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Works\MyDoc\Dropbox\EE312-17\"/>
    </mc:Choice>
  </mc:AlternateContent>
  <bookViews>
    <workbookView xWindow="0" yWindow="0" windowWidth="28800" windowHeight="12585" activeTab="3"/>
  </bookViews>
  <sheets>
    <sheet name="Table 1-2.3" sheetId="1" r:id="rId1"/>
    <sheet name="Table 3" sheetId="2" r:id="rId2"/>
    <sheet name="Table 5" sheetId="3" r:id="rId3"/>
    <sheet name="CVM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4" l="1"/>
  <c r="F45" i="4"/>
  <c r="E45" i="4"/>
  <c r="G45" i="4" s="1"/>
  <c r="D45" i="4"/>
  <c r="F44" i="4"/>
  <c r="G44" i="4" s="1"/>
  <c r="H45" i="4" s="1"/>
  <c r="I45" i="4" s="1"/>
  <c r="E44" i="4"/>
  <c r="D44" i="4"/>
  <c r="I44" i="4" s="1"/>
  <c r="J44" i="4" s="1"/>
  <c r="F43" i="4"/>
  <c r="E43" i="4"/>
  <c r="G43" i="4" s="1"/>
  <c r="H43" i="4" s="1"/>
  <c r="I43" i="4" s="1"/>
  <c r="D43" i="4"/>
  <c r="F42" i="4"/>
  <c r="E42" i="4"/>
  <c r="G42" i="4" s="1"/>
  <c r="D42" i="4"/>
  <c r="G41" i="4"/>
  <c r="H41" i="4" s="1"/>
  <c r="I41" i="4" s="1"/>
  <c r="F41" i="4"/>
  <c r="E41" i="4"/>
  <c r="D41" i="4"/>
  <c r="D33" i="4"/>
  <c r="B59" i="4" s="1"/>
  <c r="F32" i="4"/>
  <c r="G32" i="4" s="1"/>
  <c r="E32" i="4"/>
  <c r="C58" i="4" s="1"/>
  <c r="D32" i="4"/>
  <c r="B58" i="4" s="1"/>
  <c r="F31" i="4"/>
  <c r="D57" i="4" s="1"/>
  <c r="E31" i="4"/>
  <c r="G31" i="4" s="1"/>
  <c r="H32" i="4" s="1"/>
  <c r="I32" i="4" s="1"/>
  <c r="D31" i="4"/>
  <c r="I31" i="4" s="1"/>
  <c r="G30" i="4"/>
  <c r="H30" i="4" s="1"/>
  <c r="I30" i="4" s="1"/>
  <c r="J30" i="4" s="1"/>
  <c r="F30" i="4"/>
  <c r="D56" i="4" s="1"/>
  <c r="E30" i="4"/>
  <c r="C56" i="4" s="1"/>
  <c r="E56" i="4" s="1"/>
  <c r="F56" i="4" s="1"/>
  <c r="D30" i="4"/>
  <c r="B56" i="4" s="1"/>
  <c r="F29" i="4"/>
  <c r="G29" i="4" s="1"/>
  <c r="H29" i="4" s="1"/>
  <c r="I29" i="4" s="1"/>
  <c r="J29" i="4" s="1"/>
  <c r="E29" i="4"/>
  <c r="C55" i="4" s="1"/>
  <c r="D29" i="4"/>
  <c r="B55" i="4" s="1"/>
  <c r="F28" i="4"/>
  <c r="D54" i="4" s="1"/>
  <c r="E28" i="4"/>
  <c r="C54" i="4" s="1"/>
  <c r="E54" i="4" s="1"/>
  <c r="D28" i="4"/>
  <c r="B54" i="4" s="1"/>
  <c r="G21" i="4"/>
  <c r="D21" i="4"/>
  <c r="H21" i="4" s="1"/>
  <c r="G20" i="4"/>
  <c r="D20" i="4"/>
  <c r="H20" i="4" s="1"/>
  <c r="I20" i="4" s="1"/>
  <c r="G19" i="4"/>
  <c r="D19" i="4"/>
  <c r="H19" i="4" s="1"/>
  <c r="G18" i="4"/>
  <c r="D18" i="4"/>
  <c r="H18" i="4" s="1"/>
  <c r="I18" i="4" s="1"/>
  <c r="G17" i="4"/>
  <c r="D17" i="4"/>
  <c r="H17" i="4" s="1"/>
  <c r="G16" i="4"/>
  <c r="D16" i="4"/>
  <c r="H16" i="4" s="1"/>
  <c r="I16" i="4" s="1"/>
  <c r="G10" i="4"/>
  <c r="H10" i="4" s="1"/>
  <c r="D10" i="4"/>
  <c r="G9" i="4"/>
  <c r="H9" i="4" s="1"/>
  <c r="D9" i="4"/>
  <c r="G8" i="4"/>
  <c r="H8" i="4" s="1"/>
  <c r="I8" i="4" s="1"/>
  <c r="D8" i="4"/>
  <c r="G7" i="4"/>
  <c r="H7" i="4" s="1"/>
  <c r="D7" i="4"/>
  <c r="G6" i="4"/>
  <c r="H6" i="4" s="1"/>
  <c r="I6" i="4" s="1"/>
  <c r="D6" i="4"/>
  <c r="G5" i="4"/>
  <c r="H5" i="4" s="1"/>
  <c r="D5" i="4"/>
  <c r="J41" i="4" l="1"/>
  <c r="I5" i="4"/>
  <c r="I7" i="4"/>
  <c r="I9" i="4"/>
  <c r="J43" i="4"/>
  <c r="I17" i="4"/>
  <c r="I19" i="4"/>
  <c r="J31" i="4"/>
  <c r="E58" i="4"/>
  <c r="H42" i="4"/>
  <c r="I42" i="4" s="1"/>
  <c r="J42" i="4" s="1"/>
  <c r="D55" i="4"/>
  <c r="E55" i="4" s="1"/>
  <c r="B57" i="4"/>
  <c r="G57" i="4" s="1"/>
  <c r="D58" i="4"/>
  <c r="C57" i="4"/>
  <c r="E57" i="4" s="1"/>
  <c r="F58" i="4" s="1"/>
  <c r="G28" i="4"/>
  <c r="H28" i="4" s="1"/>
  <c r="I28" i="4" s="1"/>
  <c r="J28" i="4" s="1"/>
  <c r="F55" i="4" l="1"/>
  <c r="G55" i="4" s="1"/>
  <c r="F54" i="4"/>
  <c r="G54" i="4" s="1"/>
  <c r="H54" i="4" s="1"/>
  <c r="G58" i="4"/>
  <c r="H57" i="4" s="1"/>
  <c r="G56" i="4"/>
  <c r="H56" i="4" s="1"/>
  <c r="H55" i="4" l="1"/>
</calcChain>
</file>

<file path=xl/sharedStrings.xml><?xml version="1.0" encoding="utf-8"?>
<sst xmlns="http://schemas.openxmlformats.org/spreadsheetml/2006/main" count="420" uniqueCount="149">
  <si>
    <t>Table 1  Expenditure on gross domestic product</t>
  </si>
  <si>
    <t xml:space="preserve">                    at current market prices</t>
  </si>
  <si>
    <t xml:space="preserve"> </t>
  </si>
  <si>
    <t>(Millions of Baht)</t>
  </si>
  <si>
    <t>2005</t>
  </si>
  <si>
    <t>2006</t>
  </si>
  <si>
    <t>2007</t>
  </si>
  <si>
    <t>2008</t>
  </si>
  <si>
    <t>2009r</t>
  </si>
  <si>
    <t>2010r</t>
  </si>
  <si>
    <t>2011r</t>
  </si>
  <si>
    <t>2012r</t>
  </si>
  <si>
    <t>2013r</t>
  </si>
  <si>
    <t>2014r</t>
  </si>
  <si>
    <t>2015p</t>
  </si>
  <si>
    <t>Private final consumption expenditure</t>
  </si>
  <si>
    <t>General government final consumption expenditure</t>
  </si>
  <si>
    <t>Gross fixed capital formation</t>
  </si>
  <si>
    <t>Change in inventories</t>
  </si>
  <si>
    <t>Plus : Exports of goods and services</t>
  </si>
  <si>
    <t xml:space="preserve">                  Exports of goods  (f.o.b)</t>
  </si>
  <si>
    <t xml:space="preserve">                  Exports of services</t>
  </si>
  <si>
    <t>Less : Imports of goods and services</t>
  </si>
  <si>
    <t xml:space="preserve">                  Imports of goods (f.o.b)</t>
  </si>
  <si>
    <t xml:space="preserve">                  Imports of services</t>
  </si>
  <si>
    <t xml:space="preserve">Expenditure on gross domestic product </t>
  </si>
  <si>
    <t>Plus : Statistical discrepancy</t>
  </si>
  <si>
    <t>Gross domestic product,  (GDP)</t>
  </si>
  <si>
    <t>Table 2  Expenditure on gross domestic product</t>
  </si>
  <si>
    <t xml:space="preserve">                    chain volume measures (reference year = 2002)</t>
  </si>
  <si>
    <t>Expenditure on gross domestic product (sum up)</t>
  </si>
  <si>
    <t>Residual (GDE (sum up) - GDE CVM)</t>
  </si>
  <si>
    <t>% Residual (GDE sum up) to GDE CVM</t>
  </si>
  <si>
    <t>Note : Chain volume series are not additive. The sum of the components will thus not be equal to the shown totals.</t>
  </si>
  <si>
    <t>Table 2.1  Expenditure on gross domestic product</t>
  </si>
  <si>
    <t xml:space="preserve">                    chain indices (reference year = 2002)</t>
  </si>
  <si>
    <t>Table 2.2  Growth rate of expenditure on gross domestic product</t>
  </si>
  <si>
    <t>Percent</t>
  </si>
  <si>
    <t>Table 2.3  Contributions to growth rate of expenditure on gross domestic product</t>
  </si>
  <si>
    <t>Table 3  Gross domestic product</t>
  </si>
  <si>
    <t xml:space="preserve">              at current market prices by economic activities</t>
  </si>
  <si>
    <t>Agriculture</t>
  </si>
  <si>
    <t>Agriculture, forestry and fishing</t>
  </si>
  <si>
    <t>Non-agriculture</t>
  </si>
  <si>
    <t>Mining and quarrying</t>
  </si>
  <si>
    <t>Manufacturing</t>
  </si>
  <si>
    <t>Electricity, gas, steam and air conditioning supply</t>
  </si>
  <si>
    <t>Water supply;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</si>
  <si>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</si>
  <si>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</si>
  <si>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</si>
  <si>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</si>
  <si>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</si>
  <si>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</si>
  <si>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</si>
  <si>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</si>
  <si>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</si>
  <si>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</si>
  <si>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</si>
  <si>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</si>
  <si>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Arts, entertainment and recreation</t>
  </si>
  <si>
    <t>Other service activities</t>
  </si>
  <si>
    <t>Activities of households as employers</t>
  </si>
  <si>
    <t>plus : Net primary income from the rest of the world</t>
  </si>
  <si>
    <r>
      <t xml:space="preserve">Gross national product,  (GNP) </t>
    </r>
    <r>
      <rPr>
        <b/>
        <vertAlign val="superscript"/>
        <sz val="9"/>
        <rFont val="Arial Narrow"/>
        <family val="2"/>
      </rPr>
      <t>1/</t>
    </r>
  </si>
  <si>
    <t>less :   Consumption of fixed capital</t>
  </si>
  <si>
    <t xml:space="preserve">          Taxes on production and imports less subsidies</t>
  </si>
  <si>
    <r>
      <t xml:space="preserve">National income,  (NI) </t>
    </r>
    <r>
      <rPr>
        <b/>
        <vertAlign val="superscript"/>
        <sz val="9"/>
        <rFont val="Arial Narrow"/>
        <family val="2"/>
      </rPr>
      <t>2/</t>
    </r>
  </si>
  <si>
    <t>Per capita GDP  (Baht)</t>
  </si>
  <si>
    <t>Per capita GNP  (Baht)</t>
  </si>
  <si>
    <t>Per capita NI  (Baht)</t>
  </si>
  <si>
    <t>Population (1,000 Heads)</t>
  </si>
  <si>
    <t>Note : 1/ GNP = GNI (Gross national income)</t>
  </si>
  <si>
    <t>จาก gdp ขึ้นเว็บ ปี 2014</t>
  </si>
  <si>
    <t xml:space="preserve">2/  NI = NNP (Net national product) at factor cost </t>
  </si>
  <si>
    <t>Table 5  Gross domestic product</t>
  </si>
  <si>
    <t xml:space="preserve">                  chain volume measures (reference year = 2002)</t>
  </si>
  <si>
    <t>Gross domestic product (sum up)</t>
  </si>
  <si>
    <t>Residual (GDP (sum up) - GDP CVM)</t>
  </si>
  <si>
    <t>% Residual (GDP sum up) to GDP CVM</t>
  </si>
  <si>
    <r>
      <t>Gross domestic product,  (CVM)</t>
    </r>
    <r>
      <rPr>
        <b/>
        <vertAlign val="superscript"/>
        <sz val="9"/>
        <rFont val="Arial Narrow"/>
        <family val="2"/>
      </rPr>
      <t>1/</t>
    </r>
  </si>
  <si>
    <r>
      <t xml:space="preserve">Gross national product (GNP),  CVM </t>
    </r>
    <r>
      <rPr>
        <b/>
        <vertAlign val="superscript"/>
        <sz val="9"/>
        <rFont val="Arial Narrow"/>
        <family val="2"/>
      </rPr>
      <t>2/</t>
    </r>
  </si>
  <si>
    <t>Note : 1/ Chain volume series are not additive. The sum of the components will thus not be equal to the shown totals.</t>
  </si>
  <si>
    <t xml:space="preserve">          2/  GNP = GNI (Gross national income)</t>
  </si>
  <si>
    <t>Table 5.1  Gross domestic product</t>
  </si>
  <si>
    <t xml:space="preserve">Gross national product (GNP),  CVM </t>
  </si>
  <si>
    <t>Table 5.2 Growth rate of gross domestic product</t>
  </si>
  <si>
    <t>Table 5.3  Contributions to  growth rate of gross domestic product</t>
  </si>
  <si>
    <t/>
  </si>
  <si>
    <t xml:space="preserve">                     chain volume measures (reference year = 2002)</t>
  </si>
  <si>
    <t>Examples of GDP Calculation</t>
  </si>
  <si>
    <t>Market price</t>
  </si>
  <si>
    <t>Px</t>
  </si>
  <si>
    <t>Qx</t>
  </si>
  <si>
    <t>X</t>
  </si>
  <si>
    <t>Py</t>
  </si>
  <si>
    <t>Qy</t>
  </si>
  <si>
    <t>Y</t>
  </si>
  <si>
    <t>X+Y</t>
  </si>
  <si>
    <t>Gm</t>
  </si>
  <si>
    <t>X = (Qx)(Px)</t>
  </si>
  <si>
    <t>Y = (Qy)(Py)</t>
  </si>
  <si>
    <t>Gm = market-price growth</t>
  </si>
  <si>
    <t>Contant price; 2007 = base year</t>
  </si>
  <si>
    <t>X2007</t>
  </si>
  <si>
    <t>Y2007</t>
  </si>
  <si>
    <t>X2007+Y2007</t>
  </si>
  <si>
    <t>Gc</t>
  </si>
  <si>
    <t>X2007 = Product X at 2007 price = (Qx)*1.3</t>
  </si>
  <si>
    <t>Y2007 = Product Y at 2007 price = (Qy)*0.7</t>
  </si>
  <si>
    <t>Gc = constant-price growth</t>
  </si>
  <si>
    <t>CVM reference year = 2007</t>
  </si>
  <si>
    <t>(Qx)(Px-1)</t>
  </si>
  <si>
    <t>(Qx-1)(Px-1)</t>
  </si>
  <si>
    <t>DIX</t>
  </si>
  <si>
    <t>CIX</t>
  </si>
  <si>
    <t>Xcvm</t>
  </si>
  <si>
    <t>Gcvm</t>
  </si>
  <si>
    <t>(Qx)(Px-1) = Current-year X at previous-year price</t>
  </si>
  <si>
    <t>(Qx-1)(Px-1) = Previous-year X at previous-year price</t>
  </si>
  <si>
    <t>DIX = (Qx)(Px-1)/(Qx-1)(Px-1)</t>
  </si>
  <si>
    <t>Xcvm = (X2007)(CIX)</t>
  </si>
  <si>
    <t>CIX = (DIX)(DIX-1)(DIX-2)(DIX-3)</t>
  </si>
  <si>
    <t>Gcvm = cvm growtrh</t>
  </si>
  <si>
    <t>Y = (Py)(Qy)</t>
  </si>
  <si>
    <t>(Qy)(Py-1)</t>
  </si>
  <si>
    <t>(Qy-1)(Py-1)</t>
  </si>
  <si>
    <t>DIY</t>
  </si>
  <si>
    <t>CIY</t>
  </si>
  <si>
    <t>Ycvm</t>
  </si>
  <si>
    <t>(Qy)(Py-1) = Current-year Y at previous-year price</t>
  </si>
  <si>
    <t>(Qy-1)(Py-1) = Previous-year Y at previous-year price</t>
  </si>
  <si>
    <t>DIY = (Qy)(Py-1)/(Qy-1)(Py-1)</t>
  </si>
  <si>
    <t>Ycvm = (CIY)(Y2007)</t>
  </si>
  <si>
    <t>CIY = (DIY)(DIY-1)(DIY-2)(DIY-3)</t>
  </si>
  <si>
    <t>Gcvm = cvm growth</t>
  </si>
  <si>
    <t>GDP</t>
  </si>
  <si>
    <t>GDP(P-1)</t>
  </si>
  <si>
    <t>GDP(Q-1,P-1)</t>
  </si>
  <si>
    <t>DI</t>
  </si>
  <si>
    <t>CI</t>
  </si>
  <si>
    <t>GDPvcm</t>
  </si>
  <si>
    <t>Gvcm</t>
  </si>
  <si>
    <t>GDP(P-1) = Current-year GDP at previous-year price</t>
  </si>
  <si>
    <t>GDP(Q-1,P-1) = Previous-year GDP at previous-year price</t>
  </si>
  <si>
    <t>DI = GDP(P-1)/GDP(Q-1,P-1)</t>
  </si>
  <si>
    <t>GDPvcm = CI*GDP2007</t>
  </si>
  <si>
    <t>CI = (DI)(DI-1)(DI-2)(DI-3)</t>
  </si>
  <si>
    <t>Gvcm = cvm 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</si>
</sst>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(* #,##0_);_(* \(#,##0\);_(* &quot;-&quot;??_);_(@_)"/>
    <numFmt numFmtId="165" formatCode="#,##0.0"/>
    <numFmt numFmtId="166" formatCode="_-* #,##0.0_-;\-* #,##0.0_-;_-* &quot;-&quot;??_-;_-@_-"/>
    <numFmt numFmtId="167" formatCode="_-* #,##0_-;\-* #,##0_-;_-* &quot;-&quot;??_-;_-@_-"/>
    <numFmt numFmtId="168" formatCode="_(* #,##0.0_);_(* \(#,##0.0\);_(* &quot;-&quot;??_);_(@_)"/>
    <numFmt numFmtId="169" formatCode="0.0"/>
    <numFmt numFmtId="170" formatCode="0.0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ngsanaUPC"/>
      <family val="1"/>
    </font>
    <font>
      <b/>
      <sz val="9"/>
      <name val="Arial Narrow"/>
      <family val="2"/>
    </font>
    <font>
      <sz val="9"/>
      <name val="Arial Narrow"/>
      <family val="2"/>
    </font>
    <font>
      <sz val="9"/>
      <color rgb="FFFF0000"/>
      <name val="Arial Narrow"/>
      <family val="2"/>
    </font>
    <font>
      <sz val="9"/>
      <color rgb="FF002060"/>
      <name val="Arial Narrow"/>
      <family val="2"/>
    </font>
    <font>
      <sz val="9"/>
      <color theme="0"/>
      <name val="Arial Narrow"/>
      <family val="2"/>
      <charset val="222"/>
    </font>
    <font>
      <b/>
      <sz val="9"/>
      <color theme="0"/>
      <name val="Arial Narrow"/>
      <family val="2"/>
      <charset val="222"/>
    </font>
    <font>
      <i/>
      <sz val="9"/>
      <name val="Arial Narrow"/>
      <family val="2"/>
    </font>
    <font>
      <b/>
      <sz val="9"/>
      <color rgb="FF002060"/>
      <name val="Arial Narrow"/>
      <family val="2"/>
    </font>
    <font>
      <i/>
      <sz val="9"/>
      <color rgb="FF002060"/>
      <name val="Arial Narrow"/>
      <family val="2"/>
    </font>
    <font>
      <b/>
      <sz val="9"/>
      <name val="Arial Narrow"/>
      <family val="2"/>
      <charset val="222"/>
    </font>
    <font>
      <sz val="9"/>
      <name val="Arial Narrow"/>
      <family val="2"/>
      <charset val="222"/>
    </font>
    <font>
      <sz val="14"/>
      <name val="Cordia New"/>
      <family val="2"/>
    </font>
    <font>
      <b/>
      <vertAlign val="superscript"/>
      <sz val="9"/>
      <name val="Arial Narrow"/>
      <family val="2"/>
    </font>
    <font>
      <sz val="9"/>
      <color rgb="FF0000FF"/>
      <name val="Arial Narrow"/>
      <family val="2"/>
      <charset val="222"/>
    </font>
    <font>
      <b/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F5F5F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3" fontId="2" fillId="0" borderId="0">
      <alignment vertical="center"/>
    </xf>
    <xf numFmtId="0" fontId="14" fillId="0" borderId="0"/>
    <xf numFmtId="165" fontId="14" fillId="0" borderId="0" applyFont="0" applyFill="0" applyBorder="0" applyAlignment="0" applyProtection="0"/>
  </cellStyleXfs>
  <cellXfs count="150">
    <xf numFmtId="0" fontId="0" fillId="0" borderId="0" xfId="0"/>
    <xf numFmtId="3" fontId="3" fillId="0" borderId="0" xfId="2" quotePrefix="1" applyFont="1" applyAlignment="1">
      <alignment horizontal="left" vertical="center"/>
    </xf>
    <xf numFmtId="3" fontId="4" fillId="0" borderId="0" xfId="2" applyFont="1">
      <alignment vertical="center"/>
    </xf>
    <xf numFmtId="3" fontId="5" fillId="0" borderId="0" xfId="2" applyFont="1">
      <alignment vertical="center"/>
    </xf>
    <xf numFmtId="3" fontId="6" fillId="0" borderId="0" xfId="2" applyFont="1">
      <alignment vertical="center"/>
    </xf>
    <xf numFmtId="43" fontId="5" fillId="0" borderId="0" xfId="1" applyFont="1" applyAlignment="1">
      <alignment vertical="center"/>
    </xf>
    <xf numFmtId="3" fontId="3" fillId="0" borderId="0" xfId="2" quotePrefix="1" applyFont="1" applyAlignment="1">
      <alignment horizontal="right" vertical="center"/>
    </xf>
    <xf numFmtId="3" fontId="7" fillId="2" borderId="1" xfId="2" applyFont="1" applyFill="1" applyBorder="1">
      <alignment vertical="center"/>
    </xf>
    <xf numFmtId="0" fontId="8" fillId="2" borderId="1" xfId="2" applyNumberFormat="1" applyFont="1" applyFill="1" applyBorder="1" applyAlignment="1">
      <alignment horizontal="center" vertical="center"/>
    </xf>
    <xf numFmtId="3" fontId="4" fillId="0" borderId="2" xfId="2" quotePrefix="1" applyFont="1" applyBorder="1" applyAlignment="1">
      <alignment horizontal="left" vertical="center"/>
    </xf>
    <xf numFmtId="3" fontId="4" fillId="0" borderId="2" xfId="2" applyNumberFormat="1" applyFont="1" applyBorder="1">
      <alignment vertical="center"/>
    </xf>
    <xf numFmtId="3" fontId="4" fillId="0" borderId="2" xfId="2" applyFont="1" applyBorder="1">
      <alignment vertical="center"/>
    </xf>
    <xf numFmtId="3" fontId="9" fillId="0" borderId="2" xfId="2" applyFont="1" applyBorder="1">
      <alignment vertical="center"/>
    </xf>
    <xf numFmtId="3" fontId="9" fillId="0" borderId="2" xfId="2" applyNumberFormat="1" applyFont="1" applyBorder="1">
      <alignment vertical="center"/>
    </xf>
    <xf numFmtId="3" fontId="9" fillId="0" borderId="2" xfId="2" applyNumberFormat="1" applyFont="1" applyFill="1" applyBorder="1">
      <alignment vertical="center"/>
    </xf>
    <xf numFmtId="3" fontId="3" fillId="3" borderId="2" xfId="2" applyFont="1" applyFill="1" applyBorder="1">
      <alignment vertical="center"/>
    </xf>
    <xf numFmtId="3" fontId="3" fillId="3" borderId="2" xfId="2" applyNumberFormat="1" applyFont="1" applyFill="1" applyBorder="1">
      <alignment vertical="center"/>
    </xf>
    <xf numFmtId="3" fontId="10" fillId="0" borderId="0" xfId="2" applyFont="1">
      <alignment vertical="center"/>
    </xf>
    <xf numFmtId="3" fontId="3" fillId="3" borderId="3" xfId="2" applyFont="1" applyFill="1" applyBorder="1">
      <alignment vertical="center"/>
    </xf>
    <xf numFmtId="3" fontId="3" fillId="3" borderId="3" xfId="2" applyNumberFormat="1" applyFont="1" applyFill="1" applyBorder="1">
      <alignment vertical="center"/>
    </xf>
    <xf numFmtId="164" fontId="4" fillId="0" borderId="0" xfId="1" applyNumberFormat="1" applyFont="1" applyAlignment="1">
      <alignment vertical="center"/>
    </xf>
    <xf numFmtId="43" fontId="4" fillId="0" borderId="0" xfId="1" applyFont="1" applyAlignment="1">
      <alignment vertical="center"/>
    </xf>
    <xf numFmtId="165" fontId="4" fillId="0" borderId="0" xfId="2" applyNumberFormat="1" applyFont="1">
      <alignment vertical="center"/>
    </xf>
    <xf numFmtId="3" fontId="4" fillId="0" borderId="2" xfId="2" applyFont="1" applyFill="1" applyBorder="1">
      <alignment vertical="center"/>
    </xf>
    <xf numFmtId="3" fontId="9" fillId="0" borderId="2" xfId="2" applyFont="1" applyFill="1" applyBorder="1">
      <alignment vertical="center"/>
    </xf>
    <xf numFmtId="3" fontId="11" fillId="0" borderId="0" xfId="2" applyFont="1">
      <alignment vertical="center"/>
    </xf>
    <xf numFmtId="3" fontId="3" fillId="0" borderId="2" xfId="2" applyFont="1" applyFill="1" applyBorder="1">
      <alignment vertical="center"/>
    </xf>
    <xf numFmtId="3" fontId="4" fillId="0" borderId="2" xfId="2" applyNumberFormat="1" applyFont="1" applyBorder="1" applyAlignment="1">
      <alignment horizontal="left" vertical="center" indent="1"/>
    </xf>
    <xf numFmtId="3" fontId="4" fillId="0" borderId="2" xfId="2" applyFont="1" applyBorder="1" applyAlignment="1">
      <alignment horizontal="left" vertical="center" indent="1"/>
    </xf>
    <xf numFmtId="165" fontId="9" fillId="0" borderId="2" xfId="2" applyNumberFormat="1" applyFont="1" applyBorder="1">
      <alignment vertical="center"/>
    </xf>
    <xf numFmtId="165" fontId="9" fillId="0" borderId="2" xfId="2" applyNumberFormat="1" applyFont="1" applyFill="1" applyBorder="1">
      <alignment vertical="center"/>
    </xf>
    <xf numFmtId="3" fontId="4" fillId="0" borderId="0" xfId="2" applyFont="1" applyAlignment="1">
      <alignment vertical="center"/>
    </xf>
    <xf numFmtId="165" fontId="4" fillId="0" borderId="2" xfId="2" applyNumberFormat="1" applyFont="1" applyBorder="1">
      <alignment vertical="center"/>
    </xf>
    <xf numFmtId="165" fontId="3" fillId="3" borderId="2" xfId="2" applyNumberFormat="1" applyFont="1" applyFill="1" applyBorder="1">
      <alignment vertical="center"/>
    </xf>
    <xf numFmtId="165" fontId="3" fillId="3" borderId="3" xfId="2" applyNumberFormat="1" applyFont="1" applyFill="1" applyBorder="1">
      <alignment vertical="center"/>
    </xf>
    <xf numFmtId="3" fontId="3" fillId="0" borderId="0" xfId="2" applyFont="1" applyAlignment="1">
      <alignment horizontal="right" vertical="center"/>
    </xf>
    <xf numFmtId="3" fontId="12" fillId="0" borderId="0" xfId="2" quotePrefix="1" applyFont="1" applyAlignment="1">
      <alignment horizontal="left" vertical="center"/>
    </xf>
    <xf numFmtId="43" fontId="13" fillId="0" borderId="0" xfId="1" applyFont="1" applyAlignment="1">
      <alignment vertical="center"/>
    </xf>
    <xf numFmtId="3" fontId="13" fillId="0" borderId="0" xfId="2" applyFont="1">
      <alignment vertical="center"/>
    </xf>
    <xf numFmtId="3" fontId="12" fillId="0" borderId="0" xfId="2" quotePrefix="1" applyFont="1" applyAlignment="1">
      <alignment horizontal="right" vertical="center"/>
    </xf>
    <xf numFmtId="0" fontId="8" fillId="2" borderId="1" xfId="2" quotePrefix="1" applyNumberFormat="1" applyFont="1" applyFill="1" applyBorder="1" applyAlignment="1">
      <alignment horizontal="center" vertical="center"/>
    </xf>
    <xf numFmtId="0" fontId="8" fillId="2" borderId="4" xfId="2" applyNumberFormat="1" applyFont="1" applyFill="1" applyBorder="1" applyAlignment="1">
      <alignment horizontal="center" vertical="center"/>
    </xf>
    <xf numFmtId="3" fontId="12" fillId="0" borderId="2" xfId="2" applyFont="1" applyBorder="1" applyAlignment="1">
      <alignment horizontal="left" vertical="center"/>
    </xf>
    <xf numFmtId="3" fontId="12" fillId="0" borderId="5" xfId="2" quotePrefix="1" applyNumberFormat="1" applyFont="1" applyBorder="1" applyAlignment="1">
      <alignment horizontal="right" vertical="center"/>
    </xf>
    <xf numFmtId="3" fontId="12" fillId="0" borderId="0" xfId="2" applyFont="1">
      <alignment vertical="center"/>
    </xf>
    <xf numFmtId="0" fontId="13" fillId="0" borderId="2" xfId="3" applyFont="1" applyBorder="1"/>
    <xf numFmtId="3" fontId="13" fillId="0" borderId="2" xfId="2" applyFont="1" applyBorder="1">
      <alignment vertical="center"/>
    </xf>
    <xf numFmtId="3" fontId="13" fillId="0" borderId="5" xfId="2" applyFont="1" applyBorder="1">
      <alignment vertical="center"/>
    </xf>
    <xf numFmtId="3" fontId="12" fillId="0" borderId="2" xfId="2" applyFont="1" applyBorder="1">
      <alignment vertical="center"/>
    </xf>
    <xf numFmtId="3" fontId="12" fillId="0" borderId="5" xfId="2" applyFont="1" applyBorder="1">
      <alignment vertical="center"/>
    </xf>
    <xf numFmtId="3" fontId="12" fillId="3" borderId="2" xfId="2" applyFont="1" applyFill="1" applyBorder="1">
      <alignment vertical="center"/>
    </xf>
    <xf numFmtId="3" fontId="12" fillId="3" borderId="5" xfId="2" applyFont="1" applyFill="1" applyBorder="1">
      <alignment vertical="center"/>
    </xf>
    <xf numFmtId="0" fontId="13" fillId="0" borderId="0" xfId="3" applyFont="1"/>
    <xf numFmtId="3" fontId="13" fillId="0" borderId="2" xfId="2" applyFont="1" applyFill="1" applyBorder="1">
      <alignment vertical="center"/>
    </xf>
    <xf numFmtId="3" fontId="12" fillId="3" borderId="3" xfId="2" applyFont="1" applyFill="1" applyBorder="1">
      <alignment vertical="center"/>
    </xf>
    <xf numFmtId="3" fontId="12" fillId="3" borderId="6" xfId="2" applyFont="1" applyFill="1" applyBorder="1">
      <alignment vertical="center"/>
    </xf>
    <xf numFmtId="0" fontId="13" fillId="0" borderId="0" xfId="0" applyFont="1" applyFill="1" applyAlignment="1">
      <alignment vertical="center"/>
    </xf>
    <xf numFmtId="0" fontId="16" fillId="0" borderId="0" xfId="3" applyFont="1"/>
    <xf numFmtId="43" fontId="16" fillId="0" borderId="0" xfId="1" applyNumberFormat="1" applyFont="1"/>
    <xf numFmtId="43" fontId="13" fillId="0" borderId="0" xfId="1" applyNumberFormat="1" applyFont="1"/>
    <xf numFmtId="0" fontId="13" fillId="0" borderId="0" xfId="0" applyFont="1" applyFill="1" applyAlignment="1">
      <alignment horizontal="left" vertical="center" indent="3"/>
    </xf>
    <xf numFmtId="164" fontId="13" fillId="0" borderId="0" xfId="1" applyNumberFormat="1" applyFont="1"/>
    <xf numFmtId="165" fontId="13" fillId="0" borderId="0" xfId="3" applyNumberFormat="1" applyFont="1"/>
    <xf numFmtId="3" fontId="12" fillId="0" borderId="0" xfId="2" quotePrefix="1" applyFont="1" applyAlignment="1">
      <alignment horizontal="left"/>
    </xf>
    <xf numFmtId="166" fontId="13" fillId="0" borderId="0" xfId="4" applyNumberFormat="1" applyFont="1" applyAlignment="1"/>
    <xf numFmtId="0" fontId="13" fillId="0" borderId="0" xfId="3" applyFont="1" applyAlignment="1"/>
    <xf numFmtId="167" fontId="13" fillId="0" borderId="0" xfId="4" applyNumberFormat="1" applyFont="1" applyAlignment="1"/>
    <xf numFmtId="3" fontId="13" fillId="0" borderId="0" xfId="2" applyFont="1" applyAlignment="1"/>
    <xf numFmtId="3" fontId="12" fillId="0" borderId="0" xfId="2" quotePrefix="1" applyFont="1" applyAlignment="1">
      <alignment horizontal="right"/>
    </xf>
    <xf numFmtId="3" fontId="12" fillId="0" borderId="0" xfId="2" applyFont="1" applyAlignment="1">
      <alignment horizontal="right"/>
    </xf>
    <xf numFmtId="3" fontId="12" fillId="0" borderId="2" xfId="2" applyFont="1" applyFill="1" applyBorder="1" applyAlignment="1">
      <alignment horizontal="left" vertical="center"/>
    </xf>
    <xf numFmtId="3" fontId="12" fillId="0" borderId="2" xfId="2" quotePrefix="1" applyNumberFormat="1" applyFont="1" applyFill="1" applyBorder="1" applyAlignment="1">
      <alignment horizontal="right" vertical="center"/>
    </xf>
    <xf numFmtId="0" fontId="12" fillId="0" borderId="0" xfId="3" applyFont="1" applyAlignment="1"/>
    <xf numFmtId="0" fontId="13" fillId="0" borderId="2" xfId="3" applyFont="1" applyFill="1" applyBorder="1"/>
    <xf numFmtId="3" fontId="13" fillId="0" borderId="2" xfId="2" quotePrefix="1" applyNumberFormat="1" applyFont="1" applyFill="1" applyBorder="1" applyAlignment="1">
      <alignment horizontal="right" vertical="center"/>
    </xf>
    <xf numFmtId="3" fontId="12" fillId="0" borderId="2" xfId="2" applyFont="1" applyFill="1" applyBorder="1">
      <alignment vertical="center"/>
    </xf>
    <xf numFmtId="3" fontId="13" fillId="0" borderId="2" xfId="2" applyFont="1" applyFill="1" applyBorder="1" applyAlignment="1">
      <alignment horizontal="right" vertical="center"/>
    </xf>
    <xf numFmtId="3" fontId="13" fillId="0" borderId="2" xfId="2" applyNumberFormat="1" applyFont="1" applyFill="1" applyBorder="1" applyAlignment="1">
      <alignment horizontal="right" vertical="center"/>
    </xf>
    <xf numFmtId="3" fontId="12" fillId="3" borderId="2" xfId="2" applyFont="1" applyFill="1" applyBorder="1" applyAlignment="1"/>
    <xf numFmtId="3" fontId="13" fillId="0" borderId="2" xfId="2" applyFont="1" applyBorder="1" applyAlignment="1"/>
    <xf numFmtId="165" fontId="13" fillId="0" borderId="2" xfId="2" applyNumberFormat="1" applyFont="1" applyBorder="1" applyAlignment="1"/>
    <xf numFmtId="3" fontId="12" fillId="3" borderId="3" xfId="2" applyFont="1" applyFill="1" applyBorder="1" applyAlignment="1"/>
    <xf numFmtId="165" fontId="13" fillId="0" borderId="0" xfId="2" applyNumberFormat="1" applyFont="1" applyAlignment="1"/>
    <xf numFmtId="168" fontId="13" fillId="0" borderId="0" xfId="1" applyNumberFormat="1" applyFont="1" applyAlignment="1"/>
    <xf numFmtId="165" fontId="12" fillId="0" borderId="0" xfId="2" quotePrefix="1" applyNumberFormat="1" applyFont="1" applyAlignment="1">
      <alignment horizontal="right"/>
    </xf>
    <xf numFmtId="165" fontId="12" fillId="0" borderId="2" xfId="2" quotePrefix="1" applyNumberFormat="1" applyFont="1" applyBorder="1" applyAlignment="1">
      <alignment horizontal="right"/>
    </xf>
    <xf numFmtId="165" fontId="12" fillId="3" borderId="2" xfId="2" applyNumberFormat="1" applyFont="1" applyFill="1" applyBorder="1" applyAlignment="1"/>
    <xf numFmtId="165" fontId="12" fillId="3" borderId="3" xfId="2" applyNumberFormat="1" applyFont="1" applyFill="1" applyBorder="1" applyAlignment="1"/>
    <xf numFmtId="165" fontId="13" fillId="0" borderId="0" xfId="3" applyNumberFormat="1" applyFont="1" applyAlignment="1"/>
    <xf numFmtId="165" fontId="12" fillId="3" borderId="2" xfId="2" quotePrefix="1" applyNumberFormat="1" applyFont="1" applyFill="1" applyBorder="1" applyAlignment="1">
      <alignment horizontal="right"/>
    </xf>
    <xf numFmtId="165" fontId="13" fillId="3" borderId="2" xfId="2" applyNumberFormat="1" applyFont="1" applyFill="1" applyBorder="1" applyAlignment="1"/>
    <xf numFmtId="165" fontId="3" fillId="0" borderId="2" xfId="2" applyNumberFormat="1" applyFont="1" applyBorder="1" applyAlignment="1"/>
    <xf numFmtId="165" fontId="12" fillId="0" borderId="2" xfId="2" applyNumberFormat="1" applyFont="1" applyBorder="1" applyAlignment="1"/>
    <xf numFmtId="165" fontId="4" fillId="0" borderId="2" xfId="2" applyNumberFormat="1" applyFont="1" applyBorder="1" applyAlignment="1"/>
    <xf numFmtId="165" fontId="13" fillId="0" borderId="0" xfId="1" applyNumberFormat="1" applyFont="1" applyAlignment="1"/>
    <xf numFmtId="0" fontId="13" fillId="0" borderId="0" xfId="0" applyFont="1" applyAlignment="1"/>
    <xf numFmtId="3" fontId="12" fillId="0" borderId="0" xfId="2" applyFont="1" applyAlignment="1"/>
    <xf numFmtId="4" fontId="12" fillId="3" borderId="2" xfId="2" quotePrefix="1" applyNumberFormat="1" applyFont="1" applyFill="1" applyBorder="1" applyAlignment="1">
      <alignment horizontal="right"/>
    </xf>
    <xf numFmtId="4" fontId="13" fillId="3" borderId="2" xfId="2" quotePrefix="1" applyNumberFormat="1" applyFont="1" applyFill="1" applyBorder="1" applyAlignment="1">
      <alignment horizontal="right"/>
    </xf>
    <xf numFmtId="165" fontId="13" fillId="0" borderId="2" xfId="2" quotePrefix="1" applyNumberFormat="1" applyFont="1" applyBorder="1" applyAlignment="1">
      <alignment horizontal="right"/>
    </xf>
    <xf numFmtId="0" fontId="17" fillId="0" borderId="0" xfId="0" applyFont="1" applyFill="1" applyBorder="1"/>
    <xf numFmtId="0" fontId="18" fillId="0" borderId="0" xfId="0" applyFont="1" applyFill="1" applyBorder="1"/>
    <xf numFmtId="0" fontId="19" fillId="0" borderId="0" xfId="0" applyFont="1" applyFill="1" applyBorder="1"/>
    <xf numFmtId="0" fontId="19" fillId="0" borderId="7" xfId="0" applyFont="1" applyFill="1" applyBorder="1" applyAlignment="1">
      <alignment horizontal="center"/>
    </xf>
    <xf numFmtId="0" fontId="19" fillId="0" borderId="4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18" fillId="0" borderId="5" xfId="0" applyFont="1" applyFill="1" applyBorder="1" applyAlignment="1">
      <alignment horizontal="center"/>
    </xf>
    <xf numFmtId="0" fontId="18" fillId="0" borderId="2" xfId="0" applyFont="1" applyFill="1" applyBorder="1" applyAlignment="1">
      <alignment horizontal="center"/>
    </xf>
    <xf numFmtId="169" fontId="18" fillId="0" borderId="5" xfId="0" applyNumberFormat="1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6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169" fontId="18" fillId="0" borderId="2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8" xfId="0" applyFont="1" applyFill="1" applyBorder="1" applyAlignment="1">
      <alignment horizontal="center"/>
    </xf>
    <xf numFmtId="169" fontId="18" fillId="0" borderId="3" xfId="0" applyNumberFormat="1" applyFont="1" applyFill="1" applyBorder="1" applyAlignment="1">
      <alignment horizontal="center"/>
    </xf>
    <xf numFmtId="169" fontId="18" fillId="0" borderId="6" xfId="0" applyNumberFormat="1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169" fontId="18" fillId="0" borderId="0" xfId="0" applyNumberFormat="1" applyFont="1" applyFill="1" applyBorder="1" applyAlignment="1">
      <alignment horizontal="center"/>
    </xf>
    <xf numFmtId="170" fontId="18" fillId="0" borderId="5" xfId="0" applyNumberFormat="1" applyFont="1" applyFill="1" applyBorder="1" applyAlignment="1">
      <alignment horizontal="center"/>
    </xf>
    <xf numFmtId="170" fontId="18" fillId="0" borderId="2" xfId="0" applyNumberFormat="1" applyFont="1" applyFill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169" fontId="20" fillId="0" borderId="0" xfId="0" applyNumberFormat="1" applyFont="1" applyFill="1" applyBorder="1" applyAlignment="1">
      <alignment horizontal="center"/>
    </xf>
    <xf numFmtId="170" fontId="20" fillId="0" borderId="2" xfId="0" applyNumberFormat="1" applyFont="1" applyFill="1" applyBorder="1" applyAlignment="1">
      <alignment horizontal="center"/>
    </xf>
    <xf numFmtId="169" fontId="18" fillId="0" borderId="8" xfId="0" applyNumberFormat="1" applyFont="1" applyFill="1" applyBorder="1" applyAlignment="1">
      <alignment horizontal="center"/>
    </xf>
    <xf numFmtId="0" fontId="18" fillId="0" borderId="5" xfId="0" applyFont="1" applyFill="1" applyBorder="1"/>
    <xf numFmtId="0" fontId="18" fillId="0" borderId="11" xfId="0" applyFont="1" applyFill="1" applyBorder="1" applyAlignment="1">
      <alignment horizontal="center"/>
    </xf>
    <xf numFmtId="0" fontId="18" fillId="0" borderId="6" xfId="0" applyFont="1" applyFill="1" applyBorder="1"/>
    <xf numFmtId="0" fontId="19" fillId="0" borderId="12" xfId="0" applyFont="1" applyFill="1" applyBorder="1" applyAlignment="1">
      <alignment horizontal="left"/>
    </xf>
    <xf numFmtId="0" fontId="20" fillId="0" borderId="0" xfId="0" applyFont="1" applyFill="1" applyBorder="1"/>
    <xf numFmtId="170" fontId="18" fillId="0" borderId="0" xfId="0" applyNumberFormat="1" applyFont="1" applyFill="1" applyBorder="1" applyAlignment="1">
      <alignment horizontal="center"/>
    </xf>
    <xf numFmtId="169" fontId="20" fillId="0" borderId="2" xfId="0" applyNumberFormat="1" applyFont="1" applyFill="1" applyBorder="1" applyAlignment="1">
      <alignment horizontal="center"/>
    </xf>
    <xf numFmtId="2" fontId="18" fillId="0" borderId="11" xfId="0" applyNumberFormat="1" applyFont="1" applyFill="1" applyBorder="1" applyAlignment="1">
      <alignment horizontal="center"/>
    </xf>
    <xf numFmtId="169" fontId="19" fillId="0" borderId="3" xfId="0" applyNumberFormat="1" applyFont="1" applyFill="1" applyBorder="1" applyAlignment="1">
      <alignment horizontal="center"/>
    </xf>
    <xf numFmtId="0" fontId="18" fillId="0" borderId="11" xfId="0" applyFont="1" applyFill="1" applyBorder="1"/>
    <xf numFmtId="2" fontId="18" fillId="0" borderId="0" xfId="0" applyNumberFormat="1" applyFont="1" applyFill="1" applyBorder="1" applyAlignment="1">
      <alignment horizontal="center"/>
    </xf>
    <xf numFmtId="169" fontId="19" fillId="0" borderId="0" xfId="0" applyNumberFormat="1" applyFont="1" applyFill="1" applyBorder="1" applyAlignment="1">
      <alignment horizontal="center"/>
    </xf>
    <xf numFmtId="2" fontId="19" fillId="0" borderId="0" xfId="0" applyNumberFormat="1" applyFont="1" applyFill="1" applyBorder="1" applyAlignment="1">
      <alignment horizontal="left"/>
    </xf>
    <xf numFmtId="2" fontId="19" fillId="0" borderId="10" xfId="0" applyNumberFormat="1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/>
    </xf>
    <xf numFmtId="169" fontId="20" fillId="0" borderId="8" xfId="0" applyNumberFormat="1" applyFont="1" applyFill="1" applyBorder="1" applyAlignment="1">
      <alignment horizontal="center"/>
    </xf>
    <xf numFmtId="169" fontId="18" fillId="0" borderId="11" xfId="0" applyNumberFormat="1" applyFont="1" applyFill="1" applyBorder="1" applyAlignment="1">
      <alignment horizontal="center"/>
    </xf>
    <xf numFmtId="2" fontId="18" fillId="0" borderId="9" xfId="0" applyNumberFormat="1" applyFont="1" applyFill="1" applyBorder="1" applyAlignment="1">
      <alignment horizontal="center"/>
    </xf>
    <xf numFmtId="2" fontId="20" fillId="0" borderId="0" xfId="0" applyNumberFormat="1" applyFont="1" applyFill="1" applyBorder="1" applyAlignment="1">
      <alignment horizontal="left"/>
    </xf>
    <xf numFmtId="2" fontId="19" fillId="0" borderId="0" xfId="0" applyNumberFormat="1" applyFont="1" applyFill="1" applyBorder="1" applyAlignment="1">
      <alignment horizontal="center"/>
    </xf>
  </cellXfs>
  <cellStyles count="5">
    <cellStyle name="Comma" xfId="1" builtinId="3"/>
    <cellStyle name="Comma 2" xfId="4"/>
    <cellStyle name="Normal" xfId="0" builtinId="0"/>
    <cellStyle name="Normal 2" xfId="3"/>
    <cellStyle name="Normal_TAB5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7"/>
  <sheetViews>
    <sheetView topLeftCell="A70" workbookViewId="0">
      <selection activeCell="AF26" sqref="AF26"/>
    </sheetView>
  </sheetViews>
  <sheetFormatPr defaultColWidth="7.7109375" defaultRowHeight="13.5"/>
  <cols>
    <col min="1" max="1" width="33.7109375" style="2" customWidth="1"/>
    <col min="2" max="19" width="7.85546875" style="2" hidden="1" customWidth="1"/>
    <col min="20" max="27" width="8" style="2" customWidth="1"/>
    <col min="28" max="256" width="7.7109375" style="4"/>
    <col min="257" max="257" width="33.7109375" style="4" customWidth="1"/>
    <col min="258" max="275" width="0" style="4" hidden="1" customWidth="1"/>
    <col min="276" max="283" width="8" style="4" customWidth="1"/>
    <col min="284" max="512" width="7.7109375" style="4"/>
    <col min="513" max="513" width="33.7109375" style="4" customWidth="1"/>
    <col min="514" max="531" width="0" style="4" hidden="1" customWidth="1"/>
    <col min="532" max="539" width="8" style="4" customWidth="1"/>
    <col min="540" max="768" width="7.7109375" style="4"/>
    <col min="769" max="769" width="33.7109375" style="4" customWidth="1"/>
    <col min="770" max="787" width="0" style="4" hidden="1" customWidth="1"/>
    <col min="788" max="795" width="8" style="4" customWidth="1"/>
    <col min="796" max="1024" width="7.7109375" style="4"/>
    <col min="1025" max="1025" width="33.7109375" style="4" customWidth="1"/>
    <col min="1026" max="1043" width="0" style="4" hidden="1" customWidth="1"/>
    <col min="1044" max="1051" width="8" style="4" customWidth="1"/>
    <col min="1052" max="1280" width="7.7109375" style="4"/>
    <col min="1281" max="1281" width="33.7109375" style="4" customWidth="1"/>
    <col min="1282" max="1299" width="0" style="4" hidden="1" customWidth="1"/>
    <col min="1300" max="1307" width="8" style="4" customWidth="1"/>
    <col min="1308" max="1536" width="7.7109375" style="4"/>
    <col min="1537" max="1537" width="33.7109375" style="4" customWidth="1"/>
    <col min="1538" max="1555" width="0" style="4" hidden="1" customWidth="1"/>
    <col min="1556" max="1563" width="8" style="4" customWidth="1"/>
    <col min="1564" max="1792" width="7.7109375" style="4"/>
    <col min="1793" max="1793" width="33.7109375" style="4" customWidth="1"/>
    <col min="1794" max="1811" width="0" style="4" hidden="1" customWidth="1"/>
    <col min="1812" max="1819" width="8" style="4" customWidth="1"/>
    <col min="1820" max="2048" width="7.7109375" style="4"/>
    <col min="2049" max="2049" width="33.7109375" style="4" customWidth="1"/>
    <col min="2050" max="2067" width="0" style="4" hidden="1" customWidth="1"/>
    <col min="2068" max="2075" width="8" style="4" customWidth="1"/>
    <col min="2076" max="2304" width="7.7109375" style="4"/>
    <col min="2305" max="2305" width="33.7109375" style="4" customWidth="1"/>
    <col min="2306" max="2323" width="0" style="4" hidden="1" customWidth="1"/>
    <col min="2324" max="2331" width="8" style="4" customWidth="1"/>
    <col min="2332" max="2560" width="7.7109375" style="4"/>
    <col min="2561" max="2561" width="33.7109375" style="4" customWidth="1"/>
    <col min="2562" max="2579" width="0" style="4" hidden="1" customWidth="1"/>
    <col min="2580" max="2587" width="8" style="4" customWidth="1"/>
    <col min="2588" max="2816" width="7.7109375" style="4"/>
    <col min="2817" max="2817" width="33.7109375" style="4" customWidth="1"/>
    <col min="2818" max="2835" width="0" style="4" hidden="1" customWidth="1"/>
    <col min="2836" max="2843" width="8" style="4" customWidth="1"/>
    <col min="2844" max="3072" width="7.7109375" style="4"/>
    <col min="3073" max="3073" width="33.7109375" style="4" customWidth="1"/>
    <col min="3074" max="3091" width="0" style="4" hidden="1" customWidth="1"/>
    <col min="3092" max="3099" width="8" style="4" customWidth="1"/>
    <col min="3100" max="3328" width="7.7109375" style="4"/>
    <col min="3329" max="3329" width="33.7109375" style="4" customWidth="1"/>
    <col min="3330" max="3347" width="0" style="4" hidden="1" customWidth="1"/>
    <col min="3348" max="3355" width="8" style="4" customWidth="1"/>
    <col min="3356" max="3584" width="7.7109375" style="4"/>
    <col min="3585" max="3585" width="33.7109375" style="4" customWidth="1"/>
    <col min="3586" max="3603" width="0" style="4" hidden="1" customWidth="1"/>
    <col min="3604" max="3611" width="8" style="4" customWidth="1"/>
    <col min="3612" max="3840" width="7.7109375" style="4"/>
    <col min="3841" max="3841" width="33.7109375" style="4" customWidth="1"/>
    <col min="3842" max="3859" width="0" style="4" hidden="1" customWidth="1"/>
    <col min="3860" max="3867" width="8" style="4" customWidth="1"/>
    <col min="3868" max="4096" width="7.7109375" style="4"/>
    <col min="4097" max="4097" width="33.7109375" style="4" customWidth="1"/>
    <col min="4098" max="4115" width="0" style="4" hidden="1" customWidth="1"/>
    <col min="4116" max="4123" width="8" style="4" customWidth="1"/>
    <col min="4124" max="4352" width="7.7109375" style="4"/>
    <col min="4353" max="4353" width="33.7109375" style="4" customWidth="1"/>
    <col min="4354" max="4371" width="0" style="4" hidden="1" customWidth="1"/>
    <col min="4372" max="4379" width="8" style="4" customWidth="1"/>
    <col min="4380" max="4608" width="7.7109375" style="4"/>
    <col min="4609" max="4609" width="33.7109375" style="4" customWidth="1"/>
    <col min="4610" max="4627" width="0" style="4" hidden="1" customWidth="1"/>
    <col min="4628" max="4635" width="8" style="4" customWidth="1"/>
    <col min="4636" max="4864" width="7.7109375" style="4"/>
    <col min="4865" max="4865" width="33.7109375" style="4" customWidth="1"/>
    <col min="4866" max="4883" width="0" style="4" hidden="1" customWidth="1"/>
    <col min="4884" max="4891" width="8" style="4" customWidth="1"/>
    <col min="4892" max="5120" width="7.7109375" style="4"/>
    <col min="5121" max="5121" width="33.7109375" style="4" customWidth="1"/>
    <col min="5122" max="5139" width="0" style="4" hidden="1" customWidth="1"/>
    <col min="5140" max="5147" width="8" style="4" customWidth="1"/>
    <col min="5148" max="5376" width="7.7109375" style="4"/>
    <col min="5377" max="5377" width="33.7109375" style="4" customWidth="1"/>
    <col min="5378" max="5395" width="0" style="4" hidden="1" customWidth="1"/>
    <col min="5396" max="5403" width="8" style="4" customWidth="1"/>
    <col min="5404" max="5632" width="7.7109375" style="4"/>
    <col min="5633" max="5633" width="33.7109375" style="4" customWidth="1"/>
    <col min="5634" max="5651" width="0" style="4" hidden="1" customWidth="1"/>
    <col min="5652" max="5659" width="8" style="4" customWidth="1"/>
    <col min="5660" max="5888" width="7.7109375" style="4"/>
    <col min="5889" max="5889" width="33.7109375" style="4" customWidth="1"/>
    <col min="5890" max="5907" width="0" style="4" hidden="1" customWidth="1"/>
    <col min="5908" max="5915" width="8" style="4" customWidth="1"/>
    <col min="5916" max="6144" width="7.7109375" style="4"/>
    <col min="6145" max="6145" width="33.7109375" style="4" customWidth="1"/>
    <col min="6146" max="6163" width="0" style="4" hidden="1" customWidth="1"/>
    <col min="6164" max="6171" width="8" style="4" customWidth="1"/>
    <col min="6172" max="6400" width="7.7109375" style="4"/>
    <col min="6401" max="6401" width="33.7109375" style="4" customWidth="1"/>
    <col min="6402" max="6419" width="0" style="4" hidden="1" customWidth="1"/>
    <col min="6420" max="6427" width="8" style="4" customWidth="1"/>
    <col min="6428" max="6656" width="7.7109375" style="4"/>
    <col min="6657" max="6657" width="33.7109375" style="4" customWidth="1"/>
    <col min="6658" max="6675" width="0" style="4" hidden="1" customWidth="1"/>
    <col min="6676" max="6683" width="8" style="4" customWidth="1"/>
    <col min="6684" max="6912" width="7.7109375" style="4"/>
    <col min="6913" max="6913" width="33.7109375" style="4" customWidth="1"/>
    <col min="6914" max="6931" width="0" style="4" hidden="1" customWidth="1"/>
    <col min="6932" max="6939" width="8" style="4" customWidth="1"/>
    <col min="6940" max="7168" width="7.7109375" style="4"/>
    <col min="7169" max="7169" width="33.7109375" style="4" customWidth="1"/>
    <col min="7170" max="7187" width="0" style="4" hidden="1" customWidth="1"/>
    <col min="7188" max="7195" width="8" style="4" customWidth="1"/>
    <col min="7196" max="7424" width="7.7109375" style="4"/>
    <col min="7425" max="7425" width="33.7109375" style="4" customWidth="1"/>
    <col min="7426" max="7443" width="0" style="4" hidden="1" customWidth="1"/>
    <col min="7444" max="7451" width="8" style="4" customWidth="1"/>
    <col min="7452" max="7680" width="7.7109375" style="4"/>
    <col min="7681" max="7681" width="33.7109375" style="4" customWidth="1"/>
    <col min="7682" max="7699" width="0" style="4" hidden="1" customWidth="1"/>
    <col min="7700" max="7707" width="8" style="4" customWidth="1"/>
    <col min="7708" max="7936" width="7.7109375" style="4"/>
    <col min="7937" max="7937" width="33.7109375" style="4" customWidth="1"/>
    <col min="7938" max="7955" width="0" style="4" hidden="1" customWidth="1"/>
    <col min="7956" max="7963" width="8" style="4" customWidth="1"/>
    <col min="7964" max="8192" width="7.7109375" style="4"/>
    <col min="8193" max="8193" width="33.7109375" style="4" customWidth="1"/>
    <col min="8194" max="8211" width="0" style="4" hidden="1" customWidth="1"/>
    <col min="8212" max="8219" width="8" style="4" customWidth="1"/>
    <col min="8220" max="8448" width="7.7109375" style="4"/>
    <col min="8449" max="8449" width="33.7109375" style="4" customWidth="1"/>
    <col min="8450" max="8467" width="0" style="4" hidden="1" customWidth="1"/>
    <col min="8468" max="8475" width="8" style="4" customWidth="1"/>
    <col min="8476" max="8704" width="7.7109375" style="4"/>
    <col min="8705" max="8705" width="33.7109375" style="4" customWidth="1"/>
    <col min="8706" max="8723" width="0" style="4" hidden="1" customWidth="1"/>
    <col min="8724" max="8731" width="8" style="4" customWidth="1"/>
    <col min="8732" max="8960" width="7.7109375" style="4"/>
    <col min="8961" max="8961" width="33.7109375" style="4" customWidth="1"/>
    <col min="8962" max="8979" width="0" style="4" hidden="1" customWidth="1"/>
    <col min="8980" max="8987" width="8" style="4" customWidth="1"/>
    <col min="8988" max="9216" width="7.7109375" style="4"/>
    <col min="9217" max="9217" width="33.7109375" style="4" customWidth="1"/>
    <col min="9218" max="9235" width="0" style="4" hidden="1" customWidth="1"/>
    <col min="9236" max="9243" width="8" style="4" customWidth="1"/>
    <col min="9244" max="9472" width="7.7109375" style="4"/>
    <col min="9473" max="9473" width="33.7109375" style="4" customWidth="1"/>
    <col min="9474" max="9491" width="0" style="4" hidden="1" customWidth="1"/>
    <col min="9492" max="9499" width="8" style="4" customWidth="1"/>
    <col min="9500" max="9728" width="7.7109375" style="4"/>
    <col min="9729" max="9729" width="33.7109375" style="4" customWidth="1"/>
    <col min="9730" max="9747" width="0" style="4" hidden="1" customWidth="1"/>
    <col min="9748" max="9755" width="8" style="4" customWidth="1"/>
    <col min="9756" max="9984" width="7.7109375" style="4"/>
    <col min="9985" max="9985" width="33.7109375" style="4" customWidth="1"/>
    <col min="9986" max="10003" width="0" style="4" hidden="1" customWidth="1"/>
    <col min="10004" max="10011" width="8" style="4" customWidth="1"/>
    <col min="10012" max="10240" width="7.7109375" style="4"/>
    <col min="10241" max="10241" width="33.7109375" style="4" customWidth="1"/>
    <col min="10242" max="10259" width="0" style="4" hidden="1" customWidth="1"/>
    <col min="10260" max="10267" width="8" style="4" customWidth="1"/>
    <col min="10268" max="10496" width="7.7109375" style="4"/>
    <col min="10497" max="10497" width="33.7109375" style="4" customWidth="1"/>
    <col min="10498" max="10515" width="0" style="4" hidden="1" customWidth="1"/>
    <col min="10516" max="10523" width="8" style="4" customWidth="1"/>
    <col min="10524" max="10752" width="7.7109375" style="4"/>
    <col min="10753" max="10753" width="33.7109375" style="4" customWidth="1"/>
    <col min="10754" max="10771" width="0" style="4" hidden="1" customWidth="1"/>
    <col min="10772" max="10779" width="8" style="4" customWidth="1"/>
    <col min="10780" max="11008" width="7.7109375" style="4"/>
    <col min="11009" max="11009" width="33.7109375" style="4" customWidth="1"/>
    <col min="11010" max="11027" width="0" style="4" hidden="1" customWidth="1"/>
    <col min="11028" max="11035" width="8" style="4" customWidth="1"/>
    <col min="11036" max="11264" width="7.7109375" style="4"/>
    <col min="11265" max="11265" width="33.7109375" style="4" customWidth="1"/>
    <col min="11266" max="11283" width="0" style="4" hidden="1" customWidth="1"/>
    <col min="11284" max="11291" width="8" style="4" customWidth="1"/>
    <col min="11292" max="11520" width="7.7109375" style="4"/>
    <col min="11521" max="11521" width="33.7109375" style="4" customWidth="1"/>
    <col min="11522" max="11539" width="0" style="4" hidden="1" customWidth="1"/>
    <col min="11540" max="11547" width="8" style="4" customWidth="1"/>
    <col min="11548" max="11776" width="7.7109375" style="4"/>
    <col min="11777" max="11777" width="33.7109375" style="4" customWidth="1"/>
    <col min="11778" max="11795" width="0" style="4" hidden="1" customWidth="1"/>
    <col min="11796" max="11803" width="8" style="4" customWidth="1"/>
    <col min="11804" max="12032" width="7.7109375" style="4"/>
    <col min="12033" max="12033" width="33.7109375" style="4" customWidth="1"/>
    <col min="12034" max="12051" width="0" style="4" hidden="1" customWidth="1"/>
    <col min="12052" max="12059" width="8" style="4" customWidth="1"/>
    <col min="12060" max="12288" width="7.7109375" style="4"/>
    <col min="12289" max="12289" width="33.7109375" style="4" customWidth="1"/>
    <col min="12290" max="12307" width="0" style="4" hidden="1" customWidth="1"/>
    <col min="12308" max="12315" width="8" style="4" customWidth="1"/>
    <col min="12316" max="12544" width="7.7109375" style="4"/>
    <col min="12545" max="12545" width="33.7109375" style="4" customWidth="1"/>
    <col min="12546" max="12563" width="0" style="4" hidden="1" customWidth="1"/>
    <col min="12564" max="12571" width="8" style="4" customWidth="1"/>
    <col min="12572" max="12800" width="7.7109375" style="4"/>
    <col min="12801" max="12801" width="33.7109375" style="4" customWidth="1"/>
    <col min="12802" max="12819" width="0" style="4" hidden="1" customWidth="1"/>
    <col min="12820" max="12827" width="8" style="4" customWidth="1"/>
    <col min="12828" max="13056" width="7.7109375" style="4"/>
    <col min="13057" max="13057" width="33.7109375" style="4" customWidth="1"/>
    <col min="13058" max="13075" width="0" style="4" hidden="1" customWidth="1"/>
    <col min="13076" max="13083" width="8" style="4" customWidth="1"/>
    <col min="13084" max="13312" width="7.7109375" style="4"/>
    <col min="13313" max="13313" width="33.7109375" style="4" customWidth="1"/>
    <col min="13314" max="13331" width="0" style="4" hidden="1" customWidth="1"/>
    <col min="13332" max="13339" width="8" style="4" customWidth="1"/>
    <col min="13340" max="13568" width="7.7109375" style="4"/>
    <col min="13569" max="13569" width="33.7109375" style="4" customWidth="1"/>
    <col min="13570" max="13587" width="0" style="4" hidden="1" customWidth="1"/>
    <col min="13588" max="13595" width="8" style="4" customWidth="1"/>
    <col min="13596" max="13824" width="7.7109375" style="4"/>
    <col min="13825" max="13825" width="33.7109375" style="4" customWidth="1"/>
    <col min="13826" max="13843" width="0" style="4" hidden="1" customWidth="1"/>
    <col min="13844" max="13851" width="8" style="4" customWidth="1"/>
    <col min="13852" max="14080" width="7.7109375" style="4"/>
    <col min="14081" max="14081" width="33.7109375" style="4" customWidth="1"/>
    <col min="14082" max="14099" width="0" style="4" hidden="1" customWidth="1"/>
    <col min="14100" max="14107" width="8" style="4" customWidth="1"/>
    <col min="14108" max="14336" width="7.7109375" style="4"/>
    <col min="14337" max="14337" width="33.7109375" style="4" customWidth="1"/>
    <col min="14338" max="14355" width="0" style="4" hidden="1" customWidth="1"/>
    <col min="14356" max="14363" width="8" style="4" customWidth="1"/>
    <col min="14364" max="14592" width="7.7109375" style="4"/>
    <col min="14593" max="14593" width="33.7109375" style="4" customWidth="1"/>
    <col min="14594" max="14611" width="0" style="4" hidden="1" customWidth="1"/>
    <col min="14612" max="14619" width="8" style="4" customWidth="1"/>
    <col min="14620" max="14848" width="7.7109375" style="4"/>
    <col min="14849" max="14849" width="33.7109375" style="4" customWidth="1"/>
    <col min="14850" max="14867" width="0" style="4" hidden="1" customWidth="1"/>
    <col min="14868" max="14875" width="8" style="4" customWidth="1"/>
    <col min="14876" max="15104" width="7.7109375" style="4"/>
    <col min="15105" max="15105" width="33.7109375" style="4" customWidth="1"/>
    <col min="15106" max="15123" width="0" style="4" hidden="1" customWidth="1"/>
    <col min="15124" max="15131" width="8" style="4" customWidth="1"/>
    <col min="15132" max="15360" width="7.7109375" style="4"/>
    <col min="15361" max="15361" width="33.7109375" style="4" customWidth="1"/>
    <col min="15362" max="15379" width="0" style="4" hidden="1" customWidth="1"/>
    <col min="15380" max="15387" width="8" style="4" customWidth="1"/>
    <col min="15388" max="15616" width="7.7109375" style="4"/>
    <col min="15617" max="15617" width="33.7109375" style="4" customWidth="1"/>
    <col min="15618" max="15635" width="0" style="4" hidden="1" customWidth="1"/>
    <col min="15636" max="15643" width="8" style="4" customWidth="1"/>
    <col min="15644" max="15872" width="7.7109375" style="4"/>
    <col min="15873" max="15873" width="33.7109375" style="4" customWidth="1"/>
    <col min="15874" max="15891" width="0" style="4" hidden="1" customWidth="1"/>
    <col min="15892" max="15899" width="8" style="4" customWidth="1"/>
    <col min="15900" max="16128" width="7.7109375" style="4"/>
    <col min="16129" max="16129" width="33.7109375" style="4" customWidth="1"/>
    <col min="16130" max="16147" width="0" style="4" hidden="1" customWidth="1"/>
    <col min="16148" max="16155" width="8" style="4" customWidth="1"/>
    <col min="16156" max="16384" width="7.7109375" style="4"/>
  </cols>
  <sheetData>
    <row r="1" spans="1:27">
      <c r="A1" s="1" t="s">
        <v>0</v>
      </c>
      <c r="V1" s="3"/>
      <c r="W1" s="3"/>
      <c r="X1" s="3"/>
      <c r="Y1" s="3"/>
      <c r="Z1" s="3"/>
      <c r="AA1" s="3"/>
    </row>
    <row r="2" spans="1:27">
      <c r="A2" s="1" t="s">
        <v>1</v>
      </c>
      <c r="V2" s="5"/>
      <c r="W2" s="5"/>
      <c r="X2" s="5"/>
      <c r="Y2" s="5"/>
      <c r="Z2" s="5"/>
      <c r="AA2" s="5"/>
    </row>
    <row r="3" spans="1:27">
      <c r="A3" s="2" t="s">
        <v>2</v>
      </c>
      <c r="H3" s="6"/>
      <c r="I3" s="6"/>
      <c r="K3" s="6"/>
      <c r="V3" s="6"/>
      <c r="X3" s="6"/>
      <c r="Y3" s="6"/>
      <c r="AA3" s="6" t="s">
        <v>3</v>
      </c>
    </row>
    <row r="4" spans="1:27">
      <c r="A4" s="7"/>
      <c r="B4" s="8">
        <v>1990</v>
      </c>
      <c r="C4" s="8">
        <v>1991</v>
      </c>
      <c r="D4" s="8">
        <v>1992</v>
      </c>
      <c r="E4" s="8">
        <v>1993</v>
      </c>
      <c r="F4" s="8">
        <v>1994</v>
      </c>
      <c r="G4" s="8">
        <v>1995</v>
      </c>
      <c r="H4" s="8">
        <v>1996</v>
      </c>
      <c r="I4" s="8">
        <v>1997</v>
      </c>
      <c r="J4" s="8">
        <v>1998</v>
      </c>
      <c r="K4" s="8">
        <v>1999</v>
      </c>
      <c r="L4" s="8">
        <v>2000</v>
      </c>
      <c r="M4" s="8">
        <v>2001</v>
      </c>
      <c r="N4" s="8">
        <v>2002</v>
      </c>
      <c r="O4" s="8">
        <v>2003</v>
      </c>
      <c r="P4" s="8">
        <v>2004</v>
      </c>
      <c r="Q4" s="8" t="s">
        <v>4</v>
      </c>
      <c r="R4" s="8" t="s">
        <v>5</v>
      </c>
      <c r="S4" s="8" t="s">
        <v>6</v>
      </c>
      <c r="T4" s="8" t="s">
        <v>7</v>
      </c>
      <c r="U4" s="8" t="s">
        <v>8</v>
      </c>
      <c r="V4" s="8" t="s">
        <v>9</v>
      </c>
      <c r="W4" s="8" t="s">
        <v>10</v>
      </c>
      <c r="X4" s="8" t="s">
        <v>11</v>
      </c>
      <c r="Y4" s="8" t="s">
        <v>12</v>
      </c>
      <c r="Z4" s="8" t="s">
        <v>13</v>
      </c>
      <c r="AA4" s="8" t="s">
        <v>14</v>
      </c>
    </row>
    <row r="5" spans="1:27">
      <c r="A5" s="9" t="s">
        <v>15</v>
      </c>
      <c r="B5" s="10">
        <v>1208165</v>
      </c>
      <c r="C5" s="10">
        <v>1345574</v>
      </c>
      <c r="D5" s="10">
        <v>1515287</v>
      </c>
      <c r="E5" s="10">
        <v>1695652</v>
      </c>
      <c r="F5" s="10">
        <v>1923156</v>
      </c>
      <c r="G5" s="10">
        <v>2163676</v>
      </c>
      <c r="H5" s="10">
        <v>2398571</v>
      </c>
      <c r="I5" s="10">
        <v>2496492</v>
      </c>
      <c r="J5" s="10">
        <v>2429538</v>
      </c>
      <c r="K5" s="10">
        <v>2547646</v>
      </c>
      <c r="L5" s="10">
        <v>2744483</v>
      </c>
      <c r="M5" s="10">
        <v>2993351</v>
      </c>
      <c r="N5" s="10">
        <v>3211201</v>
      </c>
      <c r="O5" s="10">
        <v>3514398</v>
      </c>
      <c r="P5" s="10">
        <v>3885699</v>
      </c>
      <c r="Q5" s="10">
        <v>4251882</v>
      </c>
      <c r="R5" s="10">
        <v>4574250</v>
      </c>
      <c r="S5" s="10">
        <v>4769451</v>
      </c>
      <c r="T5" s="10">
        <v>5206744</v>
      </c>
      <c r="U5" s="10">
        <v>5125442</v>
      </c>
      <c r="V5" s="10">
        <v>5639212</v>
      </c>
      <c r="W5" s="10">
        <v>5988244</v>
      </c>
      <c r="X5" s="10">
        <v>6544061</v>
      </c>
      <c r="Y5" s="10">
        <v>6746876</v>
      </c>
      <c r="Z5" s="10">
        <v>6941585</v>
      </c>
      <c r="AA5" s="10">
        <v>7024885</v>
      </c>
    </row>
    <row r="6" spans="1:27">
      <c r="A6" s="9" t="s">
        <v>16</v>
      </c>
      <c r="B6" s="10">
        <v>226611</v>
      </c>
      <c r="C6" s="10">
        <v>257318</v>
      </c>
      <c r="D6" s="10">
        <v>312647</v>
      </c>
      <c r="E6" s="10">
        <v>359019</v>
      </c>
      <c r="F6" s="10">
        <v>407729</v>
      </c>
      <c r="G6" s="10">
        <v>474509</v>
      </c>
      <c r="H6" s="10">
        <v>537348</v>
      </c>
      <c r="I6" s="10">
        <v>569186</v>
      </c>
      <c r="J6" s="10">
        <v>614234</v>
      </c>
      <c r="K6" s="10">
        <v>649933</v>
      </c>
      <c r="L6" s="10">
        <v>688276</v>
      </c>
      <c r="M6" s="10">
        <v>720214</v>
      </c>
      <c r="N6" s="10">
        <v>759992</v>
      </c>
      <c r="O6" s="10">
        <v>816547</v>
      </c>
      <c r="P6" s="10">
        <v>911965</v>
      </c>
      <c r="Q6" s="10">
        <v>1039643</v>
      </c>
      <c r="R6" s="10">
        <v>1134278</v>
      </c>
      <c r="S6" s="10">
        <v>1263960</v>
      </c>
      <c r="T6" s="10">
        <v>1392166</v>
      </c>
      <c r="U6" s="10">
        <v>1543462</v>
      </c>
      <c r="V6" s="10">
        <v>1707777</v>
      </c>
      <c r="W6" s="10">
        <v>1825136</v>
      </c>
      <c r="X6" s="10">
        <v>2020794</v>
      </c>
      <c r="Y6" s="10">
        <v>2118916</v>
      </c>
      <c r="Z6" s="10">
        <v>2242933</v>
      </c>
      <c r="AA6" s="10">
        <v>2366136</v>
      </c>
    </row>
    <row r="7" spans="1:27">
      <c r="A7" s="9" t="s">
        <v>17</v>
      </c>
      <c r="B7" s="10">
        <v>915497</v>
      </c>
      <c r="C7" s="10">
        <v>1055159</v>
      </c>
      <c r="D7" s="10">
        <v>1138954</v>
      </c>
      <c r="E7" s="10">
        <v>1274846</v>
      </c>
      <c r="F7" s="10">
        <v>1475624</v>
      </c>
      <c r="G7" s="10">
        <v>1742769</v>
      </c>
      <c r="H7" s="10">
        <v>1932209</v>
      </c>
      <c r="I7" s="10">
        <v>1630306</v>
      </c>
      <c r="J7" s="10">
        <v>1041474</v>
      </c>
      <c r="K7" s="10">
        <v>977600</v>
      </c>
      <c r="L7" s="10">
        <v>1093811</v>
      </c>
      <c r="M7" s="10">
        <v>1201575</v>
      </c>
      <c r="N7" s="10">
        <v>1264206</v>
      </c>
      <c r="O7" s="10">
        <v>1454994</v>
      </c>
      <c r="P7" s="10">
        <v>1729125</v>
      </c>
      <c r="Q7" s="10">
        <v>2110153</v>
      </c>
      <c r="R7" s="10">
        <v>2255290</v>
      </c>
      <c r="S7" s="10">
        <v>2310483</v>
      </c>
      <c r="T7" s="10">
        <v>2567262</v>
      </c>
      <c r="U7" s="10">
        <v>2232017</v>
      </c>
      <c r="V7" s="10">
        <v>2593167</v>
      </c>
      <c r="W7" s="10">
        <v>2921293</v>
      </c>
      <c r="X7" s="10">
        <v>3335697</v>
      </c>
      <c r="Y7" s="10">
        <v>3278326</v>
      </c>
      <c r="Z7" s="10">
        <v>3260971</v>
      </c>
      <c r="AA7" s="10">
        <v>3373323</v>
      </c>
    </row>
    <row r="8" spans="1:27">
      <c r="A8" s="9" t="s">
        <v>18</v>
      </c>
      <c r="B8" s="10">
        <v>24734</v>
      </c>
      <c r="C8" s="10">
        <v>31563</v>
      </c>
      <c r="D8" s="10">
        <v>26525</v>
      </c>
      <c r="E8" s="10">
        <v>19304</v>
      </c>
      <c r="F8" s="10">
        <v>33498</v>
      </c>
      <c r="G8" s="10">
        <v>65011</v>
      </c>
      <c r="H8" s="10">
        <v>40716</v>
      </c>
      <c r="I8" s="10">
        <v>-15860</v>
      </c>
      <c r="J8" s="10">
        <v>-97805</v>
      </c>
      <c r="K8" s="10">
        <v>-11334</v>
      </c>
      <c r="L8" s="10">
        <v>35878</v>
      </c>
      <c r="M8" s="10">
        <v>33784</v>
      </c>
      <c r="N8" s="10">
        <v>48038</v>
      </c>
      <c r="O8" s="10">
        <v>50374</v>
      </c>
      <c r="P8" s="10">
        <v>56832</v>
      </c>
      <c r="Q8" s="10">
        <v>206207</v>
      </c>
      <c r="R8" s="10">
        <v>13861</v>
      </c>
      <c r="S8" s="10">
        <v>3609</v>
      </c>
      <c r="T8" s="10">
        <v>172659</v>
      </c>
      <c r="U8" s="10">
        <v>-238816</v>
      </c>
      <c r="V8" s="10">
        <v>147418</v>
      </c>
      <c r="W8" s="10">
        <v>107991</v>
      </c>
      <c r="X8" s="10">
        <v>127344</v>
      </c>
      <c r="Y8" s="10">
        <v>267804</v>
      </c>
      <c r="Z8" s="10">
        <v>-98217</v>
      </c>
      <c r="AA8" s="10">
        <v>-331428</v>
      </c>
    </row>
    <row r="9" spans="1:27">
      <c r="A9" s="11" t="s">
        <v>19</v>
      </c>
      <c r="B9" s="10">
        <v>747265</v>
      </c>
      <c r="C9" s="10">
        <v>905052</v>
      </c>
      <c r="D9" s="10">
        <v>1051106</v>
      </c>
      <c r="E9" s="10">
        <v>1201505</v>
      </c>
      <c r="F9" s="10">
        <v>1410786</v>
      </c>
      <c r="G9" s="10">
        <v>1751674</v>
      </c>
      <c r="H9" s="10">
        <v>1809910</v>
      </c>
      <c r="I9" s="10">
        <v>2272115</v>
      </c>
      <c r="J9" s="10">
        <v>2723953</v>
      </c>
      <c r="K9" s="10">
        <v>2703308</v>
      </c>
      <c r="L9" s="10">
        <v>3287284</v>
      </c>
      <c r="M9" s="10">
        <v>3380750</v>
      </c>
      <c r="N9" s="10">
        <v>3499004</v>
      </c>
      <c r="O9" s="10">
        <v>3886566</v>
      </c>
      <c r="P9" s="10">
        <v>4587868</v>
      </c>
      <c r="Q9" s="10">
        <v>5208462</v>
      </c>
      <c r="R9" s="10">
        <v>5769172</v>
      </c>
      <c r="S9" s="10">
        <v>6251055</v>
      </c>
      <c r="T9" s="10">
        <v>6932340</v>
      </c>
      <c r="U9" s="10">
        <v>6223910</v>
      </c>
      <c r="V9" s="10">
        <v>7185923</v>
      </c>
      <c r="W9" s="10">
        <v>8011498</v>
      </c>
      <c r="X9" s="10">
        <v>8622399</v>
      </c>
      <c r="Y9" s="10">
        <v>8797512</v>
      </c>
      <c r="Z9" s="10">
        <v>9167178</v>
      </c>
      <c r="AA9" s="10">
        <v>9446147</v>
      </c>
    </row>
    <row r="10" spans="1:27">
      <c r="A10" s="12" t="s">
        <v>20</v>
      </c>
      <c r="B10" s="13">
        <v>583206</v>
      </c>
      <c r="C10" s="13">
        <v>720545</v>
      </c>
      <c r="D10" s="13">
        <v>815202</v>
      </c>
      <c r="E10" s="13">
        <v>921433</v>
      </c>
      <c r="F10" s="13">
        <v>1118049</v>
      </c>
      <c r="G10" s="13">
        <v>1381660</v>
      </c>
      <c r="H10" s="13">
        <v>1378902</v>
      </c>
      <c r="I10" s="13">
        <v>1789833</v>
      </c>
      <c r="J10" s="13">
        <v>2181082</v>
      </c>
      <c r="K10" s="13">
        <v>2150049</v>
      </c>
      <c r="L10" s="13">
        <v>2730943</v>
      </c>
      <c r="M10" s="13">
        <v>2802530</v>
      </c>
      <c r="N10" s="13">
        <v>2837663</v>
      </c>
      <c r="O10" s="13">
        <v>3233116</v>
      </c>
      <c r="P10" s="13">
        <v>3822802</v>
      </c>
      <c r="Q10" s="13">
        <v>4406673</v>
      </c>
      <c r="R10" s="13">
        <v>4838242</v>
      </c>
      <c r="S10" s="13">
        <v>5212208</v>
      </c>
      <c r="T10" s="14">
        <v>5831086</v>
      </c>
      <c r="U10" s="14">
        <v>5189923</v>
      </c>
      <c r="V10" s="14">
        <v>6099860</v>
      </c>
      <c r="W10" s="14">
        <v>6744693</v>
      </c>
      <c r="X10" s="14">
        <v>7078285</v>
      </c>
      <c r="Y10" s="14">
        <v>6990899</v>
      </c>
      <c r="Z10" s="14">
        <v>7361945</v>
      </c>
      <c r="AA10" s="14">
        <v>7333109</v>
      </c>
    </row>
    <row r="11" spans="1:27">
      <c r="A11" s="12" t="s">
        <v>21</v>
      </c>
      <c r="B11" s="13">
        <v>164059</v>
      </c>
      <c r="C11" s="13">
        <v>184507</v>
      </c>
      <c r="D11" s="13">
        <v>235904</v>
      </c>
      <c r="E11" s="13">
        <v>280072</v>
      </c>
      <c r="F11" s="13">
        <v>292737</v>
      </c>
      <c r="G11" s="13">
        <v>370014</v>
      </c>
      <c r="H11" s="13">
        <v>431008</v>
      </c>
      <c r="I11" s="13">
        <v>482282</v>
      </c>
      <c r="J11" s="13">
        <v>542871</v>
      </c>
      <c r="K11" s="13">
        <v>553259</v>
      </c>
      <c r="L11" s="13">
        <v>556341</v>
      </c>
      <c r="M11" s="13">
        <v>578220</v>
      </c>
      <c r="N11" s="13">
        <v>661341</v>
      </c>
      <c r="O11" s="13">
        <v>653450</v>
      </c>
      <c r="P11" s="13">
        <v>765066</v>
      </c>
      <c r="Q11" s="13">
        <v>801789</v>
      </c>
      <c r="R11" s="13">
        <v>930930</v>
      </c>
      <c r="S11" s="13">
        <v>1038847</v>
      </c>
      <c r="T11" s="14">
        <v>1101254</v>
      </c>
      <c r="U11" s="14">
        <v>1033987</v>
      </c>
      <c r="V11" s="14">
        <v>1086063</v>
      </c>
      <c r="W11" s="14">
        <v>1266805</v>
      </c>
      <c r="X11" s="14">
        <v>1544114</v>
      </c>
      <c r="Y11" s="14">
        <v>1806613</v>
      </c>
      <c r="Z11" s="14">
        <v>1805233</v>
      </c>
      <c r="AA11" s="14">
        <v>2113038</v>
      </c>
    </row>
    <row r="12" spans="1:27">
      <c r="A12" s="11" t="s">
        <v>22</v>
      </c>
      <c r="B12" s="10">
        <v>916358</v>
      </c>
      <c r="C12" s="10">
        <v>1076211</v>
      </c>
      <c r="D12" s="10">
        <v>1175484</v>
      </c>
      <c r="E12" s="10">
        <v>1335681</v>
      </c>
      <c r="F12" s="10">
        <v>1586561</v>
      </c>
      <c r="G12" s="10">
        <v>2033894</v>
      </c>
      <c r="H12" s="10">
        <v>2099234</v>
      </c>
      <c r="I12" s="10">
        <v>2205119</v>
      </c>
      <c r="J12" s="10">
        <v>1988907</v>
      </c>
      <c r="K12" s="10">
        <v>2120348</v>
      </c>
      <c r="L12" s="10">
        <v>2862305</v>
      </c>
      <c r="M12" s="10">
        <v>3047574</v>
      </c>
      <c r="N12" s="10">
        <v>3134265</v>
      </c>
      <c r="O12" s="10">
        <v>3485272</v>
      </c>
      <c r="P12" s="10">
        <v>4272713</v>
      </c>
      <c r="Q12" s="10">
        <v>5288297</v>
      </c>
      <c r="R12" s="10">
        <v>5494996</v>
      </c>
      <c r="S12" s="10">
        <v>5536632</v>
      </c>
      <c r="T12" s="10">
        <v>6699780</v>
      </c>
      <c r="U12" s="10">
        <v>5295925</v>
      </c>
      <c r="V12" s="10">
        <v>6567498</v>
      </c>
      <c r="W12" s="10">
        <v>7781469</v>
      </c>
      <c r="X12" s="10">
        <v>8492432</v>
      </c>
      <c r="Y12" s="10">
        <v>8432173</v>
      </c>
      <c r="Z12" s="10">
        <v>8270435</v>
      </c>
      <c r="AA12" s="10">
        <v>7861679</v>
      </c>
    </row>
    <row r="13" spans="1:27">
      <c r="A13" s="12" t="s">
        <v>23</v>
      </c>
      <c r="B13" s="13">
        <v>754508</v>
      </c>
      <c r="C13" s="13">
        <v>871027</v>
      </c>
      <c r="D13" s="13">
        <v>918524</v>
      </c>
      <c r="E13" s="13">
        <v>1030343</v>
      </c>
      <c r="F13" s="13">
        <v>1211831</v>
      </c>
      <c r="G13" s="13">
        <v>1580285</v>
      </c>
      <c r="H13" s="13">
        <v>1619183</v>
      </c>
      <c r="I13" s="13">
        <v>1687306</v>
      </c>
      <c r="J13" s="13">
        <v>1512457</v>
      </c>
      <c r="K13" s="13">
        <v>1621704</v>
      </c>
      <c r="L13" s="13">
        <v>2265574</v>
      </c>
      <c r="M13" s="13">
        <v>2429507</v>
      </c>
      <c r="N13" s="13">
        <v>2444673</v>
      </c>
      <c r="O13" s="13">
        <v>2769706</v>
      </c>
      <c r="P13" s="13">
        <v>3390119</v>
      </c>
      <c r="Q13" s="13">
        <v>4264438</v>
      </c>
      <c r="R13" s="13">
        <v>4324105</v>
      </c>
      <c r="S13" s="13">
        <v>4295414</v>
      </c>
      <c r="T13" s="14">
        <v>5255545</v>
      </c>
      <c r="U13" s="14">
        <v>4117143</v>
      </c>
      <c r="V13" s="14">
        <v>5259458</v>
      </c>
      <c r="W13" s="14">
        <v>6376152</v>
      </c>
      <c r="X13" s="14">
        <v>7073397</v>
      </c>
      <c r="Y13" s="14">
        <v>6976970</v>
      </c>
      <c r="Z13" s="14">
        <v>6801002</v>
      </c>
      <c r="AA13" s="14">
        <v>6407028</v>
      </c>
    </row>
    <row r="14" spans="1:27">
      <c r="A14" s="12" t="s">
        <v>24</v>
      </c>
      <c r="B14" s="13">
        <v>161850</v>
      </c>
      <c r="C14" s="13">
        <v>205184</v>
      </c>
      <c r="D14" s="13">
        <v>256960</v>
      </c>
      <c r="E14" s="13">
        <v>305338</v>
      </c>
      <c r="F14" s="13">
        <v>374730</v>
      </c>
      <c r="G14" s="13">
        <v>453609</v>
      </c>
      <c r="H14" s="13">
        <v>480051</v>
      </c>
      <c r="I14" s="13">
        <v>517813</v>
      </c>
      <c r="J14" s="13">
        <v>476450</v>
      </c>
      <c r="K14" s="13">
        <v>498644</v>
      </c>
      <c r="L14" s="13">
        <v>596731</v>
      </c>
      <c r="M14" s="13">
        <v>618067</v>
      </c>
      <c r="N14" s="13">
        <v>689592</v>
      </c>
      <c r="O14" s="13">
        <v>715566</v>
      </c>
      <c r="P14" s="13">
        <v>882594</v>
      </c>
      <c r="Q14" s="13">
        <v>1023859</v>
      </c>
      <c r="R14" s="13">
        <v>1170891</v>
      </c>
      <c r="S14" s="13">
        <v>1241218</v>
      </c>
      <c r="T14" s="14">
        <v>1444235</v>
      </c>
      <c r="U14" s="14">
        <v>1178782</v>
      </c>
      <c r="V14" s="14">
        <v>1308040</v>
      </c>
      <c r="W14" s="14">
        <v>1405317</v>
      </c>
      <c r="X14" s="14">
        <v>1419035</v>
      </c>
      <c r="Y14" s="14">
        <v>1455203</v>
      </c>
      <c r="Z14" s="14">
        <v>1469433</v>
      </c>
      <c r="AA14" s="14">
        <v>1454651</v>
      </c>
    </row>
    <row r="15" spans="1:27" s="17" customFormat="1">
      <c r="A15" s="15" t="s">
        <v>25</v>
      </c>
      <c r="B15" s="16">
        <v>2205914</v>
      </c>
      <c r="C15" s="16">
        <v>2518455</v>
      </c>
      <c r="D15" s="16">
        <v>2869035</v>
      </c>
      <c r="E15" s="16">
        <v>3214645</v>
      </c>
      <c r="F15" s="16">
        <v>3664232</v>
      </c>
      <c r="G15" s="16">
        <v>4163745</v>
      </c>
      <c r="H15" s="16">
        <v>4619520</v>
      </c>
      <c r="I15" s="16">
        <v>4747120</v>
      </c>
      <c r="J15" s="16">
        <v>4722487</v>
      </c>
      <c r="K15" s="16">
        <v>4746805</v>
      </c>
      <c r="L15" s="16">
        <v>4987427</v>
      </c>
      <c r="M15" s="16">
        <v>5282100</v>
      </c>
      <c r="N15" s="16">
        <v>5648176</v>
      </c>
      <c r="O15" s="16">
        <v>6237607</v>
      </c>
      <c r="P15" s="16">
        <v>6898776</v>
      </c>
      <c r="Q15" s="16">
        <v>7528050</v>
      </c>
      <c r="R15" s="16">
        <v>8251855</v>
      </c>
      <c r="S15" s="16">
        <v>9061926</v>
      </c>
      <c r="T15" s="16">
        <v>9571391</v>
      </c>
      <c r="U15" s="16">
        <v>9590090</v>
      </c>
      <c r="V15" s="16">
        <v>10705999</v>
      </c>
      <c r="W15" s="16">
        <v>11072693</v>
      </c>
      <c r="X15" s="16">
        <v>12157863</v>
      </c>
      <c r="Y15" s="16">
        <v>12777261</v>
      </c>
      <c r="Z15" s="16">
        <v>13244015</v>
      </c>
      <c r="AA15" s="16">
        <v>14017384</v>
      </c>
    </row>
    <row r="16" spans="1:27">
      <c r="A16" s="11" t="s">
        <v>26</v>
      </c>
      <c r="B16" s="10">
        <v>57564</v>
      </c>
      <c r="C16" s="10">
        <v>65032</v>
      </c>
      <c r="D16" s="10">
        <v>66604</v>
      </c>
      <c r="E16" s="10">
        <v>48784</v>
      </c>
      <c r="F16" s="10">
        <v>24859</v>
      </c>
      <c r="G16" s="10">
        <v>53867</v>
      </c>
      <c r="H16" s="10">
        <v>19087</v>
      </c>
      <c r="I16" s="10">
        <v>-36811</v>
      </c>
      <c r="J16" s="10">
        <v>-20934</v>
      </c>
      <c r="K16" s="10">
        <v>43022</v>
      </c>
      <c r="L16" s="10">
        <v>82394</v>
      </c>
      <c r="M16" s="10">
        <v>62904</v>
      </c>
      <c r="N16" s="10">
        <v>121401</v>
      </c>
      <c r="O16" s="10">
        <v>79696</v>
      </c>
      <c r="P16" s="10">
        <v>55505</v>
      </c>
      <c r="Q16" s="10">
        <v>86363</v>
      </c>
      <c r="R16" s="10">
        <v>148792</v>
      </c>
      <c r="S16" s="10">
        <v>14377</v>
      </c>
      <c r="T16" s="10">
        <v>135538</v>
      </c>
      <c r="U16" s="10">
        <v>68574</v>
      </c>
      <c r="V16" s="10">
        <v>102143</v>
      </c>
      <c r="W16" s="10">
        <v>234214</v>
      </c>
      <c r="X16" s="10">
        <v>199540</v>
      </c>
      <c r="Y16" s="10">
        <v>143894</v>
      </c>
      <c r="Z16" s="10">
        <v>-40278</v>
      </c>
      <c r="AA16" s="10">
        <v>-344533</v>
      </c>
    </row>
    <row r="17" spans="1:27" s="17" customFormat="1">
      <c r="A17" s="18" t="s">
        <v>27</v>
      </c>
      <c r="B17" s="19">
        <v>2263478</v>
      </c>
      <c r="C17" s="19">
        <v>2583487</v>
      </c>
      <c r="D17" s="19">
        <v>2935639</v>
      </c>
      <c r="E17" s="19">
        <v>3263429</v>
      </c>
      <c r="F17" s="19">
        <v>3689091</v>
      </c>
      <c r="G17" s="19">
        <v>4217612</v>
      </c>
      <c r="H17" s="19">
        <v>4638607</v>
      </c>
      <c r="I17" s="19">
        <v>4710309</v>
      </c>
      <c r="J17" s="19">
        <v>4701553</v>
      </c>
      <c r="K17" s="19">
        <v>4789827</v>
      </c>
      <c r="L17" s="19">
        <v>5069821</v>
      </c>
      <c r="M17" s="19">
        <v>5345004</v>
      </c>
      <c r="N17" s="19">
        <v>5769577</v>
      </c>
      <c r="O17" s="19">
        <v>6317303</v>
      </c>
      <c r="P17" s="19">
        <v>6954281</v>
      </c>
      <c r="Q17" s="19">
        <v>7614413</v>
      </c>
      <c r="R17" s="19">
        <v>8400647</v>
      </c>
      <c r="S17" s="19">
        <v>9076303</v>
      </c>
      <c r="T17" s="19">
        <v>9706929</v>
      </c>
      <c r="U17" s="19">
        <v>9658664</v>
      </c>
      <c r="V17" s="19">
        <v>10808142</v>
      </c>
      <c r="W17" s="19">
        <v>11306907</v>
      </c>
      <c r="X17" s="19">
        <v>12357403</v>
      </c>
      <c r="Y17" s="19">
        <v>12921155</v>
      </c>
      <c r="Z17" s="19">
        <v>13203737</v>
      </c>
      <c r="AA17" s="19">
        <v>13672851</v>
      </c>
    </row>
    <row r="18" spans="1:27"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</row>
    <row r="19" spans="1:27">
      <c r="A19" s="1" t="s">
        <v>28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</row>
    <row r="20" spans="1:27">
      <c r="A20" s="1" t="s">
        <v>29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 spans="1:27">
      <c r="A21" s="2" t="s">
        <v>2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V21" s="6"/>
      <c r="X21" s="6"/>
      <c r="Y21" s="6"/>
      <c r="AA21" s="6" t="s">
        <v>3</v>
      </c>
    </row>
    <row r="22" spans="1:27">
      <c r="A22" s="7"/>
      <c r="B22" s="8">
        <v>1990</v>
      </c>
      <c r="C22" s="8">
        <v>1991</v>
      </c>
      <c r="D22" s="8">
        <v>1992</v>
      </c>
      <c r="E22" s="8">
        <v>1993</v>
      </c>
      <c r="F22" s="8">
        <v>1994</v>
      </c>
      <c r="G22" s="8">
        <v>1995</v>
      </c>
      <c r="H22" s="8">
        <v>1996</v>
      </c>
      <c r="I22" s="8">
        <v>1997</v>
      </c>
      <c r="J22" s="8">
        <v>1998</v>
      </c>
      <c r="K22" s="8">
        <v>1999</v>
      </c>
      <c r="L22" s="8">
        <v>2000</v>
      </c>
      <c r="M22" s="8">
        <v>2001</v>
      </c>
      <c r="N22" s="8">
        <v>2002</v>
      </c>
      <c r="O22" s="8">
        <v>2003</v>
      </c>
      <c r="P22" s="8">
        <v>2004</v>
      </c>
      <c r="Q22" s="8" t="s">
        <v>4</v>
      </c>
      <c r="R22" s="8" t="s">
        <v>5</v>
      </c>
      <c r="S22" s="8" t="s">
        <v>6</v>
      </c>
      <c r="T22" s="8" t="s">
        <v>7</v>
      </c>
      <c r="U22" s="8" t="s">
        <v>8</v>
      </c>
      <c r="V22" s="8" t="s">
        <v>9</v>
      </c>
      <c r="W22" s="8" t="s">
        <v>10</v>
      </c>
      <c r="X22" s="8" t="s">
        <v>11</v>
      </c>
      <c r="Y22" s="8" t="s">
        <v>12</v>
      </c>
      <c r="Z22" s="8" t="s">
        <v>13</v>
      </c>
      <c r="AA22" s="8" t="s">
        <v>14</v>
      </c>
    </row>
    <row r="23" spans="1:27">
      <c r="A23" s="9" t="s">
        <v>15</v>
      </c>
      <c r="B23" s="11">
        <v>1888117</v>
      </c>
      <c r="C23" s="11">
        <v>1987950</v>
      </c>
      <c r="D23" s="11">
        <v>2184372</v>
      </c>
      <c r="E23" s="11">
        <v>2359530</v>
      </c>
      <c r="F23" s="11">
        <v>2545363</v>
      </c>
      <c r="G23" s="11">
        <v>2756101</v>
      </c>
      <c r="H23" s="11">
        <v>2894826</v>
      </c>
      <c r="I23" s="11">
        <v>2854002</v>
      </c>
      <c r="J23" s="11">
        <v>2562901</v>
      </c>
      <c r="K23" s="11">
        <v>2667109</v>
      </c>
      <c r="L23" s="11">
        <v>2854801</v>
      </c>
      <c r="M23" s="11">
        <v>3023108</v>
      </c>
      <c r="N23" s="11">
        <v>3211201</v>
      </c>
      <c r="O23" s="11">
        <v>3447105</v>
      </c>
      <c r="P23" s="11">
        <v>3703164</v>
      </c>
      <c r="Q23" s="11">
        <v>3858725</v>
      </c>
      <c r="R23" s="11">
        <v>3966800</v>
      </c>
      <c r="S23" s="11">
        <v>4014069</v>
      </c>
      <c r="T23" s="11">
        <v>4127803</v>
      </c>
      <c r="U23" s="11">
        <v>4090699</v>
      </c>
      <c r="V23" s="11">
        <v>4313694</v>
      </c>
      <c r="W23" s="11">
        <v>4392805</v>
      </c>
      <c r="X23" s="11">
        <v>4687903</v>
      </c>
      <c r="Y23" s="11">
        <v>4731751</v>
      </c>
      <c r="Z23" s="11">
        <v>4773619</v>
      </c>
      <c r="AA23" s="11">
        <v>4877440</v>
      </c>
    </row>
    <row r="24" spans="1:27">
      <c r="A24" s="9" t="s">
        <v>16</v>
      </c>
      <c r="B24" s="11">
        <v>392358</v>
      </c>
      <c r="C24" s="11">
        <v>412250</v>
      </c>
      <c r="D24" s="11">
        <v>451848</v>
      </c>
      <c r="E24" s="11">
        <v>491605</v>
      </c>
      <c r="F24" s="11">
        <v>533191</v>
      </c>
      <c r="G24" s="11">
        <v>569923</v>
      </c>
      <c r="H24" s="11">
        <v>625825</v>
      </c>
      <c r="I24" s="11">
        <v>643174</v>
      </c>
      <c r="J24" s="11">
        <v>672801</v>
      </c>
      <c r="K24" s="11">
        <v>697070</v>
      </c>
      <c r="L24" s="11">
        <v>716303</v>
      </c>
      <c r="M24" s="11">
        <v>734912</v>
      </c>
      <c r="N24" s="11">
        <v>759992</v>
      </c>
      <c r="O24" s="11">
        <v>798944</v>
      </c>
      <c r="P24" s="11">
        <v>830075</v>
      </c>
      <c r="Q24" s="11">
        <v>896434</v>
      </c>
      <c r="R24" s="11">
        <v>916734</v>
      </c>
      <c r="S24" s="11">
        <v>995124</v>
      </c>
      <c r="T24" s="11">
        <v>1044146</v>
      </c>
      <c r="U24" s="11">
        <v>1152699</v>
      </c>
      <c r="V24" s="11">
        <v>1255683</v>
      </c>
      <c r="W24" s="11">
        <v>1302439</v>
      </c>
      <c r="X24" s="11">
        <v>1395850</v>
      </c>
      <c r="Y24" s="11">
        <v>1421008</v>
      </c>
      <c r="Z24" s="11">
        <v>1460404</v>
      </c>
      <c r="AA24" s="11">
        <v>1504758</v>
      </c>
    </row>
    <row r="25" spans="1:27">
      <c r="A25" s="9" t="s">
        <v>17</v>
      </c>
      <c r="B25" s="11">
        <v>1553262</v>
      </c>
      <c r="C25" s="11">
        <v>1720255</v>
      </c>
      <c r="D25" s="11">
        <v>1852203</v>
      </c>
      <c r="E25" s="11">
        <v>2031824</v>
      </c>
      <c r="F25" s="11">
        <v>2266018</v>
      </c>
      <c r="G25" s="11">
        <v>2534993</v>
      </c>
      <c r="H25" s="11">
        <v>2712098</v>
      </c>
      <c r="I25" s="11">
        <v>2121141</v>
      </c>
      <c r="J25" s="11">
        <v>1187279</v>
      </c>
      <c r="K25" s="11">
        <v>1133976</v>
      </c>
      <c r="L25" s="11">
        <v>1169039</v>
      </c>
      <c r="M25" s="11">
        <v>1190489</v>
      </c>
      <c r="N25" s="11">
        <v>1264206</v>
      </c>
      <c r="O25" s="11">
        <v>1423985</v>
      </c>
      <c r="P25" s="11">
        <v>1649896</v>
      </c>
      <c r="Q25" s="11">
        <v>1885491</v>
      </c>
      <c r="R25" s="11">
        <v>1934758</v>
      </c>
      <c r="S25" s="11">
        <v>1968711</v>
      </c>
      <c r="T25" s="11">
        <v>2014697</v>
      </c>
      <c r="U25" s="11">
        <v>1795686</v>
      </c>
      <c r="V25" s="11">
        <v>2003971</v>
      </c>
      <c r="W25" s="11">
        <v>2101552</v>
      </c>
      <c r="X25" s="11">
        <v>2326977</v>
      </c>
      <c r="Y25" s="11">
        <v>2303441</v>
      </c>
      <c r="Z25" s="11">
        <v>2251812</v>
      </c>
      <c r="AA25" s="11">
        <v>2351030</v>
      </c>
    </row>
    <row r="26" spans="1:27">
      <c r="A26" s="9" t="s">
        <v>18</v>
      </c>
      <c r="B26" s="11">
        <v>38203</v>
      </c>
      <c r="C26" s="11">
        <v>46075</v>
      </c>
      <c r="D26" s="11">
        <v>37266</v>
      </c>
      <c r="E26" s="11">
        <v>26310</v>
      </c>
      <c r="F26" s="11">
        <v>43416</v>
      </c>
      <c r="G26" s="11">
        <v>82292</v>
      </c>
      <c r="H26" s="11">
        <v>47737</v>
      </c>
      <c r="I26" s="11">
        <v>-17695</v>
      </c>
      <c r="J26" s="11">
        <v>-98099</v>
      </c>
      <c r="K26" s="11">
        <v>-11803</v>
      </c>
      <c r="L26" s="11">
        <v>36909</v>
      </c>
      <c r="M26" s="11">
        <v>34017</v>
      </c>
      <c r="N26" s="11">
        <v>48038</v>
      </c>
      <c r="O26" s="11">
        <v>49545</v>
      </c>
      <c r="P26" s="11">
        <v>54189</v>
      </c>
      <c r="Q26" s="11">
        <v>187949</v>
      </c>
      <c r="R26" s="11">
        <v>11062</v>
      </c>
      <c r="S26" s="11">
        <v>3056</v>
      </c>
      <c r="T26" s="11">
        <v>138571</v>
      </c>
      <c r="U26" s="11">
        <v>-183422.42703532986</v>
      </c>
      <c r="V26" s="11">
        <v>107396</v>
      </c>
      <c r="W26" s="11">
        <v>68204</v>
      </c>
      <c r="X26" s="11">
        <v>81946</v>
      </c>
      <c r="Y26" s="11">
        <v>174693</v>
      </c>
      <c r="Z26" s="11">
        <v>-63572</v>
      </c>
      <c r="AA26" s="11">
        <v>-67542</v>
      </c>
    </row>
    <row r="27" spans="1:27">
      <c r="A27" s="11" t="s">
        <v>19</v>
      </c>
      <c r="B27" s="11">
        <v>1150564</v>
      </c>
      <c r="C27" s="11">
        <v>1341808</v>
      </c>
      <c r="D27" s="11">
        <v>1529488</v>
      </c>
      <c r="E27" s="11">
        <v>1744192</v>
      </c>
      <c r="F27" s="11">
        <v>1972767</v>
      </c>
      <c r="G27" s="11">
        <v>2275991</v>
      </c>
      <c r="H27" s="11">
        <v>2173943</v>
      </c>
      <c r="I27" s="11">
        <v>2370726</v>
      </c>
      <c r="J27" s="11">
        <v>2626562</v>
      </c>
      <c r="K27" s="11">
        <v>2853389</v>
      </c>
      <c r="L27" s="11">
        <v>3305136</v>
      </c>
      <c r="M27" s="11">
        <v>3304461</v>
      </c>
      <c r="N27" s="11">
        <v>3499004</v>
      </c>
      <c r="O27" s="11">
        <v>3818598</v>
      </c>
      <c r="P27" s="11">
        <v>4377298</v>
      </c>
      <c r="Q27" s="11">
        <v>4716966</v>
      </c>
      <c r="R27" s="11">
        <v>5225816</v>
      </c>
      <c r="S27" s="11">
        <v>5690587</v>
      </c>
      <c r="T27" s="11">
        <v>6047023</v>
      </c>
      <c r="U27" s="11">
        <v>5312899</v>
      </c>
      <c r="V27" s="11">
        <v>6068408</v>
      </c>
      <c r="W27" s="11">
        <v>6645480</v>
      </c>
      <c r="X27" s="11">
        <v>6971662</v>
      </c>
      <c r="Y27" s="11">
        <v>7159301</v>
      </c>
      <c r="Z27" s="23">
        <v>7170457</v>
      </c>
      <c r="AA27" s="11">
        <v>7218067</v>
      </c>
    </row>
    <row r="28" spans="1:27">
      <c r="A28" s="12" t="s">
        <v>20</v>
      </c>
      <c r="B28" s="12">
        <v>938546</v>
      </c>
      <c r="C28" s="12">
        <v>1122411</v>
      </c>
      <c r="D28" s="12">
        <v>1255393</v>
      </c>
      <c r="E28" s="12">
        <v>1405144</v>
      </c>
      <c r="F28" s="12">
        <v>1651908</v>
      </c>
      <c r="G28" s="12">
        <v>1885908</v>
      </c>
      <c r="H28" s="12">
        <v>1708653</v>
      </c>
      <c r="I28" s="12">
        <v>1857404</v>
      </c>
      <c r="J28" s="12">
        <v>2065627</v>
      </c>
      <c r="K28" s="12">
        <v>2279650</v>
      </c>
      <c r="L28" s="12">
        <v>2748563</v>
      </c>
      <c r="M28" s="12">
        <v>2721384</v>
      </c>
      <c r="N28" s="12">
        <v>2837663</v>
      </c>
      <c r="O28" s="12">
        <v>3172661</v>
      </c>
      <c r="P28" s="12">
        <v>3657091</v>
      </c>
      <c r="Q28" s="12">
        <v>3960007</v>
      </c>
      <c r="R28" s="12">
        <v>4379385</v>
      </c>
      <c r="S28" s="12">
        <v>4764329</v>
      </c>
      <c r="T28" s="12">
        <v>5087945</v>
      </c>
      <c r="U28" s="12">
        <v>4403583</v>
      </c>
      <c r="V28" s="12">
        <v>5128738</v>
      </c>
      <c r="W28" s="12">
        <v>5578730</v>
      </c>
      <c r="X28" s="12">
        <v>5701855</v>
      </c>
      <c r="Y28" s="12">
        <v>5706642</v>
      </c>
      <c r="Z28" s="24">
        <v>5742640</v>
      </c>
      <c r="AA28" s="12">
        <v>5549236</v>
      </c>
    </row>
    <row r="29" spans="1:27">
      <c r="A29" s="12" t="s">
        <v>21</v>
      </c>
      <c r="B29" s="12">
        <v>219969</v>
      </c>
      <c r="C29" s="12">
        <v>233318</v>
      </c>
      <c r="D29" s="12">
        <v>285443</v>
      </c>
      <c r="E29" s="12">
        <v>346317</v>
      </c>
      <c r="F29" s="12">
        <v>340924</v>
      </c>
      <c r="G29" s="12">
        <v>409017</v>
      </c>
      <c r="H29" s="12">
        <v>465748</v>
      </c>
      <c r="I29" s="12">
        <v>513065</v>
      </c>
      <c r="J29" s="12">
        <v>560455</v>
      </c>
      <c r="K29" s="12">
        <v>570007</v>
      </c>
      <c r="L29" s="12">
        <v>555306</v>
      </c>
      <c r="M29" s="12">
        <v>581590</v>
      </c>
      <c r="N29" s="12">
        <v>661341</v>
      </c>
      <c r="O29" s="12">
        <v>645937</v>
      </c>
      <c r="P29" s="12">
        <v>720059</v>
      </c>
      <c r="Q29" s="12">
        <v>757108</v>
      </c>
      <c r="R29" s="12">
        <v>846993</v>
      </c>
      <c r="S29" s="12">
        <v>926894</v>
      </c>
      <c r="T29" s="12">
        <v>960356</v>
      </c>
      <c r="U29" s="12">
        <v>910400</v>
      </c>
      <c r="V29" s="12">
        <v>937177</v>
      </c>
      <c r="W29" s="12">
        <v>1065011</v>
      </c>
      <c r="X29" s="12">
        <v>1270457</v>
      </c>
      <c r="Y29" s="12">
        <v>1456508</v>
      </c>
      <c r="Z29" s="24">
        <v>1432007</v>
      </c>
      <c r="AA29" s="12">
        <v>1676970</v>
      </c>
    </row>
    <row r="30" spans="1:27">
      <c r="A30" s="11" t="s">
        <v>22</v>
      </c>
      <c r="B30" s="11">
        <v>1473612</v>
      </c>
      <c r="C30" s="11">
        <v>1644523</v>
      </c>
      <c r="D30" s="11">
        <v>1806088</v>
      </c>
      <c r="E30" s="11">
        <v>2018537</v>
      </c>
      <c r="F30" s="11">
        <v>2371383</v>
      </c>
      <c r="G30" s="11">
        <v>2916097</v>
      </c>
      <c r="H30" s="11">
        <v>2821363</v>
      </c>
      <c r="I30" s="11">
        <v>2576301</v>
      </c>
      <c r="J30" s="11">
        <v>2072492</v>
      </c>
      <c r="K30" s="11">
        <v>2308699</v>
      </c>
      <c r="L30" s="11">
        <v>2908006</v>
      </c>
      <c r="M30" s="11">
        <v>2950704</v>
      </c>
      <c r="N30" s="11">
        <v>3134265</v>
      </c>
      <c r="O30" s="11">
        <v>3482049</v>
      </c>
      <c r="P30" s="11">
        <v>4189077</v>
      </c>
      <c r="Q30" s="11">
        <v>4867280</v>
      </c>
      <c r="R30" s="11">
        <v>5010545</v>
      </c>
      <c r="S30" s="11">
        <v>5221008</v>
      </c>
      <c r="T30" s="11">
        <v>5816131</v>
      </c>
      <c r="U30" s="11">
        <v>4607987</v>
      </c>
      <c r="V30" s="11">
        <v>5665775</v>
      </c>
      <c r="W30" s="11">
        <v>6368345</v>
      </c>
      <c r="X30" s="11">
        <v>6726858</v>
      </c>
      <c r="Y30" s="11">
        <v>6839672</v>
      </c>
      <c r="Z30" s="23">
        <v>6477494</v>
      </c>
      <c r="AA30" s="11">
        <v>6477752</v>
      </c>
    </row>
    <row r="31" spans="1:27" s="25" customFormat="1">
      <c r="A31" s="12" t="s">
        <v>23</v>
      </c>
      <c r="B31" s="12">
        <v>1281000</v>
      </c>
      <c r="C31" s="12">
        <v>1403725</v>
      </c>
      <c r="D31" s="12">
        <v>1505127</v>
      </c>
      <c r="E31" s="12">
        <v>1667521</v>
      </c>
      <c r="F31" s="12">
        <v>1947951</v>
      </c>
      <c r="G31" s="12">
        <v>2428233</v>
      </c>
      <c r="H31" s="12">
        <v>2302609</v>
      </c>
      <c r="I31" s="12">
        <v>2007783</v>
      </c>
      <c r="J31" s="12">
        <v>1545074</v>
      </c>
      <c r="K31" s="12">
        <v>1766923</v>
      </c>
      <c r="L31" s="12">
        <v>2282276</v>
      </c>
      <c r="M31" s="12">
        <v>2324968</v>
      </c>
      <c r="N31" s="12">
        <v>2444673</v>
      </c>
      <c r="O31" s="12">
        <v>2773289</v>
      </c>
      <c r="P31" s="12">
        <v>3344791</v>
      </c>
      <c r="Q31" s="12">
        <v>3905800</v>
      </c>
      <c r="R31" s="12">
        <v>3942551</v>
      </c>
      <c r="S31" s="12">
        <v>4111833</v>
      </c>
      <c r="T31" s="12">
        <v>4563356</v>
      </c>
      <c r="U31" s="12">
        <v>3588154</v>
      </c>
      <c r="V31" s="12">
        <v>4554826</v>
      </c>
      <c r="W31" s="12">
        <v>5209398</v>
      </c>
      <c r="X31" s="12">
        <v>5579985</v>
      </c>
      <c r="Y31" s="12">
        <v>5680344</v>
      </c>
      <c r="Z31" s="24">
        <v>5322657</v>
      </c>
      <c r="AA31" s="12">
        <v>5334763</v>
      </c>
    </row>
    <row r="32" spans="1:27" s="25" customFormat="1">
      <c r="A32" s="12" t="s">
        <v>24</v>
      </c>
      <c r="B32" s="12">
        <v>223755</v>
      </c>
      <c r="C32" s="12">
        <v>270753</v>
      </c>
      <c r="D32" s="12">
        <v>327244</v>
      </c>
      <c r="E32" s="12">
        <v>377126</v>
      </c>
      <c r="F32" s="12">
        <v>451487</v>
      </c>
      <c r="G32" s="12">
        <v>530586</v>
      </c>
      <c r="H32" s="12">
        <v>548929</v>
      </c>
      <c r="I32" s="12">
        <v>577496</v>
      </c>
      <c r="J32" s="12">
        <v>530242</v>
      </c>
      <c r="K32" s="12">
        <v>540831</v>
      </c>
      <c r="L32" s="12">
        <v>624798</v>
      </c>
      <c r="M32" s="12">
        <v>624428</v>
      </c>
      <c r="N32" s="12">
        <v>689592</v>
      </c>
      <c r="O32" s="12">
        <v>708759</v>
      </c>
      <c r="P32" s="12">
        <v>844377</v>
      </c>
      <c r="Q32" s="12">
        <v>962177</v>
      </c>
      <c r="R32" s="12">
        <v>1070748</v>
      </c>
      <c r="S32" s="12">
        <v>1112034</v>
      </c>
      <c r="T32" s="12">
        <v>1254860</v>
      </c>
      <c r="U32" s="12">
        <v>1021504</v>
      </c>
      <c r="V32" s="12">
        <v>1113814</v>
      </c>
      <c r="W32" s="12">
        <v>1163672</v>
      </c>
      <c r="X32" s="12">
        <v>1150819</v>
      </c>
      <c r="Y32" s="12">
        <v>1163150</v>
      </c>
      <c r="Z32" s="24">
        <v>1157418</v>
      </c>
      <c r="AA32" s="12">
        <v>1145494</v>
      </c>
    </row>
    <row r="33" spans="1:27">
      <c r="A33" s="26" t="s">
        <v>30</v>
      </c>
      <c r="B33" s="12">
        <v>3525700</v>
      </c>
      <c r="C33" s="12">
        <v>3847781</v>
      </c>
      <c r="D33" s="12">
        <v>4234154</v>
      </c>
      <c r="E33" s="12">
        <v>4616083</v>
      </c>
      <c r="F33" s="12">
        <v>4981382</v>
      </c>
      <c r="G33" s="12">
        <v>5279415</v>
      </c>
      <c r="H33" s="12">
        <v>5603349</v>
      </c>
      <c r="I33" s="12">
        <v>5385812</v>
      </c>
      <c r="J33" s="12">
        <v>4875648</v>
      </c>
      <c r="K33" s="12">
        <v>5028255</v>
      </c>
      <c r="L33" s="12">
        <v>5173847</v>
      </c>
      <c r="M33" s="12">
        <v>5336104</v>
      </c>
      <c r="N33" s="12">
        <v>5648176</v>
      </c>
      <c r="O33" s="12">
        <v>6056129</v>
      </c>
      <c r="P33" s="12">
        <v>6425306</v>
      </c>
      <c r="Q33" s="12">
        <v>6677737</v>
      </c>
      <c r="R33" s="12">
        <v>7042433</v>
      </c>
      <c r="S33" s="12">
        <v>7448316</v>
      </c>
      <c r="T33" s="12">
        <v>7555302</v>
      </c>
      <c r="U33" s="12">
        <v>7559986.5729646701</v>
      </c>
      <c r="V33" s="12">
        <v>8078019</v>
      </c>
      <c r="W33" s="12">
        <v>8135671</v>
      </c>
      <c r="X33" s="12">
        <v>8734184</v>
      </c>
      <c r="Y33" s="12">
        <v>8950549</v>
      </c>
      <c r="Z33" s="24">
        <v>9116835</v>
      </c>
      <c r="AA33" s="12">
        <v>9411635</v>
      </c>
    </row>
    <row r="34" spans="1:27">
      <c r="A34" s="27" t="s">
        <v>31</v>
      </c>
      <c r="B34" s="12">
        <v>130140</v>
      </c>
      <c r="C34" s="12">
        <v>149253</v>
      </c>
      <c r="D34" s="12">
        <v>163457</v>
      </c>
      <c r="E34" s="12">
        <v>175142</v>
      </c>
      <c r="F34" s="12">
        <v>198681</v>
      </c>
      <c r="G34" s="12">
        <v>177100</v>
      </c>
      <c r="H34" s="12">
        <v>210073</v>
      </c>
      <c r="I34" s="12">
        <v>167184</v>
      </c>
      <c r="J34" s="12">
        <v>32803</v>
      </c>
      <c r="K34" s="12">
        <v>12332</v>
      </c>
      <c r="L34" s="12">
        <v>-2476</v>
      </c>
      <c r="M34" s="12">
        <v>-305</v>
      </c>
      <c r="N34" s="12">
        <v>0</v>
      </c>
      <c r="O34" s="12">
        <v>0</v>
      </c>
      <c r="P34" s="12">
        <v>-8882</v>
      </c>
      <c r="Q34" s="12">
        <v>-24676</v>
      </c>
      <c r="R34" s="12">
        <v>-24933</v>
      </c>
      <c r="S34" s="12">
        <v>-15872</v>
      </c>
      <c r="T34" s="12">
        <v>-50442</v>
      </c>
      <c r="U34" s="12">
        <v>-20125.427035329863</v>
      </c>
      <c r="V34" s="12">
        <v>-74498</v>
      </c>
      <c r="W34" s="12">
        <v>-99421</v>
      </c>
      <c r="X34" s="12">
        <v>-113335</v>
      </c>
      <c r="Y34" s="12">
        <v>-113587</v>
      </c>
      <c r="Z34" s="24">
        <v>-46559</v>
      </c>
      <c r="AA34" s="12">
        <v>-40400</v>
      </c>
    </row>
    <row r="35" spans="1:27">
      <c r="A35" s="28" t="s">
        <v>32</v>
      </c>
      <c r="B35" s="29">
        <v>3.8326520515025506</v>
      </c>
      <c r="C35" s="29">
        <v>4.0354703276546777</v>
      </c>
      <c r="D35" s="29">
        <v>4.0154548471674509</v>
      </c>
      <c r="E35" s="29">
        <v>3.9438038019419759</v>
      </c>
      <c r="F35" s="29">
        <v>4.1541589156420189</v>
      </c>
      <c r="G35" s="29">
        <v>3.4709734698857284</v>
      </c>
      <c r="H35" s="29">
        <v>3.8950908501623132</v>
      </c>
      <c r="I35" s="29">
        <v>3.2036006398616648</v>
      </c>
      <c r="J35" s="29">
        <v>0.67734978096552745</v>
      </c>
      <c r="K35" s="29">
        <v>0.24585704365876429</v>
      </c>
      <c r="L35" s="29">
        <v>-4.7833181971063239E-2</v>
      </c>
      <c r="M35" s="29">
        <v>-5.7154539691391722E-3</v>
      </c>
      <c r="N35" s="29">
        <v>0</v>
      </c>
      <c r="O35" s="29">
        <v>0</v>
      </c>
      <c r="P35" s="29">
        <v>-0.13804383707780998</v>
      </c>
      <c r="Q35" s="29">
        <v>-0.36816591278394811</v>
      </c>
      <c r="R35" s="29">
        <v>-0.35279055874564869</v>
      </c>
      <c r="S35" s="29">
        <v>-0.21264201812708897</v>
      </c>
      <c r="T35" s="29">
        <v>-0.66320927972332488</v>
      </c>
      <c r="U35" s="29">
        <v>-0.26550302997277431</v>
      </c>
      <c r="V35" s="29">
        <v>-0.91380367560104436</v>
      </c>
      <c r="W35" s="29">
        <v>-1.2072846302142102</v>
      </c>
      <c r="X35" s="29">
        <v>-1.2809805777190193</v>
      </c>
      <c r="Y35" s="29">
        <v>-1.2531475697187244</v>
      </c>
      <c r="Z35" s="30">
        <v>-0.50809776377617288</v>
      </c>
      <c r="AA35" s="29">
        <v>-0.42742118496175691</v>
      </c>
    </row>
    <row r="36" spans="1:27">
      <c r="A36" s="15" t="s">
        <v>25</v>
      </c>
      <c r="B36" s="15">
        <v>3395560</v>
      </c>
      <c r="C36" s="15">
        <v>3698528</v>
      </c>
      <c r="D36" s="15">
        <v>4070697</v>
      </c>
      <c r="E36" s="15">
        <v>4440941</v>
      </c>
      <c r="F36" s="15">
        <v>4782701</v>
      </c>
      <c r="G36" s="15">
        <v>5102315</v>
      </c>
      <c r="H36" s="15">
        <v>5393276</v>
      </c>
      <c r="I36" s="15">
        <v>5218628</v>
      </c>
      <c r="J36" s="15">
        <v>4842845</v>
      </c>
      <c r="K36" s="15">
        <v>5015923</v>
      </c>
      <c r="L36" s="15">
        <v>5176323</v>
      </c>
      <c r="M36" s="15">
        <v>5336409</v>
      </c>
      <c r="N36" s="15">
        <v>5648176</v>
      </c>
      <c r="O36" s="15">
        <v>6056129</v>
      </c>
      <c r="P36" s="15">
        <v>6434188</v>
      </c>
      <c r="Q36" s="15">
        <v>6702413</v>
      </c>
      <c r="R36" s="15">
        <v>7067366</v>
      </c>
      <c r="S36" s="15">
        <v>7464188</v>
      </c>
      <c r="T36" s="15">
        <v>7605744</v>
      </c>
      <c r="U36" s="15">
        <v>7580112</v>
      </c>
      <c r="V36" s="15">
        <v>8152517</v>
      </c>
      <c r="W36" s="15">
        <v>8235092</v>
      </c>
      <c r="X36" s="15">
        <v>8847519</v>
      </c>
      <c r="Y36" s="15">
        <v>9064136</v>
      </c>
      <c r="Z36" s="15">
        <v>9163394</v>
      </c>
      <c r="AA36" s="15">
        <v>9452035</v>
      </c>
    </row>
    <row r="37" spans="1:2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>
      <c r="A38" s="18" t="s">
        <v>27</v>
      </c>
      <c r="B38" s="18">
        <v>3373479</v>
      </c>
      <c r="C38" s="18">
        <v>3656940</v>
      </c>
      <c r="D38" s="18">
        <v>3994472</v>
      </c>
      <c r="E38" s="18">
        <v>4341027</v>
      </c>
      <c r="F38" s="18">
        <v>4688180</v>
      </c>
      <c r="G38" s="18">
        <v>5068875</v>
      </c>
      <c r="H38" s="18">
        <v>5355365</v>
      </c>
      <c r="I38" s="18">
        <v>5207900</v>
      </c>
      <c r="J38" s="18">
        <v>4810329</v>
      </c>
      <c r="K38" s="18">
        <v>5030271</v>
      </c>
      <c r="L38" s="18">
        <v>5254383</v>
      </c>
      <c r="M38" s="18">
        <v>5435356</v>
      </c>
      <c r="N38" s="18">
        <v>5769577</v>
      </c>
      <c r="O38" s="18">
        <v>6184367</v>
      </c>
      <c r="P38" s="18">
        <v>6573323</v>
      </c>
      <c r="Q38" s="18">
        <v>6848590</v>
      </c>
      <c r="R38" s="18">
        <v>7188814</v>
      </c>
      <c r="S38" s="18">
        <v>7579538</v>
      </c>
      <c r="T38" s="18">
        <v>7710337</v>
      </c>
      <c r="U38" s="18">
        <v>7657089</v>
      </c>
      <c r="V38" s="18">
        <v>8232395</v>
      </c>
      <c r="W38" s="18">
        <v>8301560</v>
      </c>
      <c r="X38" s="18">
        <v>8902825</v>
      </c>
      <c r="Y38" s="18">
        <v>9146100</v>
      </c>
      <c r="Z38" s="18">
        <v>9229755</v>
      </c>
      <c r="AA38" s="18">
        <v>9501222</v>
      </c>
    </row>
    <row r="39" spans="1:27">
      <c r="A39" s="31" t="s">
        <v>33</v>
      </c>
    </row>
    <row r="40" spans="1:27">
      <c r="A40" s="31"/>
    </row>
    <row r="41" spans="1:27">
      <c r="A41" s="1" t="s">
        <v>34</v>
      </c>
      <c r="V41" s="21"/>
      <c r="W41" s="21"/>
      <c r="X41" s="21"/>
      <c r="Y41" s="21"/>
      <c r="Z41" s="21"/>
      <c r="AA41" s="21"/>
    </row>
    <row r="42" spans="1:27">
      <c r="A42" s="1" t="s">
        <v>35</v>
      </c>
    </row>
    <row r="43" spans="1:27">
      <c r="A43" s="2" t="s">
        <v>2</v>
      </c>
      <c r="H43" s="6"/>
      <c r="I43" s="6"/>
      <c r="K43" s="6"/>
      <c r="M43" s="6"/>
      <c r="N43" s="6"/>
      <c r="V43" s="6"/>
      <c r="W43" s="6"/>
    </row>
    <row r="44" spans="1:27">
      <c r="A44" s="7"/>
      <c r="B44" s="8">
        <v>1990</v>
      </c>
      <c r="C44" s="8">
        <v>1991</v>
      </c>
      <c r="D44" s="8">
        <v>1992</v>
      </c>
      <c r="E44" s="8">
        <v>1993</v>
      </c>
      <c r="F44" s="8">
        <v>1994</v>
      </c>
      <c r="G44" s="8">
        <v>1995</v>
      </c>
      <c r="H44" s="8">
        <v>1996</v>
      </c>
      <c r="I44" s="8">
        <v>1997</v>
      </c>
      <c r="J44" s="8">
        <v>1998</v>
      </c>
      <c r="K44" s="8">
        <v>1999</v>
      </c>
      <c r="L44" s="8">
        <v>2000</v>
      </c>
      <c r="M44" s="8">
        <v>2001</v>
      </c>
      <c r="N44" s="8">
        <v>2002</v>
      </c>
      <c r="O44" s="8">
        <v>2003</v>
      </c>
      <c r="P44" s="8">
        <v>2004</v>
      </c>
      <c r="Q44" s="8" t="s">
        <v>4</v>
      </c>
      <c r="R44" s="8" t="s">
        <v>5</v>
      </c>
      <c r="S44" s="8" t="s">
        <v>6</v>
      </c>
      <c r="T44" s="8" t="s">
        <v>7</v>
      </c>
      <c r="U44" s="8" t="s">
        <v>8</v>
      </c>
      <c r="V44" s="8" t="s">
        <v>9</v>
      </c>
      <c r="W44" s="8" t="s">
        <v>10</v>
      </c>
      <c r="X44" s="8" t="s">
        <v>11</v>
      </c>
      <c r="Y44" s="8" t="s">
        <v>12</v>
      </c>
      <c r="Z44" s="8" t="s">
        <v>13</v>
      </c>
      <c r="AA44" s="8" t="s">
        <v>14</v>
      </c>
    </row>
    <row r="45" spans="1:27">
      <c r="A45" s="9" t="s">
        <v>15</v>
      </c>
      <c r="B45" s="32">
        <v>58.797845416714779</v>
      </c>
      <c r="C45" s="32">
        <v>61.906744548223521</v>
      </c>
      <c r="D45" s="32">
        <v>68.023521417687618</v>
      </c>
      <c r="E45" s="32">
        <v>73.478116131627971</v>
      </c>
      <c r="F45" s="32">
        <v>79.265140986191724</v>
      </c>
      <c r="G45" s="32">
        <v>85.827732365554155</v>
      </c>
      <c r="H45" s="32">
        <v>90.147767143819365</v>
      </c>
      <c r="I45" s="32">
        <v>88.876467091284511</v>
      </c>
      <c r="J45" s="32">
        <v>79.811291787714296</v>
      </c>
      <c r="K45" s="32">
        <v>83.056432780134273</v>
      </c>
      <c r="L45" s="32">
        <v>88.901348747711523</v>
      </c>
      <c r="M45" s="32">
        <v>94.142596492714091</v>
      </c>
      <c r="N45" s="32">
        <v>100</v>
      </c>
      <c r="O45" s="32">
        <v>107.34628570432059</v>
      </c>
      <c r="P45" s="32">
        <v>115.32021819873623</v>
      </c>
      <c r="Q45" s="32">
        <v>120.16454279878462</v>
      </c>
      <c r="R45" s="32">
        <v>123.53010602575172</v>
      </c>
      <c r="S45" s="32">
        <v>125.00210980253181</v>
      </c>
      <c r="T45" s="32">
        <v>128.5438999302753</v>
      </c>
      <c r="U45" s="32">
        <v>127.38844438576096</v>
      </c>
      <c r="V45" s="32">
        <v>134.33273096265228</v>
      </c>
      <c r="W45" s="32">
        <v>136.79632635889186</v>
      </c>
      <c r="X45" s="32">
        <v>145.98597222659058</v>
      </c>
      <c r="Y45" s="32">
        <v>147.35144265338729</v>
      </c>
      <c r="Z45" s="32">
        <v>148.65525390656018</v>
      </c>
      <c r="AA45" s="32">
        <v>151.8883433332264</v>
      </c>
    </row>
    <row r="46" spans="1:27">
      <c r="A46" s="9" t="s">
        <v>16</v>
      </c>
      <c r="B46" s="32">
        <v>51.626596069432296</v>
      </c>
      <c r="C46" s="32">
        <v>54.243992042021475</v>
      </c>
      <c r="D46" s="32">
        <v>59.454310045368878</v>
      </c>
      <c r="E46" s="32">
        <v>64.685549321571784</v>
      </c>
      <c r="F46" s="32">
        <v>70.157449025779201</v>
      </c>
      <c r="G46" s="32">
        <v>74.990657796397841</v>
      </c>
      <c r="H46" s="32">
        <v>82.346261539595133</v>
      </c>
      <c r="I46" s="32">
        <v>84.629048726828685</v>
      </c>
      <c r="J46" s="32">
        <v>88.527379235570876</v>
      </c>
      <c r="K46" s="32">
        <v>91.720702323182323</v>
      </c>
      <c r="L46" s="32">
        <v>94.251386856703732</v>
      </c>
      <c r="M46" s="32">
        <v>96.699965262792233</v>
      </c>
      <c r="N46" s="32">
        <v>100</v>
      </c>
      <c r="O46" s="32">
        <v>105.12531710860114</v>
      </c>
      <c r="P46" s="32">
        <v>109.22154443730986</v>
      </c>
      <c r="Q46" s="32">
        <v>117.9530837166707</v>
      </c>
      <c r="R46" s="32">
        <v>120.62416446488911</v>
      </c>
      <c r="S46" s="32">
        <v>130.93874672364973</v>
      </c>
      <c r="T46" s="32">
        <v>137.38907777976613</v>
      </c>
      <c r="U46" s="32">
        <v>151.67251760544849</v>
      </c>
      <c r="V46" s="32">
        <v>165.22318655985856</v>
      </c>
      <c r="W46" s="32">
        <v>171.37535658270093</v>
      </c>
      <c r="X46" s="32">
        <v>183.66640701481074</v>
      </c>
      <c r="Y46" s="32">
        <v>186.97670501794764</v>
      </c>
      <c r="Z46" s="32">
        <v>192.16044379414527</v>
      </c>
      <c r="AA46" s="32">
        <v>197.99655785850385</v>
      </c>
    </row>
    <row r="47" spans="1:27">
      <c r="A47" s="9" t="s">
        <v>17</v>
      </c>
      <c r="B47" s="32">
        <v>122.86462807485488</v>
      </c>
      <c r="C47" s="32">
        <v>136.07394680930165</v>
      </c>
      <c r="D47" s="32">
        <v>146.51116985681131</v>
      </c>
      <c r="E47" s="32">
        <v>160.71937643073991</v>
      </c>
      <c r="F47" s="32">
        <v>179.24436365592314</v>
      </c>
      <c r="G47" s="32">
        <v>200.52056389544106</v>
      </c>
      <c r="H47" s="32">
        <v>214.52975227138612</v>
      </c>
      <c r="I47" s="32">
        <v>167.78444335812358</v>
      </c>
      <c r="J47" s="32">
        <v>93.91499486634298</v>
      </c>
      <c r="K47" s="32">
        <v>89.698672526471157</v>
      </c>
      <c r="L47" s="32">
        <v>92.47219203199478</v>
      </c>
      <c r="M47" s="32">
        <v>94.168909180940446</v>
      </c>
      <c r="N47" s="32">
        <v>100</v>
      </c>
      <c r="O47" s="32">
        <v>112.63868388537944</v>
      </c>
      <c r="P47" s="32">
        <v>130.50847725766212</v>
      </c>
      <c r="Q47" s="32">
        <v>149.14428502949679</v>
      </c>
      <c r="R47" s="32">
        <v>153.04135560185603</v>
      </c>
      <c r="S47" s="32">
        <v>155.72707296121041</v>
      </c>
      <c r="T47" s="32">
        <v>159.36461304565867</v>
      </c>
      <c r="U47" s="32">
        <v>142.04061679821166</v>
      </c>
      <c r="V47" s="32">
        <v>158.51617537015326</v>
      </c>
      <c r="W47" s="32">
        <v>166.23493323081837</v>
      </c>
      <c r="X47" s="32">
        <v>184.06628350126479</v>
      </c>
      <c r="Y47" s="32">
        <v>182.20456159834706</v>
      </c>
      <c r="Z47" s="32">
        <v>178.12065438702231</v>
      </c>
      <c r="AA47" s="32">
        <v>185.96890063802888</v>
      </c>
    </row>
    <row r="48" spans="1:27">
      <c r="A48" s="9" t="s">
        <v>18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</row>
    <row r="49" spans="1:27">
      <c r="A49" s="11" t="s">
        <v>19</v>
      </c>
      <c r="B49" s="32">
        <v>32.882614595467757</v>
      </c>
      <c r="C49" s="32">
        <v>38.348284254605041</v>
      </c>
      <c r="D49" s="32">
        <v>43.712096356563201</v>
      </c>
      <c r="E49" s="32">
        <v>49.848242528445255</v>
      </c>
      <c r="F49" s="32">
        <v>56.380815797867065</v>
      </c>
      <c r="G49" s="32">
        <v>65.046824753558454</v>
      </c>
      <c r="H49" s="32">
        <v>62.130337661803203</v>
      </c>
      <c r="I49" s="32">
        <v>67.754309512078308</v>
      </c>
      <c r="J49" s="32">
        <v>75.065990207499055</v>
      </c>
      <c r="K49" s="32">
        <v>81.548606403422241</v>
      </c>
      <c r="L49" s="32">
        <v>94.459337571491773</v>
      </c>
      <c r="M49" s="32">
        <v>94.440046367480576</v>
      </c>
      <c r="N49" s="32">
        <v>100</v>
      </c>
      <c r="O49" s="32">
        <v>109.13385637741483</v>
      </c>
      <c r="P49" s="32">
        <v>125.10125738638766</v>
      </c>
      <c r="Q49" s="32">
        <v>134.8088198813148</v>
      </c>
      <c r="R49" s="32">
        <v>149.35152974960877</v>
      </c>
      <c r="S49" s="32">
        <v>162.6344811266292</v>
      </c>
      <c r="T49" s="32">
        <v>172.82126570875599</v>
      </c>
      <c r="U49" s="32">
        <v>151.84032370354535</v>
      </c>
      <c r="V49" s="32">
        <v>173.43243963139224</v>
      </c>
      <c r="W49" s="32">
        <v>189.92490434420765</v>
      </c>
      <c r="X49" s="32">
        <v>199.24704287277177</v>
      </c>
      <c r="Y49" s="32">
        <v>204.60968321270849</v>
      </c>
      <c r="Z49" s="32">
        <v>204.92851680078098</v>
      </c>
      <c r="AA49" s="32">
        <v>206.2891897237042</v>
      </c>
    </row>
    <row r="50" spans="1:27" s="25" customFormat="1">
      <c r="A50" s="12" t="s">
        <v>20</v>
      </c>
      <c r="B50" s="32">
        <v>33.074611044369966</v>
      </c>
      <c r="C50" s="32">
        <v>39.554062621248541</v>
      </c>
      <c r="D50" s="32">
        <v>44.240383724212492</v>
      </c>
      <c r="E50" s="32">
        <v>49.517648854004157</v>
      </c>
      <c r="F50" s="32">
        <v>58.213677945548859</v>
      </c>
      <c r="G50" s="32">
        <v>66.459900277094221</v>
      </c>
      <c r="H50" s="32">
        <v>60.21338686094861</v>
      </c>
      <c r="I50" s="32">
        <v>65.455411724366144</v>
      </c>
      <c r="J50" s="32">
        <v>72.793245709585662</v>
      </c>
      <c r="K50" s="32">
        <v>80.335473239775126</v>
      </c>
      <c r="L50" s="32">
        <v>96.860092266065422</v>
      </c>
      <c r="M50" s="32">
        <v>95.902297066283069</v>
      </c>
      <c r="N50" s="32">
        <v>100</v>
      </c>
      <c r="O50" s="32">
        <v>111.80541875479928</v>
      </c>
      <c r="P50" s="32">
        <v>128.87686099441689</v>
      </c>
      <c r="Q50" s="32">
        <v>139.55170152340148</v>
      </c>
      <c r="R50" s="32">
        <v>154.33069395484947</v>
      </c>
      <c r="S50" s="32">
        <v>167.89622305397083</v>
      </c>
      <c r="T50" s="32">
        <v>179.30053709689983</v>
      </c>
      <c r="U50" s="32">
        <v>155.18343792057058</v>
      </c>
      <c r="V50" s="32">
        <v>180.73809328309954</v>
      </c>
      <c r="W50" s="32">
        <v>196.59593122932503</v>
      </c>
      <c r="X50" s="32">
        <v>200.93488902663921</v>
      </c>
      <c r="Y50" s="32">
        <v>201.10358418177213</v>
      </c>
      <c r="Z50" s="32">
        <v>202.3721632907079</v>
      </c>
      <c r="AA50" s="32">
        <v>195.55655481288653</v>
      </c>
    </row>
    <row r="51" spans="1:27" s="25" customFormat="1">
      <c r="A51" s="12" t="s">
        <v>21</v>
      </c>
      <c r="B51" s="32">
        <v>33.261055945419983</v>
      </c>
      <c r="C51" s="32">
        <v>35.279530529635991</v>
      </c>
      <c r="D51" s="32">
        <v>43.161243594454291</v>
      </c>
      <c r="E51" s="32">
        <v>52.365874790766021</v>
      </c>
      <c r="F51" s="32">
        <v>51.550410453911056</v>
      </c>
      <c r="G51" s="32">
        <v>61.846611657223718</v>
      </c>
      <c r="H51" s="32">
        <v>70.424788422311622</v>
      </c>
      <c r="I51" s="32">
        <v>77.579493786110334</v>
      </c>
      <c r="J51" s="32">
        <v>84.745237328397891</v>
      </c>
      <c r="K51" s="32">
        <v>86.189575423268778</v>
      </c>
      <c r="L51" s="32">
        <v>83.966667725122136</v>
      </c>
      <c r="M51" s="32">
        <v>87.941016812809124</v>
      </c>
      <c r="N51" s="32">
        <v>100</v>
      </c>
      <c r="O51" s="32">
        <v>97.670793130926413</v>
      </c>
      <c r="P51" s="32">
        <v>108.87862691107917</v>
      </c>
      <c r="Q51" s="32">
        <v>114.48072930606149</v>
      </c>
      <c r="R51" s="32">
        <v>128.07205360018509</v>
      </c>
      <c r="S51" s="32">
        <v>140.15371797605169</v>
      </c>
      <c r="T51" s="32">
        <v>145.21343754583489</v>
      </c>
      <c r="U51" s="32">
        <v>137.65969446926772</v>
      </c>
      <c r="V51" s="32">
        <v>141.70858906373564</v>
      </c>
      <c r="W51" s="32">
        <v>161.03810288489598</v>
      </c>
      <c r="X51" s="32">
        <v>192.1031661427312</v>
      </c>
      <c r="Y51" s="32">
        <v>220.23555170479372</v>
      </c>
      <c r="Z51" s="32">
        <v>216.53080634649899</v>
      </c>
      <c r="AA51" s="32">
        <v>253.57115315699465</v>
      </c>
    </row>
    <row r="52" spans="1:27">
      <c r="A52" s="11" t="s">
        <v>22</v>
      </c>
      <c r="B52" s="32">
        <v>47.01619039870593</v>
      </c>
      <c r="C52" s="32">
        <v>52.46917538880728</v>
      </c>
      <c r="D52" s="32">
        <v>57.623972446490662</v>
      </c>
      <c r="E52" s="32">
        <v>64.402244226317833</v>
      </c>
      <c r="F52" s="32">
        <v>75.659939411632408</v>
      </c>
      <c r="G52" s="32">
        <v>93.039261198399004</v>
      </c>
      <c r="H52" s="32">
        <v>90.016734385892718</v>
      </c>
      <c r="I52" s="32">
        <v>82.197931572473934</v>
      </c>
      <c r="J52" s="32">
        <v>66.123700452897253</v>
      </c>
      <c r="K52" s="32">
        <v>73.659980888661295</v>
      </c>
      <c r="L52" s="32">
        <v>92.781114551577488</v>
      </c>
      <c r="M52" s="32">
        <v>94.143411613249043</v>
      </c>
      <c r="N52" s="32">
        <v>100</v>
      </c>
      <c r="O52" s="32">
        <v>111.09619001584103</v>
      </c>
      <c r="P52" s="32">
        <v>133.65420601002148</v>
      </c>
      <c r="Q52" s="32">
        <v>155.29254865175727</v>
      </c>
      <c r="R52" s="32">
        <v>159.86347676408982</v>
      </c>
      <c r="S52" s="32">
        <v>166.57838440591337</v>
      </c>
      <c r="T52" s="32">
        <v>185.56602584657011</v>
      </c>
      <c r="U52" s="32">
        <v>147.01969999345943</v>
      </c>
      <c r="V52" s="32">
        <v>180.76885649426583</v>
      </c>
      <c r="W52" s="32">
        <v>203.18463818471002</v>
      </c>
      <c r="X52" s="32">
        <v>214.62314131064227</v>
      </c>
      <c r="Y52" s="32">
        <v>218.22251787899242</v>
      </c>
      <c r="Z52" s="32">
        <v>206.66708143695575</v>
      </c>
      <c r="AA52" s="32">
        <v>206.67531303192297</v>
      </c>
    </row>
    <row r="53" spans="1:27" s="25" customFormat="1">
      <c r="A53" s="12" t="s">
        <v>23</v>
      </c>
      <c r="B53" s="32">
        <v>52.39964608763627</v>
      </c>
      <c r="C53" s="32">
        <v>57.419744890216407</v>
      </c>
      <c r="D53" s="32">
        <v>61.56762070019181</v>
      </c>
      <c r="E53" s="32">
        <v>68.210390510305473</v>
      </c>
      <c r="F53" s="32">
        <v>79.681454329474747</v>
      </c>
      <c r="G53" s="32">
        <v>99.327517422575539</v>
      </c>
      <c r="H53" s="32">
        <v>94.188834253088245</v>
      </c>
      <c r="I53" s="32">
        <v>82.128898220743636</v>
      </c>
      <c r="J53" s="32">
        <v>63.201663371747472</v>
      </c>
      <c r="K53" s="32">
        <v>72.27645578774748</v>
      </c>
      <c r="L53" s="32">
        <v>93.357107474087542</v>
      </c>
      <c r="M53" s="32">
        <v>95.103435101545273</v>
      </c>
      <c r="N53" s="32">
        <v>100</v>
      </c>
      <c r="O53" s="32">
        <v>113.44212497949624</v>
      </c>
      <c r="P53" s="32">
        <v>136.81956646144496</v>
      </c>
      <c r="Q53" s="32">
        <v>159.76778898445724</v>
      </c>
      <c r="R53" s="32">
        <v>161.27109842502455</v>
      </c>
      <c r="S53" s="32">
        <v>168.19562370918322</v>
      </c>
      <c r="T53" s="32">
        <v>186.66529224972012</v>
      </c>
      <c r="U53" s="32">
        <v>146.77439477590667</v>
      </c>
      <c r="V53" s="32">
        <v>186.31637032846524</v>
      </c>
      <c r="W53" s="32">
        <v>213.0918122791883</v>
      </c>
      <c r="X53" s="32">
        <v>228.250772189164</v>
      </c>
      <c r="Y53" s="32">
        <v>232.35598380642324</v>
      </c>
      <c r="Z53" s="32">
        <v>217.72470183128792</v>
      </c>
      <c r="AA53" s="32">
        <v>218.21990098471255</v>
      </c>
    </row>
    <row r="54" spans="1:27" s="25" customFormat="1">
      <c r="A54" s="12" t="s">
        <v>24</v>
      </c>
      <c r="B54" s="32">
        <v>32.447447186162265</v>
      </c>
      <c r="C54" s="32">
        <v>39.262781470782734</v>
      </c>
      <c r="D54" s="32">
        <v>47.454726852979746</v>
      </c>
      <c r="E54" s="32">
        <v>54.68827944639731</v>
      </c>
      <c r="F54" s="32">
        <v>65.471612199677509</v>
      </c>
      <c r="G54" s="32">
        <v>76.942017888838635</v>
      </c>
      <c r="H54" s="32">
        <v>79.601996542883356</v>
      </c>
      <c r="I54" s="32">
        <v>83.744591004536048</v>
      </c>
      <c r="J54" s="32">
        <v>76.892133319412082</v>
      </c>
      <c r="K54" s="32">
        <v>78.427678975394159</v>
      </c>
      <c r="L54" s="32">
        <v>90.604009327254388</v>
      </c>
      <c r="M54" s="32">
        <v>90.550354412464188</v>
      </c>
      <c r="N54" s="32">
        <v>100</v>
      </c>
      <c r="O54" s="32">
        <v>102.77946959941531</v>
      </c>
      <c r="P54" s="32">
        <v>122.44588104270352</v>
      </c>
      <c r="Q54" s="32">
        <v>139.52844580563581</v>
      </c>
      <c r="R54" s="32">
        <v>155.27268297776078</v>
      </c>
      <c r="S54" s="32">
        <v>161.25970138864724</v>
      </c>
      <c r="T54" s="32">
        <v>181.97136857736172</v>
      </c>
      <c r="U54" s="32">
        <v>148.13164885903549</v>
      </c>
      <c r="V54" s="32">
        <v>161.517825032773</v>
      </c>
      <c r="W54" s="32">
        <v>168.74789730739337</v>
      </c>
      <c r="X54" s="32">
        <v>166.88404157820858</v>
      </c>
      <c r="Y54" s="32">
        <v>168.67220037355423</v>
      </c>
      <c r="Z54" s="32">
        <v>167.84098423415588</v>
      </c>
      <c r="AA54" s="32">
        <v>166.11184584507944</v>
      </c>
    </row>
    <row r="55" spans="1:27">
      <c r="A55" s="15" t="s">
        <v>25</v>
      </c>
      <c r="B55" s="33">
        <v>60.117815025594098</v>
      </c>
      <c r="C55" s="33">
        <v>65.481812181490085</v>
      </c>
      <c r="D55" s="33">
        <v>72.071001328570489</v>
      </c>
      <c r="E55" s="33">
        <v>78.626108676500152</v>
      </c>
      <c r="F55" s="33">
        <v>84.676911625983323</v>
      </c>
      <c r="G55" s="33">
        <v>90.335623394171847</v>
      </c>
      <c r="H55" s="33">
        <v>95.487038647520905</v>
      </c>
      <c r="I55" s="33">
        <v>92.39492537059752</v>
      </c>
      <c r="J55" s="33">
        <v>85.741750965267371</v>
      </c>
      <c r="K55" s="33">
        <v>88.806067657948333</v>
      </c>
      <c r="L55" s="33">
        <v>91.645922506664093</v>
      </c>
      <c r="M55" s="33">
        <v>94.480218038531376</v>
      </c>
      <c r="N55" s="33">
        <v>100</v>
      </c>
      <c r="O55" s="33">
        <v>107.22273880983879</v>
      </c>
      <c r="P55" s="33">
        <v>113.91620940990506</v>
      </c>
      <c r="Q55" s="33">
        <v>118.66508763183016</v>
      </c>
      <c r="R55" s="33">
        <v>125.12651872037982</v>
      </c>
      <c r="S55" s="33">
        <v>132.1521850593891</v>
      </c>
      <c r="T55" s="33">
        <v>134.65841007787296</v>
      </c>
      <c r="U55" s="33">
        <v>134.20459985666173</v>
      </c>
      <c r="V55" s="33">
        <v>144.33893348932475</v>
      </c>
      <c r="W55" s="33">
        <v>145.8009098866608</v>
      </c>
      <c r="X55" s="33">
        <v>156.643826254706</v>
      </c>
      <c r="Y55" s="33">
        <v>160.4789935724383</v>
      </c>
      <c r="Z55" s="33">
        <v>162.23633966080382</v>
      </c>
      <c r="AA55" s="33">
        <v>167.34667970686471</v>
      </c>
    </row>
    <row r="56" spans="1:27">
      <c r="A56" s="11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</row>
    <row r="57" spans="1:27">
      <c r="A57" s="18" t="s">
        <v>27</v>
      </c>
      <c r="B57" s="34">
        <v>58.470127012777539</v>
      </c>
      <c r="C57" s="34">
        <v>63.383156165521321</v>
      </c>
      <c r="D57" s="34">
        <v>69.233359741970688</v>
      </c>
      <c r="E57" s="34">
        <v>75.239952599644653</v>
      </c>
      <c r="F57" s="34">
        <v>81.25691016863108</v>
      </c>
      <c r="G57" s="34">
        <v>87.855227514946066</v>
      </c>
      <c r="H57" s="34">
        <v>92.82075618368556</v>
      </c>
      <c r="I57" s="34">
        <v>90.264849572161012</v>
      </c>
      <c r="J57" s="34">
        <v>83.374032446399454</v>
      </c>
      <c r="K57" s="34">
        <v>87.186131669618078</v>
      </c>
      <c r="L57" s="34">
        <v>91.070506555333267</v>
      </c>
      <c r="M57" s="34">
        <v>94.20718364621878</v>
      </c>
      <c r="N57" s="34">
        <v>100</v>
      </c>
      <c r="O57" s="34">
        <v>107.1892618817636</v>
      </c>
      <c r="P57" s="34">
        <v>113.93076130191174</v>
      </c>
      <c r="Q57" s="34">
        <v>118.70176964446441</v>
      </c>
      <c r="R57" s="34">
        <v>124.598631754113</v>
      </c>
      <c r="S57" s="34">
        <v>131.37077466857622</v>
      </c>
      <c r="T57" s="34">
        <v>133.63782128221877</v>
      </c>
      <c r="U57" s="34">
        <v>132.71491133578769</v>
      </c>
      <c r="V57" s="34">
        <v>142.68628358716765</v>
      </c>
      <c r="W57" s="34">
        <v>143.8850716439004</v>
      </c>
      <c r="X57" s="34">
        <v>154.30637289354141</v>
      </c>
      <c r="Y57" s="34">
        <v>158.5228865131707</v>
      </c>
      <c r="Z57" s="34">
        <v>159.97281949785918</v>
      </c>
      <c r="AA57" s="34">
        <v>164.6779651263862</v>
      </c>
    </row>
    <row r="59" spans="1:27">
      <c r="A59" s="1" t="s">
        <v>36</v>
      </c>
    </row>
    <row r="60" spans="1:27">
      <c r="A60" s="1" t="s">
        <v>29</v>
      </c>
    </row>
    <row r="61" spans="1:27">
      <c r="A61" s="2" t="s">
        <v>2</v>
      </c>
      <c r="H61" s="6"/>
      <c r="I61" s="6"/>
      <c r="K61" s="6"/>
      <c r="M61" s="6"/>
      <c r="N61" s="6"/>
      <c r="V61" s="35"/>
      <c r="X61" s="35"/>
      <c r="Y61" s="35"/>
      <c r="AA61" s="35" t="s">
        <v>37</v>
      </c>
    </row>
    <row r="62" spans="1:27">
      <c r="A62" s="7"/>
      <c r="B62" s="8">
        <v>1990</v>
      </c>
      <c r="C62" s="8">
        <v>1991</v>
      </c>
      <c r="D62" s="8">
        <v>1992</v>
      </c>
      <c r="E62" s="8">
        <v>1993</v>
      </c>
      <c r="F62" s="8">
        <v>1994</v>
      </c>
      <c r="G62" s="8">
        <v>1995</v>
      </c>
      <c r="H62" s="8">
        <v>1996</v>
      </c>
      <c r="I62" s="8">
        <v>1997</v>
      </c>
      <c r="J62" s="8">
        <v>1998</v>
      </c>
      <c r="K62" s="8">
        <v>1999</v>
      </c>
      <c r="L62" s="8">
        <v>2000</v>
      </c>
      <c r="M62" s="8">
        <v>2001</v>
      </c>
      <c r="N62" s="8">
        <v>2002</v>
      </c>
      <c r="O62" s="8">
        <v>2003</v>
      </c>
      <c r="P62" s="8">
        <v>2004</v>
      </c>
      <c r="Q62" s="8" t="s">
        <v>4</v>
      </c>
      <c r="R62" s="8" t="s">
        <v>5</v>
      </c>
      <c r="S62" s="8" t="s">
        <v>6</v>
      </c>
      <c r="T62" s="8" t="s">
        <v>7</v>
      </c>
      <c r="U62" s="8" t="s">
        <v>8</v>
      </c>
      <c r="V62" s="8" t="s">
        <v>9</v>
      </c>
      <c r="W62" s="8" t="s">
        <v>10</v>
      </c>
      <c r="X62" s="8" t="s">
        <v>11</v>
      </c>
      <c r="Y62" s="8" t="s">
        <v>12</v>
      </c>
      <c r="Z62" s="8" t="s">
        <v>13</v>
      </c>
      <c r="AA62" s="8" t="s">
        <v>14</v>
      </c>
    </row>
    <row r="63" spans="1:27">
      <c r="A63" s="9" t="s">
        <v>15</v>
      </c>
      <c r="B63" s="32"/>
      <c r="C63" s="32">
        <v>5.2874371662349375</v>
      </c>
      <c r="D63" s="32">
        <v>9.8806308005734422</v>
      </c>
      <c r="E63" s="32">
        <v>8.0186891243799039</v>
      </c>
      <c r="F63" s="32">
        <v>7.8758481562005898</v>
      </c>
      <c r="G63" s="32">
        <v>8.2792906159160964</v>
      </c>
      <c r="H63" s="32">
        <v>5.0333786751646699</v>
      </c>
      <c r="I63" s="32">
        <v>-1.4102402009654469</v>
      </c>
      <c r="J63" s="32">
        <v>-10.19974758251746</v>
      </c>
      <c r="K63" s="32">
        <v>4.0660173764027689</v>
      </c>
      <c r="L63" s="32">
        <v>7.0372826907336901</v>
      </c>
      <c r="M63" s="32">
        <v>5.8955773099420981</v>
      </c>
      <c r="N63" s="32">
        <v>6.2218418925159114</v>
      </c>
      <c r="O63" s="32">
        <v>7.3462857043205929</v>
      </c>
      <c r="P63" s="32">
        <v>7.4282332566022689</v>
      </c>
      <c r="Q63" s="32">
        <v>4.2007591346211086</v>
      </c>
      <c r="R63" s="32">
        <v>2.8007955995827558</v>
      </c>
      <c r="S63" s="32">
        <v>1.1916154078854362</v>
      </c>
      <c r="T63" s="32">
        <v>2.8333842791441839</v>
      </c>
      <c r="U63" s="32">
        <v>-0.89888010643917937</v>
      </c>
      <c r="V63" s="32">
        <v>5.4512688418287354</v>
      </c>
      <c r="W63" s="32">
        <v>1.833950206018315</v>
      </c>
      <c r="X63" s="32">
        <v>6.71775778801927</v>
      </c>
      <c r="Y63" s="32">
        <v>0.93534358539415052</v>
      </c>
      <c r="Z63" s="32">
        <v>0.88483100653435542</v>
      </c>
      <c r="AA63" s="32">
        <v>2.1748907904045183</v>
      </c>
    </row>
    <row r="64" spans="1:27">
      <c r="A64" s="9" t="s">
        <v>16</v>
      </c>
      <c r="B64" s="32"/>
      <c r="C64" s="32">
        <v>5.0698596689757665</v>
      </c>
      <c r="D64" s="32">
        <v>9.6053365676167459</v>
      </c>
      <c r="E64" s="32">
        <v>8.798755333652025</v>
      </c>
      <c r="F64" s="32">
        <v>8.4592304797550923</v>
      </c>
      <c r="G64" s="32">
        <v>6.8890885255002559</v>
      </c>
      <c r="H64" s="32">
        <v>9.8086934550807712</v>
      </c>
      <c r="I64" s="32">
        <v>2.7721807214476968</v>
      </c>
      <c r="J64" s="32">
        <v>4.6063740138749409</v>
      </c>
      <c r="K64" s="32">
        <v>3.6071587289555112</v>
      </c>
      <c r="L64" s="32">
        <v>2.759120317902088</v>
      </c>
      <c r="M64" s="32">
        <v>2.5979229460158848</v>
      </c>
      <c r="N64" s="32">
        <v>3.412653487764544</v>
      </c>
      <c r="O64" s="32">
        <v>5.1253171086011378</v>
      </c>
      <c r="P64" s="32">
        <v>3.8965184042936585</v>
      </c>
      <c r="Q64" s="32">
        <v>7.9943378610366693</v>
      </c>
      <c r="R64" s="32">
        <v>2.2645281191922635</v>
      </c>
      <c r="S64" s="32">
        <v>8.5510082532119611</v>
      </c>
      <c r="T64" s="32">
        <v>4.9262202499387229</v>
      </c>
      <c r="U64" s="32">
        <v>10.39634304014956</v>
      </c>
      <c r="V64" s="32">
        <v>8.9341623442026048</v>
      </c>
      <c r="W64" s="32">
        <v>3.7235512466124163</v>
      </c>
      <c r="X64" s="32">
        <v>7.1720057522847611</v>
      </c>
      <c r="Y64" s="32">
        <v>1.802342658595137</v>
      </c>
      <c r="Z64" s="32">
        <v>2.77239818495039</v>
      </c>
      <c r="AA64" s="32">
        <v>3.0371048011372181</v>
      </c>
    </row>
    <row r="65" spans="1:27">
      <c r="A65" s="9" t="s">
        <v>17</v>
      </c>
      <c r="B65" s="32"/>
      <c r="C65" s="32">
        <v>10.751116038376011</v>
      </c>
      <c r="D65" s="32">
        <v>7.6702581884662493</v>
      </c>
      <c r="E65" s="32">
        <v>9.6976951230507638</v>
      </c>
      <c r="F65" s="32">
        <v>11.526293615982468</v>
      </c>
      <c r="G65" s="32">
        <v>11.869941015472961</v>
      </c>
      <c r="H65" s="32">
        <v>6.9864098244058397</v>
      </c>
      <c r="I65" s="32">
        <v>-21.789662467949157</v>
      </c>
      <c r="J65" s="32">
        <v>-44.026398999406446</v>
      </c>
      <c r="K65" s="32">
        <v>-4.4895092055026566</v>
      </c>
      <c r="L65" s="32">
        <v>3.0920407486578085</v>
      </c>
      <c r="M65" s="32">
        <v>1.8348404116543549</v>
      </c>
      <c r="N65" s="32">
        <v>6.1921613723436337</v>
      </c>
      <c r="O65" s="32">
        <v>12.638683885379436</v>
      </c>
      <c r="P65" s="32">
        <v>15.864703631007359</v>
      </c>
      <c r="Q65" s="32">
        <v>14.279384882441093</v>
      </c>
      <c r="R65" s="32">
        <v>2.6129533368231392</v>
      </c>
      <c r="S65" s="32">
        <v>1.7548964780091296</v>
      </c>
      <c r="T65" s="32">
        <v>2.33584309733628</v>
      </c>
      <c r="U65" s="32">
        <v>-10.870666904254094</v>
      </c>
      <c r="V65" s="32">
        <v>11.599188276792276</v>
      </c>
      <c r="W65" s="32">
        <v>4.8693818423520128</v>
      </c>
      <c r="X65" s="32">
        <v>10.726596344035258</v>
      </c>
      <c r="Y65" s="32">
        <v>-1.0114410241270235</v>
      </c>
      <c r="Z65" s="32">
        <v>-2.2413858223414422</v>
      </c>
      <c r="AA65" s="32">
        <v>4.4061404770913413</v>
      </c>
    </row>
    <row r="66" spans="1:27">
      <c r="A66" s="9" t="s">
        <v>18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</row>
    <row r="67" spans="1:27">
      <c r="A67" s="11" t="s">
        <v>19</v>
      </c>
      <c r="B67" s="32"/>
      <c r="C67" s="32">
        <v>16.621761153660273</v>
      </c>
      <c r="D67" s="32">
        <v>13.987098005079716</v>
      </c>
      <c r="E67" s="32">
        <v>14.037638739238218</v>
      </c>
      <c r="F67" s="32">
        <v>13.104921935199783</v>
      </c>
      <c r="G67" s="32">
        <v>15.370492308518948</v>
      </c>
      <c r="H67" s="32">
        <v>-4.4836732658433078</v>
      </c>
      <c r="I67" s="32">
        <v>9.0518932649108024</v>
      </c>
      <c r="J67" s="32">
        <v>10.791462193437781</v>
      </c>
      <c r="K67" s="32">
        <v>8.6358898057612805</v>
      </c>
      <c r="L67" s="32">
        <v>15.831945801991935</v>
      </c>
      <c r="M67" s="32">
        <v>-2.0422760213193669E-2</v>
      </c>
      <c r="N67" s="32">
        <v>5.8872838868426527</v>
      </c>
      <c r="O67" s="32">
        <v>9.133856377414844</v>
      </c>
      <c r="P67" s="32">
        <v>14.631024265974048</v>
      </c>
      <c r="Q67" s="32">
        <v>7.7597641284646386</v>
      </c>
      <c r="R67" s="32">
        <v>10.787654606795982</v>
      </c>
      <c r="S67" s="32">
        <v>8.8937497990744276</v>
      </c>
      <c r="T67" s="32">
        <v>6.2636069003074795</v>
      </c>
      <c r="U67" s="32">
        <v>-12.140254799758495</v>
      </c>
      <c r="V67" s="32">
        <v>14.220277855837253</v>
      </c>
      <c r="W67" s="32">
        <v>9.5094462995896123</v>
      </c>
      <c r="X67" s="32">
        <v>4.908328668508517</v>
      </c>
      <c r="Y67" s="32">
        <v>2.6914529132364748</v>
      </c>
      <c r="Z67" s="32">
        <v>0.15582526841657796</v>
      </c>
      <c r="AA67" s="32">
        <v>0.6639744161355452</v>
      </c>
    </row>
    <row r="68" spans="1:27" s="25" customFormat="1">
      <c r="A68" s="12" t="s">
        <v>20</v>
      </c>
      <c r="B68" s="29"/>
      <c r="C68" s="29">
        <v>19.590408994338034</v>
      </c>
      <c r="D68" s="29">
        <v>11.847888162179459</v>
      </c>
      <c r="E68" s="29">
        <v>11.92861518265596</v>
      </c>
      <c r="F68" s="29">
        <v>17.561474126495227</v>
      </c>
      <c r="G68" s="29">
        <v>14.165437784670814</v>
      </c>
      <c r="H68" s="29">
        <v>-9.398920838132085</v>
      </c>
      <c r="I68" s="29">
        <v>8.7057465734704351</v>
      </c>
      <c r="J68" s="29">
        <v>11.210431333194066</v>
      </c>
      <c r="K68" s="29">
        <v>10.361163946830686</v>
      </c>
      <c r="L68" s="29">
        <v>20.569517250455107</v>
      </c>
      <c r="M68" s="29">
        <v>-0.9888439886588003</v>
      </c>
      <c r="N68" s="29">
        <v>4.2727891396436348</v>
      </c>
      <c r="O68" s="29">
        <v>11.805418754799277</v>
      </c>
      <c r="P68" s="29">
        <v>15.268886275590134</v>
      </c>
      <c r="Q68" s="29">
        <v>8.2829768250229421</v>
      </c>
      <c r="R68" s="29">
        <v>10.590334815064722</v>
      </c>
      <c r="S68" s="29">
        <v>8.7899099987783842</v>
      </c>
      <c r="T68" s="29">
        <v>6.7924780173661503</v>
      </c>
      <c r="U68" s="29">
        <v>-13.450656404501231</v>
      </c>
      <c r="V68" s="29">
        <v>16.467385762911718</v>
      </c>
      <c r="W68" s="29">
        <v>8.7739323006946535</v>
      </c>
      <c r="X68" s="29">
        <v>2.207043538583136</v>
      </c>
      <c r="Y68" s="29">
        <v>8.3955133899408452E-2</v>
      </c>
      <c r="Z68" s="29">
        <v>0.63080880139318651</v>
      </c>
      <c r="AA68" s="29">
        <v>-3.3678586852040127</v>
      </c>
    </row>
    <row r="69" spans="1:27" s="25" customFormat="1">
      <c r="A69" s="12" t="s">
        <v>21</v>
      </c>
      <c r="B69" s="29"/>
      <c r="C69" s="29">
        <v>6.068582391155104</v>
      </c>
      <c r="D69" s="29">
        <v>22.340753820965389</v>
      </c>
      <c r="E69" s="29">
        <v>21.32614917864511</v>
      </c>
      <c r="F69" s="29">
        <v>-1.5572437968681925</v>
      </c>
      <c r="G69" s="29">
        <v>19.973073177599716</v>
      </c>
      <c r="H69" s="29">
        <v>13.870083639555332</v>
      </c>
      <c r="I69" s="29">
        <v>10.159356561917619</v>
      </c>
      <c r="J69" s="29">
        <v>9.2366464288150496</v>
      </c>
      <c r="K69" s="29">
        <v>1.7043295179809377</v>
      </c>
      <c r="L69" s="29">
        <v>-2.5790911339685181</v>
      </c>
      <c r="M69" s="29">
        <v>4.7332461741814456</v>
      </c>
      <c r="N69" s="29">
        <v>13.712581027871877</v>
      </c>
      <c r="O69" s="29">
        <v>-2.3292068690735874</v>
      </c>
      <c r="P69" s="29">
        <v>11.475112898007083</v>
      </c>
      <c r="Q69" s="29">
        <v>5.1452728179218781</v>
      </c>
      <c r="R69" s="29">
        <v>11.872150340506238</v>
      </c>
      <c r="S69" s="29">
        <v>9.4334900052302544</v>
      </c>
      <c r="T69" s="29">
        <v>3.6101215457215119</v>
      </c>
      <c r="U69" s="29">
        <v>-5.2018209913823767</v>
      </c>
      <c r="V69" s="29">
        <v>2.9412346221441226</v>
      </c>
      <c r="W69" s="29">
        <v>13.640326213724848</v>
      </c>
      <c r="X69" s="29">
        <v>19.290504980699723</v>
      </c>
      <c r="Y69" s="29">
        <v>14.644415356049038</v>
      </c>
      <c r="Z69" s="29">
        <v>-1.6821740766271063</v>
      </c>
      <c r="AA69" s="29">
        <v>17.106271128562938</v>
      </c>
    </row>
    <row r="70" spans="1:27">
      <c r="A70" s="11" t="s">
        <v>22</v>
      </c>
      <c r="B70" s="32"/>
      <c r="C70" s="32">
        <v>11.598100449779182</v>
      </c>
      <c r="D70" s="32">
        <v>9.8244293330041614</v>
      </c>
      <c r="E70" s="32">
        <v>11.762937354104565</v>
      </c>
      <c r="F70" s="32">
        <v>17.480283987858527</v>
      </c>
      <c r="G70" s="32">
        <v>22.970308887261154</v>
      </c>
      <c r="H70" s="32">
        <v>-3.2486573663358911</v>
      </c>
      <c r="I70" s="32">
        <v>-8.6859436378800012</v>
      </c>
      <c r="J70" s="32">
        <v>-19.555517775291008</v>
      </c>
      <c r="K70" s="32">
        <v>11.397245441719434</v>
      </c>
      <c r="L70" s="32">
        <v>25.958645973338236</v>
      </c>
      <c r="M70" s="32">
        <v>1.4682913308982108</v>
      </c>
      <c r="N70" s="32">
        <v>6.2209221934833181</v>
      </c>
      <c r="O70" s="32">
        <v>11.096190015841032</v>
      </c>
      <c r="P70" s="32">
        <v>20.304941142413568</v>
      </c>
      <c r="Q70" s="32">
        <v>16.189795508652622</v>
      </c>
      <c r="R70" s="32">
        <v>2.9434304169885479</v>
      </c>
      <c r="S70" s="32">
        <v>4.2004013535453737</v>
      </c>
      <c r="T70" s="32">
        <v>11.398622641451624</v>
      </c>
      <c r="U70" s="32">
        <v>-20.772296910093658</v>
      </c>
      <c r="V70" s="32">
        <v>22.955533511704786</v>
      </c>
      <c r="W70" s="32">
        <v>12.400245332721482</v>
      </c>
      <c r="X70" s="32">
        <v>5.6296102048491292</v>
      </c>
      <c r="Y70" s="32">
        <v>1.6770682538564046</v>
      </c>
      <c r="Z70" s="32">
        <v>-5.2952539244571994</v>
      </c>
      <c r="AA70" s="32">
        <v>3.9830218291143638E-3</v>
      </c>
    </row>
    <row r="71" spans="1:27" s="25" customFormat="1">
      <c r="A71" s="12" t="s">
        <v>23</v>
      </c>
      <c r="B71" s="29"/>
      <c r="C71" s="29">
        <v>9.5804059328649345</v>
      </c>
      <c r="D71" s="29">
        <v>7.2237795864574537</v>
      </c>
      <c r="E71" s="29">
        <v>10.789388536648389</v>
      </c>
      <c r="F71" s="29">
        <v>16.817179513781227</v>
      </c>
      <c r="G71" s="29">
        <v>24.655753661154705</v>
      </c>
      <c r="H71" s="29">
        <v>-5.1734738799777489</v>
      </c>
      <c r="I71" s="29">
        <v>-12.803997552341713</v>
      </c>
      <c r="J71" s="29">
        <v>-23.04576739617778</v>
      </c>
      <c r="K71" s="29">
        <v>14.35847085641204</v>
      </c>
      <c r="L71" s="29">
        <v>29.166692606299193</v>
      </c>
      <c r="M71" s="29">
        <v>1.8705888332524125</v>
      </c>
      <c r="N71" s="29">
        <v>5.1486730139941699</v>
      </c>
      <c r="O71" s="29">
        <v>13.442124979496242</v>
      </c>
      <c r="P71" s="29">
        <v>20.607372689972109</v>
      </c>
      <c r="Q71" s="29">
        <v>16.772617481929359</v>
      </c>
      <c r="R71" s="29">
        <v>0.94093399559629631</v>
      </c>
      <c r="S71" s="29">
        <v>4.2937174433507579</v>
      </c>
      <c r="T71" s="29">
        <v>10.981063676467386</v>
      </c>
      <c r="U71" s="29">
        <v>-21.370280994951955</v>
      </c>
      <c r="V71" s="29">
        <v>26.940649704555611</v>
      </c>
      <c r="W71" s="29">
        <v>14.370955114421506</v>
      </c>
      <c r="X71" s="29">
        <v>7.1138162221431287</v>
      </c>
      <c r="Y71" s="29">
        <v>1.7985532219172597</v>
      </c>
      <c r="Z71" s="29">
        <v>-6.2969249749663021</v>
      </c>
      <c r="AA71" s="29">
        <v>0.22744279783574939</v>
      </c>
    </row>
    <row r="72" spans="1:27" s="25" customFormat="1">
      <c r="A72" s="12" t="s">
        <v>24</v>
      </c>
      <c r="B72" s="29"/>
      <c r="C72" s="29">
        <v>21.004223369310154</v>
      </c>
      <c r="D72" s="29">
        <v>20.864404087858674</v>
      </c>
      <c r="E72" s="29">
        <v>15.243060224175252</v>
      </c>
      <c r="F72" s="29">
        <v>19.717813144678416</v>
      </c>
      <c r="G72" s="29">
        <v>17.519662803137194</v>
      </c>
      <c r="H72" s="29">
        <v>3.4571209945230379</v>
      </c>
      <c r="I72" s="29">
        <v>5.2041338679501337</v>
      </c>
      <c r="J72" s="29">
        <v>-8.1825674983030297</v>
      </c>
      <c r="K72" s="29">
        <v>1.9970126847741057</v>
      </c>
      <c r="L72" s="29">
        <v>15.525552344447703</v>
      </c>
      <c r="M72" s="29">
        <v>-5.9219139625938055E-2</v>
      </c>
      <c r="N72" s="29">
        <v>10.435790835772877</v>
      </c>
      <c r="O72" s="29">
        <v>2.7794695994153074</v>
      </c>
      <c r="P72" s="29">
        <v>19.134571836124834</v>
      </c>
      <c r="Q72" s="29">
        <v>13.951114253467352</v>
      </c>
      <c r="R72" s="29">
        <v>11.283890593934373</v>
      </c>
      <c r="S72" s="29">
        <v>3.8558092100102073</v>
      </c>
      <c r="T72" s="29">
        <v>12.843672045998588</v>
      </c>
      <c r="U72" s="29">
        <v>-18.596178059703888</v>
      </c>
      <c r="V72" s="29">
        <v>9.0366753336257091</v>
      </c>
      <c r="W72" s="29">
        <v>4.4763308775073796</v>
      </c>
      <c r="X72" s="29">
        <v>-1.1045208615486217</v>
      </c>
      <c r="Y72" s="29">
        <v>1.0714977768006833</v>
      </c>
      <c r="Z72" s="29">
        <v>-0.49279972488498913</v>
      </c>
      <c r="AA72" s="29">
        <v>-1.0302241713883831</v>
      </c>
    </row>
    <row r="73" spans="1:27">
      <c r="A73" s="15" t="s">
        <v>25</v>
      </c>
      <c r="B73" s="33"/>
      <c r="C73" s="33">
        <v>8.9224752323622454</v>
      </c>
      <c r="D73" s="33">
        <v>10.062624914560601</v>
      </c>
      <c r="E73" s="33">
        <v>9.0953465708697934</v>
      </c>
      <c r="F73" s="33">
        <v>7.6956663013537252</v>
      </c>
      <c r="G73" s="33">
        <v>6.6827092055305144</v>
      </c>
      <c r="H73" s="33">
        <v>5.7025291460837195</v>
      </c>
      <c r="I73" s="33">
        <v>-3.2382544486875986</v>
      </c>
      <c r="J73" s="33">
        <v>-7.2008006702144627</v>
      </c>
      <c r="K73" s="33">
        <v>3.5738909669832424</v>
      </c>
      <c r="L73" s="33">
        <v>3.1978162344198608</v>
      </c>
      <c r="M73" s="33">
        <v>3.0926586304602637</v>
      </c>
      <c r="N73" s="33">
        <v>5.8422620904806877</v>
      </c>
      <c r="O73" s="33">
        <v>7.2227388098387877</v>
      </c>
      <c r="P73" s="33">
        <v>6.2425849911717393</v>
      </c>
      <c r="Q73" s="33">
        <v>4.1687467012154542</v>
      </c>
      <c r="R73" s="33">
        <v>5.4450986532760766</v>
      </c>
      <c r="S73" s="33">
        <v>5.6148500021082839</v>
      </c>
      <c r="T73" s="33">
        <v>1.8964688456400296</v>
      </c>
      <c r="U73" s="33">
        <v>-0.33700845045532901</v>
      </c>
      <c r="V73" s="33">
        <v>7.5514055728991991</v>
      </c>
      <c r="W73" s="33">
        <v>1.0128773727181368</v>
      </c>
      <c r="X73" s="33">
        <v>7.4367960916526386</v>
      </c>
      <c r="Y73" s="33">
        <v>2.4483360815613935</v>
      </c>
      <c r="Z73" s="33">
        <v>1.0950630043503367</v>
      </c>
      <c r="AA73" s="33">
        <v>3.1499354933335724</v>
      </c>
    </row>
    <row r="74" spans="1:27">
      <c r="A74" s="11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</row>
    <row r="75" spans="1:27">
      <c r="A75" s="18" t="s">
        <v>27</v>
      </c>
      <c r="B75" s="34"/>
      <c r="C75" s="34">
        <v>8.4026312302522257</v>
      </c>
      <c r="D75" s="34">
        <v>9.2299025961596328</v>
      </c>
      <c r="E75" s="34">
        <v>8.6758650454928699</v>
      </c>
      <c r="F75" s="34">
        <v>7.9970246672043288</v>
      </c>
      <c r="G75" s="34">
        <v>8.1203153462537756</v>
      </c>
      <c r="H75" s="34">
        <v>5.6519444649947133</v>
      </c>
      <c r="I75" s="34">
        <v>-2.7535938260043906</v>
      </c>
      <c r="J75" s="34">
        <v>-7.6339983486626011</v>
      </c>
      <c r="K75" s="34">
        <v>4.5722860120378499</v>
      </c>
      <c r="L75" s="34">
        <v>4.4552669229948094</v>
      </c>
      <c r="M75" s="34">
        <v>3.4442293224532676</v>
      </c>
      <c r="N75" s="34">
        <v>6.1490176540414296</v>
      </c>
      <c r="O75" s="34">
        <v>7.1892618817636134</v>
      </c>
      <c r="P75" s="34">
        <v>6.2893421428579614</v>
      </c>
      <c r="Q75" s="34">
        <v>4.187638428843357</v>
      </c>
      <c r="R75" s="34">
        <v>4.967796290915345</v>
      </c>
      <c r="S75" s="34">
        <v>5.4351663570652846</v>
      </c>
      <c r="T75" s="34">
        <v>1.7256856552470481</v>
      </c>
      <c r="U75" s="34">
        <v>-0.69060535226928721</v>
      </c>
      <c r="V75" s="34">
        <v>7.5133774728228957</v>
      </c>
      <c r="W75" s="34">
        <v>0.84015647937204108</v>
      </c>
      <c r="X75" s="34">
        <v>7.2427953300343546</v>
      </c>
      <c r="Y75" s="34">
        <v>2.7325596088881809</v>
      </c>
      <c r="Z75" s="34">
        <v>0.91465214681667817</v>
      </c>
      <c r="AA75" s="34">
        <v>2.9412156660713009</v>
      </c>
    </row>
    <row r="76" spans="1:27"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:27">
      <c r="A77" s="1" t="s">
        <v>38</v>
      </c>
    </row>
    <row r="78" spans="1:27">
      <c r="A78" s="1" t="s">
        <v>29</v>
      </c>
      <c r="U78" s="22"/>
    </row>
    <row r="79" spans="1:27">
      <c r="A79" s="2" t="s">
        <v>2</v>
      </c>
      <c r="H79" s="6"/>
      <c r="I79" s="6"/>
      <c r="K79" s="6"/>
      <c r="M79" s="6"/>
      <c r="N79" s="6"/>
      <c r="V79" s="35"/>
      <c r="X79" s="35"/>
      <c r="Y79" s="35"/>
      <c r="AA79" s="35" t="s">
        <v>37</v>
      </c>
    </row>
    <row r="80" spans="1:27">
      <c r="A80" s="7"/>
      <c r="B80" s="8">
        <v>1990</v>
      </c>
      <c r="C80" s="8">
        <v>1991</v>
      </c>
      <c r="D80" s="8">
        <v>1992</v>
      </c>
      <c r="E80" s="8">
        <v>1993</v>
      </c>
      <c r="F80" s="8">
        <v>1994</v>
      </c>
      <c r="G80" s="8">
        <v>1995</v>
      </c>
      <c r="H80" s="8">
        <v>1996</v>
      </c>
      <c r="I80" s="8">
        <v>1997</v>
      </c>
      <c r="J80" s="8">
        <v>1998</v>
      </c>
      <c r="K80" s="8">
        <v>1999</v>
      </c>
      <c r="L80" s="8">
        <v>2000</v>
      </c>
      <c r="M80" s="8">
        <v>2001</v>
      </c>
      <c r="N80" s="8">
        <v>2002</v>
      </c>
      <c r="O80" s="8">
        <v>2003</v>
      </c>
      <c r="P80" s="8">
        <v>2004</v>
      </c>
      <c r="Q80" s="8" t="s">
        <v>4</v>
      </c>
      <c r="R80" s="8" t="s">
        <v>5</v>
      </c>
      <c r="S80" s="8" t="s">
        <v>6</v>
      </c>
      <c r="T80" s="8" t="s">
        <v>7</v>
      </c>
      <c r="U80" s="8" t="s">
        <v>8</v>
      </c>
      <c r="V80" s="8" t="s">
        <v>9</v>
      </c>
      <c r="W80" s="8" t="s">
        <v>10</v>
      </c>
      <c r="X80" s="8" t="s">
        <v>11</v>
      </c>
      <c r="Y80" s="8" t="s">
        <v>12</v>
      </c>
      <c r="Z80" s="8" t="s">
        <v>13</v>
      </c>
      <c r="AA80" s="8" t="s">
        <v>14</v>
      </c>
    </row>
    <row r="81" spans="1:27">
      <c r="A81" s="9" t="s">
        <v>15</v>
      </c>
      <c r="B81" s="32"/>
      <c r="C81" s="32">
        <v>2.8222481172532863</v>
      </c>
      <c r="D81" s="32">
        <v>5.1461919138167946</v>
      </c>
      <c r="E81" s="32">
        <v>4.139001896082676</v>
      </c>
      <c r="F81" s="32">
        <v>4.0922286581867855</v>
      </c>
      <c r="G81" s="32">
        <v>4.3160679483760997</v>
      </c>
      <c r="H81" s="32">
        <v>2.5821722430526073</v>
      </c>
      <c r="I81" s="32">
        <v>-0.72921919211304009</v>
      </c>
      <c r="J81" s="32">
        <v>-5.4059273482427965</v>
      </c>
      <c r="K81" s="32">
        <v>2.1011235488849813</v>
      </c>
      <c r="L81" s="32">
        <v>3.743038130169821</v>
      </c>
      <c r="M81" s="32">
        <v>3.1914956568134891</v>
      </c>
      <c r="N81" s="32">
        <v>3.4844046236082136</v>
      </c>
      <c r="O81" s="32">
        <v>4.0887572867126991</v>
      </c>
      <c r="P81" s="32">
        <v>4.1324229818542024</v>
      </c>
      <c r="Q81" s="32">
        <v>2.3471708388887516</v>
      </c>
      <c r="R81" s="32">
        <v>1.5639619752100558</v>
      </c>
      <c r="S81" s="32">
        <v>0.64884844935395536</v>
      </c>
      <c r="T81" s="32">
        <v>1.4888977906035648</v>
      </c>
      <c r="U81" s="32">
        <v>-0.48215440752905048</v>
      </c>
      <c r="V81" s="32">
        <v>2.8927564179891085</v>
      </c>
      <c r="W81" s="32">
        <v>0.9568743646392649</v>
      </c>
      <c r="X81" s="32">
        <v>3.5577875335456164</v>
      </c>
      <c r="Y81" s="32">
        <v>0.49532620072178835</v>
      </c>
      <c r="Z81" s="32">
        <v>0.46202100988978811</v>
      </c>
      <c r="AA81" s="32">
        <v>1.143402756909665</v>
      </c>
    </row>
    <row r="82" spans="1:27">
      <c r="A82" s="9" t="s">
        <v>16</v>
      </c>
      <c r="B82" s="32"/>
      <c r="C82" s="32">
        <v>0.50757549640255728</v>
      </c>
      <c r="D82" s="32">
        <v>0.95670154132999541</v>
      </c>
      <c r="E82" s="32">
        <v>0.93707177851237999</v>
      </c>
      <c r="F82" s="32">
        <v>0.9306237297061446</v>
      </c>
      <c r="G82" s="32">
        <v>0.76140197555812361</v>
      </c>
      <c r="H82" s="32">
        <v>1.1035423179460133</v>
      </c>
      <c r="I82" s="32">
        <v>0.32113644598658109</v>
      </c>
      <c r="J82" s="32">
        <v>0.55662666705335517</v>
      </c>
      <c r="K82" s="32">
        <v>0.47125695163305814</v>
      </c>
      <c r="L82" s="32">
        <v>0.37438582762489286</v>
      </c>
      <c r="M82" s="32">
        <v>0.35269253364014808</v>
      </c>
      <c r="N82" s="32">
        <v>0.45983891107225616</v>
      </c>
      <c r="O82" s="32">
        <v>0.67512748334929851</v>
      </c>
      <c r="P82" s="32">
        <v>0.50364695400407011</v>
      </c>
      <c r="Q82" s="32">
        <v>1.0483551538168081</v>
      </c>
      <c r="R82" s="32">
        <v>0.30919005935472671</v>
      </c>
      <c r="S82" s="32">
        <v>1.154580181673716</v>
      </c>
      <c r="T82" s="32">
        <v>0.68602219946960219</v>
      </c>
      <c r="U82" s="32">
        <v>1.491041636838268</v>
      </c>
      <c r="V82" s="32">
        <v>1.4276860733645607</v>
      </c>
      <c r="W82" s="32">
        <v>0.58835229748887574</v>
      </c>
      <c r="X82" s="32">
        <v>1.1576893566650897</v>
      </c>
      <c r="Y82" s="32">
        <v>0.29473532832368593</v>
      </c>
      <c r="Z82" s="32">
        <v>0.45464038411909313</v>
      </c>
      <c r="AA82" s="32">
        <v>0.51591625786920059</v>
      </c>
    </row>
    <row r="83" spans="1:27">
      <c r="A83" s="9" t="s">
        <v>17</v>
      </c>
      <c r="B83" s="32"/>
      <c r="C83" s="32">
        <v>4.3484471595416982</v>
      </c>
      <c r="D83" s="32">
        <v>3.1327202187910599</v>
      </c>
      <c r="E83" s="32">
        <v>3.7624614781242376</v>
      </c>
      <c r="F83" s="32">
        <v>4.5027023143940879</v>
      </c>
      <c r="G83" s="32">
        <v>4.7479365082119882</v>
      </c>
      <c r="H83" s="32">
        <v>2.8868702154844832</v>
      </c>
      <c r="I83" s="32">
        <v>-9.0764710025086348</v>
      </c>
      <c r="J83" s="32">
        <v>-15.238172792300109</v>
      </c>
      <c r="K83" s="32">
        <v>-0.99450269098139998</v>
      </c>
      <c r="L83" s="32">
        <v>0.63108313429438556</v>
      </c>
      <c r="M83" s="32">
        <v>0.39586577622998159</v>
      </c>
      <c r="N83" s="32">
        <v>1.3920188461924072</v>
      </c>
      <c r="O83" s="32">
        <v>2.7693364695540064</v>
      </c>
      <c r="P83" s="32">
        <v>3.6539403911596327</v>
      </c>
      <c r="Q83" s="32">
        <v>3.5504520718750014</v>
      </c>
      <c r="R83" s="32">
        <v>0.72411771236434874</v>
      </c>
      <c r="S83" s="32">
        <v>0.47113043529733006</v>
      </c>
      <c r="T83" s="32">
        <v>0.59461718797431296</v>
      </c>
      <c r="U83" s="32">
        <v>-2.8750442140814232</v>
      </c>
      <c r="V83" s="32">
        <v>2.6804520190371117</v>
      </c>
      <c r="W83" s="32">
        <v>1.1682970397674681</v>
      </c>
      <c r="X83" s="32">
        <v>2.7713618599370977</v>
      </c>
      <c r="Y83" s="32">
        <v>-0.27302344917111143</v>
      </c>
      <c r="Z83" s="32">
        <v>-0.56867930284973212</v>
      </c>
      <c r="AA83" s="32">
        <v>1.0881992210024349</v>
      </c>
    </row>
    <row r="84" spans="1:27">
      <c r="A84" s="9" t="s">
        <v>18</v>
      </c>
      <c r="B84" s="32"/>
      <c r="C84" s="32">
        <v>0.2255874105926432</v>
      </c>
      <c r="D84" s="32">
        <v>-0.23400989214160053</v>
      </c>
      <c r="E84" s="32">
        <v>-0.26612285476845615</v>
      </c>
      <c r="F84" s="32">
        <v>0.38530881505837433</v>
      </c>
      <c r="G84" s="32">
        <v>0.81450805819736094</v>
      </c>
      <c r="H84" s="32">
        <v>-0.64833601157370102</v>
      </c>
      <c r="I84" s="32">
        <v>-1.2050907568826084</v>
      </c>
      <c r="J84" s="32">
        <v>-1.5326123959814322</v>
      </c>
      <c r="K84" s="32">
        <v>1.833240293060278</v>
      </c>
      <c r="L84" s="32">
        <v>0.97826028649585028</v>
      </c>
      <c r="M84" s="32">
        <v>-5.5553153911891043E-2</v>
      </c>
      <c r="N84" s="32">
        <v>0.26104404593579061</v>
      </c>
      <c r="O84" s="32">
        <v>2.6170672397738196E-2</v>
      </c>
      <c r="P84" s="32">
        <v>7.4868992412241459E-2</v>
      </c>
      <c r="Q84" s="32">
        <v>2.0202696793734649</v>
      </c>
      <c r="R84" s="32">
        <v>-2.5581590664315863</v>
      </c>
      <c r="S84" s="32">
        <v>-0.11992201814913725</v>
      </c>
      <c r="T84" s="32">
        <v>1.7707586682313812</v>
      </c>
      <c r="U84" s="32">
        <v>-4.1533942768571652</v>
      </c>
      <c r="V84" s="32">
        <v>3.9444722679484716</v>
      </c>
      <c r="W84" s="32">
        <v>-0.49801192399515187</v>
      </c>
      <c r="X84" s="32">
        <v>0.19254429489174865</v>
      </c>
      <c r="Y84" s="32">
        <v>1.1671268753067132</v>
      </c>
      <c r="Z84" s="32">
        <v>-2.8311438579445372</v>
      </c>
      <c r="AA84" s="32">
        <v>-1.83114385794454</v>
      </c>
    </row>
    <row r="85" spans="1:27">
      <c r="A85" s="11" t="s">
        <v>19</v>
      </c>
      <c r="B85" s="32"/>
      <c r="C85" s="32">
        <v>5.4875109669676245</v>
      </c>
      <c r="D85" s="32">
        <v>4.8999863454677364</v>
      </c>
      <c r="E85" s="32">
        <v>5.0261787313241602</v>
      </c>
      <c r="F85" s="32">
        <v>4.8248726201036449</v>
      </c>
      <c r="G85" s="32">
        <v>5.8779995836281111</v>
      </c>
      <c r="H85" s="32">
        <v>-1.8621755354150191</v>
      </c>
      <c r="I85" s="32">
        <v>3.5319034656513715</v>
      </c>
      <c r="J85" s="32">
        <v>5.2054850587600265</v>
      </c>
      <c r="K85" s="32">
        <v>5.0034016300726289</v>
      </c>
      <c r="L85" s="32">
        <v>8.9353176517839188</v>
      </c>
      <c r="M85" s="32">
        <v>-1.324216631803532E-2</v>
      </c>
      <c r="N85" s="32">
        <v>3.7237455763257237</v>
      </c>
      <c r="O85" s="32">
        <v>5.5392969016619498</v>
      </c>
      <c r="P85" s="32">
        <v>9.0013794584983007</v>
      </c>
      <c r="Q85" s="32">
        <v>5.119260140988092</v>
      </c>
      <c r="R85" s="32">
        <v>7.3790440692699253</v>
      </c>
      <c r="S85" s="32">
        <v>6.1078119716047841</v>
      </c>
      <c r="T85" s="32">
        <v>4.3138876293796677</v>
      </c>
      <c r="U85" s="32">
        <v>-8.6701338763843641</v>
      </c>
      <c r="V85" s="32">
        <v>9.1633511166476076</v>
      </c>
      <c r="W85" s="32">
        <v>6.3224695679873451</v>
      </c>
      <c r="X85" s="32">
        <v>3.4777915225709957</v>
      </c>
      <c r="Y85" s="32">
        <v>1.8779658563888602</v>
      </c>
      <c r="Z85" s="32">
        <v>0.10609536599460849</v>
      </c>
      <c r="AA85" s="32">
        <v>0.46098855650946508</v>
      </c>
    </row>
    <row r="86" spans="1:27" s="25" customFormat="1">
      <c r="A86" s="12" t="s">
        <v>20</v>
      </c>
      <c r="B86" s="29"/>
      <c r="C86" s="29">
        <v>5.0476497089664258</v>
      </c>
      <c r="D86" s="29">
        <v>3.3044240500600925</v>
      </c>
      <c r="E86" s="29">
        <v>3.3124750536872907</v>
      </c>
      <c r="F86" s="29">
        <v>4.9585027861181832</v>
      </c>
      <c r="G86" s="29">
        <v>4.2931046021129378</v>
      </c>
      <c r="H86" s="29">
        <v>-3.0790202999264933</v>
      </c>
      <c r="I86" s="29">
        <v>2.5879259358793556</v>
      </c>
      <c r="J86" s="29">
        <v>4.2597629888792294</v>
      </c>
      <c r="K86" s="29">
        <v>4.8066135133393937</v>
      </c>
      <c r="L86" s="29">
        <v>9.2332082129111868</v>
      </c>
      <c r="M86" s="29">
        <v>-0.53265718235808124</v>
      </c>
      <c r="N86" s="29">
        <v>2.2403387813227971</v>
      </c>
      <c r="O86" s="29">
        <v>5.8062835455701487</v>
      </c>
      <c r="P86" s="29">
        <v>7.8144234208476107</v>
      </c>
      <c r="Q86" s="29">
        <v>4.5531925403433302</v>
      </c>
      <c r="R86" s="29">
        <v>6.1289218867568263</v>
      </c>
      <c r="S86" s="29">
        <v>5.0624328974077271</v>
      </c>
      <c r="T86" s="29">
        <v>3.9006860240276229</v>
      </c>
      <c r="U86" s="29">
        <v>-8.0799946359036383</v>
      </c>
      <c r="V86" s="29">
        <v>8.8484767790667593</v>
      </c>
      <c r="W86" s="29">
        <v>4.9518001043764315</v>
      </c>
      <c r="X86" s="29">
        <v>1.3165254746834751</v>
      </c>
      <c r="Y86" s="29">
        <v>4.808925993213739E-2</v>
      </c>
      <c r="Z86" s="29">
        <v>0.3412946148274536</v>
      </c>
      <c r="AA86" s="29">
        <v>-1.877800989844334</v>
      </c>
    </row>
    <row r="87" spans="1:27" s="25" customFormat="1">
      <c r="A87" s="12" t="s">
        <v>21</v>
      </c>
      <c r="B87" s="29"/>
      <c r="C87" s="29">
        <v>0.4398565210311367</v>
      </c>
      <c r="D87" s="29">
        <v>1.5955278525670387</v>
      </c>
      <c r="E87" s="29">
        <v>1.713740652661685</v>
      </c>
      <c r="F87" s="29">
        <v>-0.13364482103838274</v>
      </c>
      <c r="G87" s="29">
        <v>1.5849046615524007</v>
      </c>
      <c r="H87" s="29">
        <v>1.2168319721696608</v>
      </c>
      <c r="I87" s="29">
        <v>0.9439825260124407</v>
      </c>
      <c r="J87" s="29">
        <v>0.94572740620239137</v>
      </c>
      <c r="K87" s="29">
        <v>0.19679264910037803</v>
      </c>
      <c r="L87" s="29">
        <v>-0.29790332337436998</v>
      </c>
      <c r="M87" s="29">
        <v>0.51940668315316851</v>
      </c>
      <c r="N87" s="29">
        <v>1.4834205179146875</v>
      </c>
      <c r="O87" s="29">
        <v>-0.26698664390820948</v>
      </c>
      <c r="P87" s="29">
        <v>1.1869642034271157</v>
      </c>
      <c r="Q87" s="29">
        <v>0.56605036433187261</v>
      </c>
      <c r="R87" s="29">
        <v>1.2501238833990427</v>
      </c>
      <c r="S87" s="29">
        <v>1.0453860102167132</v>
      </c>
      <c r="T87" s="29">
        <v>0.41320391544973273</v>
      </c>
      <c r="U87" s="29">
        <v>-0.59014814819844752</v>
      </c>
      <c r="V87" s="29">
        <v>0.31486739400469205</v>
      </c>
      <c r="W87" s="29">
        <v>1.37065682599809</v>
      </c>
      <c r="X87" s="29">
        <v>2.1612725886995721</v>
      </c>
      <c r="Y87" s="29">
        <v>1.8298866495727544</v>
      </c>
      <c r="Z87" s="29">
        <v>-0.23519859912658941</v>
      </c>
      <c r="AA87" s="29">
        <v>2.3387928090531536</v>
      </c>
    </row>
    <row r="88" spans="1:27">
      <c r="A88" s="11" t="s">
        <v>22</v>
      </c>
      <c r="B88" s="32"/>
      <c r="C88" s="32">
        <v>4.6954342529323236</v>
      </c>
      <c r="D88" s="32">
        <v>4.0925922665381096</v>
      </c>
      <c r="E88" s="32">
        <v>4.7100970700935134</v>
      </c>
      <c r="F88" s="32">
        <v>7.1544633565451754</v>
      </c>
      <c r="G88" s="32">
        <v>9.8788011026244522</v>
      </c>
      <c r="H88" s="32">
        <v>-1.5666269740901653</v>
      </c>
      <c r="I88" s="32">
        <v>-3.9308844674104506</v>
      </c>
      <c r="J88" s="32">
        <v>-9.1548651693831413</v>
      </c>
      <c r="K88" s="32">
        <v>4.8213986399289501</v>
      </c>
      <c r="L88" s="32">
        <v>11.49130502464406</v>
      </c>
      <c r="M88" s="32">
        <v>0.82896370855827139</v>
      </c>
      <c r="N88" s="32">
        <v>3.5469984181270453</v>
      </c>
      <c r="O88" s="32">
        <v>6.0278942459733171</v>
      </c>
      <c r="P88" s="32">
        <v>11.202287245886737</v>
      </c>
      <c r="Q88" s="32">
        <v>9.9470167709877799</v>
      </c>
      <c r="R88" s="32">
        <v>2.0442461216471033</v>
      </c>
      <c r="S88" s="32">
        <v>2.7475489252347365</v>
      </c>
      <c r="T88" s="32">
        <v>6.9532692851467814</v>
      </c>
      <c r="U88" s="32">
        <v>-14.337162597182619</v>
      </c>
      <c r="V88" s="32">
        <v>12.586708038811079</v>
      </c>
      <c r="W88" s="32">
        <v>7.5349293543846549</v>
      </c>
      <c r="X88" s="32">
        <v>3.8743254270259007</v>
      </c>
      <c r="Y88" s="32">
        <v>1.1525389359911831</v>
      </c>
      <c r="Z88" s="32">
        <v>-3.4556119147206297</v>
      </c>
      <c r="AA88" s="32">
        <v>2.4948484767056064E-3</v>
      </c>
    </row>
    <row r="89" spans="1:27" s="25" customFormat="1">
      <c r="A89" s="12" t="s">
        <v>23</v>
      </c>
      <c r="B89" s="29"/>
      <c r="C89" s="29">
        <v>3.1935335442156081</v>
      </c>
      <c r="D89" s="29">
        <v>2.4355094729926168</v>
      </c>
      <c r="E89" s="29">
        <v>3.3758620580515606</v>
      </c>
      <c r="F89" s="29">
        <v>5.3095879186487247</v>
      </c>
      <c r="G89" s="29">
        <v>8.099178527976342</v>
      </c>
      <c r="H89" s="29">
        <v>-1.9384341590503433</v>
      </c>
      <c r="I89" s="29">
        <v>-4.4694485152101286</v>
      </c>
      <c r="J89" s="29">
        <v>-8.2553525898566633</v>
      </c>
      <c r="K89" s="29">
        <v>4.6190205143016332</v>
      </c>
      <c r="L89" s="29">
        <v>9.8750418473163695</v>
      </c>
      <c r="M89" s="29">
        <v>0.83591855122833747</v>
      </c>
      <c r="N89" s="29">
        <v>2.3402671220096249</v>
      </c>
      <c r="O89" s="29">
        <v>5.6956688505933819</v>
      </c>
      <c r="P89" s="29">
        <v>9.0349257877375653</v>
      </c>
      <c r="Q89" s="29">
        <v>8.1764267514097977</v>
      </c>
      <c r="R89" s="29">
        <v>0.52696835413480703</v>
      </c>
      <c r="S89" s="29">
        <v>2.2101256088227763</v>
      </c>
      <c r="T89" s="29">
        <v>5.1968532397816025</v>
      </c>
      <c r="U89" s="29">
        <v>-11.570340468299992</v>
      </c>
      <c r="V89" s="29">
        <v>11.483835377911811</v>
      </c>
      <c r="W89" s="29">
        <v>6.9931940979481118</v>
      </c>
      <c r="X89" s="29">
        <v>4.0115987097488599</v>
      </c>
      <c r="Y89" s="29">
        <v>1.0294947056634698</v>
      </c>
      <c r="Z89" s="29">
        <v>-3.4001183828063857</v>
      </c>
      <c r="AA89" s="29">
        <v>0.11715160056327442</v>
      </c>
    </row>
    <row r="90" spans="1:27" s="25" customFormat="1">
      <c r="A90" s="12" t="s">
        <v>24</v>
      </c>
      <c r="B90" s="29"/>
      <c r="C90" s="29">
        <v>1.5019070440812097</v>
      </c>
      <c r="D90" s="29">
        <v>1.6570789357032545</v>
      </c>
      <c r="E90" s="29">
        <v>1.3342433300566154</v>
      </c>
      <c r="F90" s="29">
        <v>1.844868581473603</v>
      </c>
      <c r="G90" s="29">
        <v>1.7796100020898376</v>
      </c>
      <c r="H90" s="29">
        <v>0.37181732155651132</v>
      </c>
      <c r="I90" s="29">
        <v>0.53857756594670114</v>
      </c>
      <c r="J90" s="29">
        <v>-0.89952481334001366</v>
      </c>
      <c r="K90" s="29">
        <v>0.20237497985466135</v>
      </c>
      <c r="L90" s="29">
        <v>1.6162845804754076</v>
      </c>
      <c r="M90" s="29">
        <v>-6.9702453810747246E-3</v>
      </c>
      <c r="N90" s="29">
        <v>1.2067377189041646</v>
      </c>
      <c r="O90" s="29">
        <v>0.33220806308677409</v>
      </c>
      <c r="P90" s="29">
        <v>2.1673883666001936</v>
      </c>
      <c r="Q90" s="29">
        <v>1.7705884667911411</v>
      </c>
      <c r="R90" s="29">
        <v>1.51726901858555</v>
      </c>
      <c r="S90" s="29">
        <v>0.53742673650232675</v>
      </c>
      <c r="T90" s="29">
        <v>1.7564196490124091</v>
      </c>
      <c r="U90" s="29">
        <v>-2.7668123687786781</v>
      </c>
      <c r="V90" s="29">
        <v>1.1028720145065591</v>
      </c>
      <c r="W90" s="29">
        <v>0.54174157232711717</v>
      </c>
      <c r="X90" s="29">
        <v>-0.13727909353008072</v>
      </c>
      <c r="Y90" s="29">
        <v>0.12304307367028149</v>
      </c>
      <c r="Z90" s="29">
        <v>-5.5499964055211071E-2</v>
      </c>
      <c r="AA90" s="29">
        <v>-0.11465279828246699</v>
      </c>
    </row>
    <row r="91" spans="1:27">
      <c r="A91" s="15" t="s">
        <v>25</v>
      </c>
      <c r="B91" s="33"/>
      <c r="C91" s="33">
        <v>8.6955618873791263</v>
      </c>
      <c r="D91" s="33">
        <v>9.8093267081273172</v>
      </c>
      <c r="E91" s="33">
        <v>8.8889906589180132</v>
      </c>
      <c r="F91" s="33">
        <v>7.5806261442535581</v>
      </c>
      <c r="G91" s="33">
        <v>6.6376776603232308</v>
      </c>
      <c r="H91" s="33">
        <v>5.6296969041629135</v>
      </c>
      <c r="I91" s="33">
        <v>-3.224929637453946</v>
      </c>
      <c r="J91" s="33">
        <v>-7.257074828336842</v>
      </c>
      <c r="K91" s="33">
        <v>3.5898039713677141</v>
      </c>
      <c r="L91" s="33">
        <v>3.169093599962038</v>
      </c>
      <c r="M91" s="33">
        <v>3.042397188251921</v>
      </c>
      <c r="N91" s="33">
        <v>5.7735059858005799</v>
      </c>
      <c r="O91" s="33">
        <v>7.0707609933969175</v>
      </c>
      <c r="P91" s="33">
        <v>6.1638315969691142</v>
      </c>
      <c r="Q91" s="33">
        <v>4.1354742053742646</v>
      </c>
      <c r="R91" s="33">
        <v>5.3833401099723606</v>
      </c>
      <c r="S91" s="33">
        <v>5.5153999524259572</v>
      </c>
      <c r="T91" s="33">
        <v>1.8934648105616758</v>
      </c>
      <c r="U91" s="33">
        <v>-0.33230279624092052</v>
      </c>
      <c r="V91" s="33">
        <v>7.4977925591577543</v>
      </c>
      <c r="W91" s="33">
        <v>1.0033051138153997</v>
      </c>
      <c r="X91" s="33">
        <v>7.2827485028814269</v>
      </c>
      <c r="Y91" s="33">
        <v>2.4088018054910281</v>
      </c>
      <c r="Z91" s="33">
        <v>1.0828680422166894</v>
      </c>
      <c r="AA91" s="33">
        <v>3.1595443716231424</v>
      </c>
    </row>
    <row r="92" spans="1:27">
      <c r="A92" s="11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</row>
    <row r="93" spans="1:27">
      <c r="A93" s="18" t="s">
        <v>27</v>
      </c>
      <c r="B93" s="34"/>
      <c r="C93" s="34">
        <v>8.4026312302522257</v>
      </c>
      <c r="D93" s="34">
        <v>9.2299025961596328</v>
      </c>
      <c r="E93" s="34">
        <v>8.6758650454928699</v>
      </c>
      <c r="F93" s="34">
        <v>7.9970246672043279</v>
      </c>
      <c r="G93" s="34">
        <v>8.1203153462537756</v>
      </c>
      <c r="H93" s="34">
        <v>5.6519444649947133</v>
      </c>
      <c r="I93" s="34">
        <v>-2.7535938260043906</v>
      </c>
      <c r="J93" s="34">
        <v>-7.633998348662602</v>
      </c>
      <c r="K93" s="34">
        <v>4.5722860120378499</v>
      </c>
      <c r="L93" s="34">
        <v>4.4552669229948094</v>
      </c>
      <c r="M93" s="34">
        <v>3.4442293224532676</v>
      </c>
      <c r="N93" s="34">
        <v>6.1490176540414296</v>
      </c>
      <c r="O93" s="34">
        <v>7.1892618817636125</v>
      </c>
      <c r="P93" s="34">
        <v>6.2893421428579614</v>
      </c>
      <c r="Q93" s="34">
        <v>4.187638428843357</v>
      </c>
      <c r="R93" s="34">
        <v>4.967796290915345</v>
      </c>
      <c r="S93" s="34">
        <v>5.4351663570652846</v>
      </c>
      <c r="T93" s="34">
        <v>1.7256856552470481</v>
      </c>
      <c r="U93" s="34">
        <v>-0.69060535226928721</v>
      </c>
      <c r="V93" s="34">
        <v>7.5133774728228957</v>
      </c>
      <c r="W93" s="34">
        <v>0.84015647937204108</v>
      </c>
      <c r="X93" s="34">
        <v>7.2427953300343546</v>
      </c>
      <c r="Y93" s="34">
        <v>2.7325596088881809</v>
      </c>
      <c r="Z93" s="34">
        <v>0.91465214681667828</v>
      </c>
      <c r="AA93" s="34">
        <v>2.9412156660713009</v>
      </c>
    </row>
    <row r="94" spans="1:27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</row>
    <row r="95" spans="1:27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</row>
    <row r="96" spans="1:27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</row>
    <row r="97" spans="2:27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</row>
    <row r="98" spans="2:27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</row>
    <row r="99" spans="2:27"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</row>
    <row r="100" spans="2:27"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</row>
    <row r="101" spans="2:27"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</row>
    <row r="102" spans="2:27"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</row>
    <row r="103" spans="2:27"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</row>
    <row r="104" spans="2:27"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</row>
    <row r="105" spans="2:27">
      <c r="B105" s="22"/>
    </row>
    <row r="106" spans="2:27">
      <c r="B106" s="22"/>
    </row>
    <row r="107" spans="2:27">
      <c r="B107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workbookViewId="0">
      <selection activeCell="A40" sqref="A40"/>
    </sheetView>
  </sheetViews>
  <sheetFormatPr defaultRowHeight="13.5"/>
  <cols>
    <col min="1" max="1" width="43.28515625" style="52" customWidth="1"/>
    <col min="2" max="18" width="7.5703125" style="52" hidden="1" customWidth="1"/>
    <col min="19" max="19" width="0.140625" style="52" hidden="1" customWidth="1"/>
    <col min="20" max="27" width="7.28515625" style="52" customWidth="1"/>
    <col min="28" max="256" width="9.140625" style="52"/>
    <col min="257" max="257" width="43.28515625" style="52" customWidth="1"/>
    <col min="258" max="275" width="0" style="52" hidden="1" customWidth="1"/>
    <col min="276" max="283" width="7.28515625" style="52" customWidth="1"/>
    <col min="284" max="512" width="9.140625" style="52"/>
    <col min="513" max="513" width="43.28515625" style="52" customWidth="1"/>
    <col min="514" max="531" width="0" style="52" hidden="1" customWidth="1"/>
    <col min="532" max="539" width="7.28515625" style="52" customWidth="1"/>
    <col min="540" max="768" width="9.140625" style="52"/>
    <col min="769" max="769" width="43.28515625" style="52" customWidth="1"/>
    <col min="770" max="787" width="0" style="52" hidden="1" customWidth="1"/>
    <col min="788" max="795" width="7.28515625" style="52" customWidth="1"/>
    <col min="796" max="1024" width="9.140625" style="52"/>
    <col min="1025" max="1025" width="43.28515625" style="52" customWidth="1"/>
    <col min="1026" max="1043" width="0" style="52" hidden="1" customWidth="1"/>
    <col min="1044" max="1051" width="7.28515625" style="52" customWidth="1"/>
    <col min="1052" max="1280" width="9.140625" style="52"/>
    <col min="1281" max="1281" width="43.28515625" style="52" customWidth="1"/>
    <col min="1282" max="1299" width="0" style="52" hidden="1" customWidth="1"/>
    <col min="1300" max="1307" width="7.28515625" style="52" customWidth="1"/>
    <col min="1308" max="1536" width="9.140625" style="52"/>
    <col min="1537" max="1537" width="43.28515625" style="52" customWidth="1"/>
    <col min="1538" max="1555" width="0" style="52" hidden="1" customWidth="1"/>
    <col min="1556" max="1563" width="7.28515625" style="52" customWidth="1"/>
    <col min="1564" max="1792" width="9.140625" style="52"/>
    <col min="1793" max="1793" width="43.28515625" style="52" customWidth="1"/>
    <col min="1794" max="1811" width="0" style="52" hidden="1" customWidth="1"/>
    <col min="1812" max="1819" width="7.28515625" style="52" customWidth="1"/>
    <col min="1820" max="2048" width="9.140625" style="52"/>
    <col min="2049" max="2049" width="43.28515625" style="52" customWidth="1"/>
    <col min="2050" max="2067" width="0" style="52" hidden="1" customWidth="1"/>
    <col min="2068" max="2075" width="7.28515625" style="52" customWidth="1"/>
    <col min="2076" max="2304" width="9.140625" style="52"/>
    <col min="2305" max="2305" width="43.28515625" style="52" customWidth="1"/>
    <col min="2306" max="2323" width="0" style="52" hidden="1" customWidth="1"/>
    <col min="2324" max="2331" width="7.28515625" style="52" customWidth="1"/>
    <col min="2332" max="2560" width="9.140625" style="52"/>
    <col min="2561" max="2561" width="43.28515625" style="52" customWidth="1"/>
    <col min="2562" max="2579" width="0" style="52" hidden="1" customWidth="1"/>
    <col min="2580" max="2587" width="7.28515625" style="52" customWidth="1"/>
    <col min="2588" max="2816" width="9.140625" style="52"/>
    <col min="2817" max="2817" width="43.28515625" style="52" customWidth="1"/>
    <col min="2818" max="2835" width="0" style="52" hidden="1" customWidth="1"/>
    <col min="2836" max="2843" width="7.28515625" style="52" customWidth="1"/>
    <col min="2844" max="3072" width="9.140625" style="52"/>
    <col min="3073" max="3073" width="43.28515625" style="52" customWidth="1"/>
    <col min="3074" max="3091" width="0" style="52" hidden="1" customWidth="1"/>
    <col min="3092" max="3099" width="7.28515625" style="52" customWidth="1"/>
    <col min="3100" max="3328" width="9.140625" style="52"/>
    <col min="3329" max="3329" width="43.28515625" style="52" customWidth="1"/>
    <col min="3330" max="3347" width="0" style="52" hidden="1" customWidth="1"/>
    <col min="3348" max="3355" width="7.28515625" style="52" customWidth="1"/>
    <col min="3356" max="3584" width="9.140625" style="52"/>
    <col min="3585" max="3585" width="43.28515625" style="52" customWidth="1"/>
    <col min="3586" max="3603" width="0" style="52" hidden="1" customWidth="1"/>
    <col min="3604" max="3611" width="7.28515625" style="52" customWidth="1"/>
    <col min="3612" max="3840" width="9.140625" style="52"/>
    <col min="3841" max="3841" width="43.28515625" style="52" customWidth="1"/>
    <col min="3842" max="3859" width="0" style="52" hidden="1" customWidth="1"/>
    <col min="3860" max="3867" width="7.28515625" style="52" customWidth="1"/>
    <col min="3868" max="4096" width="9.140625" style="52"/>
    <col min="4097" max="4097" width="43.28515625" style="52" customWidth="1"/>
    <col min="4098" max="4115" width="0" style="52" hidden="1" customWidth="1"/>
    <col min="4116" max="4123" width="7.28515625" style="52" customWidth="1"/>
    <col min="4124" max="4352" width="9.140625" style="52"/>
    <col min="4353" max="4353" width="43.28515625" style="52" customWidth="1"/>
    <col min="4354" max="4371" width="0" style="52" hidden="1" customWidth="1"/>
    <col min="4372" max="4379" width="7.28515625" style="52" customWidth="1"/>
    <col min="4380" max="4608" width="9.140625" style="52"/>
    <col min="4609" max="4609" width="43.28515625" style="52" customWidth="1"/>
    <col min="4610" max="4627" width="0" style="52" hidden="1" customWidth="1"/>
    <col min="4628" max="4635" width="7.28515625" style="52" customWidth="1"/>
    <col min="4636" max="4864" width="9.140625" style="52"/>
    <col min="4865" max="4865" width="43.28515625" style="52" customWidth="1"/>
    <col min="4866" max="4883" width="0" style="52" hidden="1" customWidth="1"/>
    <col min="4884" max="4891" width="7.28515625" style="52" customWidth="1"/>
    <col min="4892" max="5120" width="9.140625" style="52"/>
    <col min="5121" max="5121" width="43.28515625" style="52" customWidth="1"/>
    <col min="5122" max="5139" width="0" style="52" hidden="1" customWidth="1"/>
    <col min="5140" max="5147" width="7.28515625" style="52" customWidth="1"/>
    <col min="5148" max="5376" width="9.140625" style="52"/>
    <col min="5377" max="5377" width="43.28515625" style="52" customWidth="1"/>
    <col min="5378" max="5395" width="0" style="52" hidden="1" customWidth="1"/>
    <col min="5396" max="5403" width="7.28515625" style="52" customWidth="1"/>
    <col min="5404" max="5632" width="9.140625" style="52"/>
    <col min="5633" max="5633" width="43.28515625" style="52" customWidth="1"/>
    <col min="5634" max="5651" width="0" style="52" hidden="1" customWidth="1"/>
    <col min="5652" max="5659" width="7.28515625" style="52" customWidth="1"/>
    <col min="5660" max="5888" width="9.140625" style="52"/>
    <col min="5889" max="5889" width="43.28515625" style="52" customWidth="1"/>
    <col min="5890" max="5907" width="0" style="52" hidden="1" customWidth="1"/>
    <col min="5908" max="5915" width="7.28515625" style="52" customWidth="1"/>
    <col min="5916" max="6144" width="9.140625" style="52"/>
    <col min="6145" max="6145" width="43.28515625" style="52" customWidth="1"/>
    <col min="6146" max="6163" width="0" style="52" hidden="1" customWidth="1"/>
    <col min="6164" max="6171" width="7.28515625" style="52" customWidth="1"/>
    <col min="6172" max="6400" width="9.140625" style="52"/>
    <col min="6401" max="6401" width="43.28515625" style="52" customWidth="1"/>
    <col min="6402" max="6419" width="0" style="52" hidden="1" customWidth="1"/>
    <col min="6420" max="6427" width="7.28515625" style="52" customWidth="1"/>
    <col min="6428" max="6656" width="9.140625" style="52"/>
    <col min="6657" max="6657" width="43.28515625" style="52" customWidth="1"/>
    <col min="6658" max="6675" width="0" style="52" hidden="1" customWidth="1"/>
    <col min="6676" max="6683" width="7.28515625" style="52" customWidth="1"/>
    <col min="6684" max="6912" width="9.140625" style="52"/>
    <col min="6913" max="6913" width="43.28515625" style="52" customWidth="1"/>
    <col min="6914" max="6931" width="0" style="52" hidden="1" customWidth="1"/>
    <col min="6932" max="6939" width="7.28515625" style="52" customWidth="1"/>
    <col min="6940" max="7168" width="9.140625" style="52"/>
    <col min="7169" max="7169" width="43.28515625" style="52" customWidth="1"/>
    <col min="7170" max="7187" width="0" style="52" hidden="1" customWidth="1"/>
    <col min="7188" max="7195" width="7.28515625" style="52" customWidth="1"/>
    <col min="7196" max="7424" width="9.140625" style="52"/>
    <col min="7425" max="7425" width="43.28515625" style="52" customWidth="1"/>
    <col min="7426" max="7443" width="0" style="52" hidden="1" customWidth="1"/>
    <col min="7444" max="7451" width="7.28515625" style="52" customWidth="1"/>
    <col min="7452" max="7680" width="9.140625" style="52"/>
    <col min="7681" max="7681" width="43.28515625" style="52" customWidth="1"/>
    <col min="7682" max="7699" width="0" style="52" hidden="1" customWidth="1"/>
    <col min="7700" max="7707" width="7.28515625" style="52" customWidth="1"/>
    <col min="7708" max="7936" width="9.140625" style="52"/>
    <col min="7937" max="7937" width="43.28515625" style="52" customWidth="1"/>
    <col min="7938" max="7955" width="0" style="52" hidden="1" customWidth="1"/>
    <col min="7956" max="7963" width="7.28515625" style="52" customWidth="1"/>
    <col min="7964" max="8192" width="9.140625" style="52"/>
    <col min="8193" max="8193" width="43.28515625" style="52" customWidth="1"/>
    <col min="8194" max="8211" width="0" style="52" hidden="1" customWidth="1"/>
    <col min="8212" max="8219" width="7.28515625" style="52" customWidth="1"/>
    <col min="8220" max="8448" width="9.140625" style="52"/>
    <col min="8449" max="8449" width="43.28515625" style="52" customWidth="1"/>
    <col min="8450" max="8467" width="0" style="52" hidden="1" customWidth="1"/>
    <col min="8468" max="8475" width="7.28515625" style="52" customWidth="1"/>
    <col min="8476" max="8704" width="9.140625" style="52"/>
    <col min="8705" max="8705" width="43.28515625" style="52" customWidth="1"/>
    <col min="8706" max="8723" width="0" style="52" hidden="1" customWidth="1"/>
    <col min="8724" max="8731" width="7.28515625" style="52" customWidth="1"/>
    <col min="8732" max="8960" width="9.140625" style="52"/>
    <col min="8961" max="8961" width="43.28515625" style="52" customWidth="1"/>
    <col min="8962" max="8979" width="0" style="52" hidden="1" customWidth="1"/>
    <col min="8980" max="8987" width="7.28515625" style="52" customWidth="1"/>
    <col min="8988" max="9216" width="9.140625" style="52"/>
    <col min="9217" max="9217" width="43.28515625" style="52" customWidth="1"/>
    <col min="9218" max="9235" width="0" style="52" hidden="1" customWidth="1"/>
    <col min="9236" max="9243" width="7.28515625" style="52" customWidth="1"/>
    <col min="9244" max="9472" width="9.140625" style="52"/>
    <col min="9473" max="9473" width="43.28515625" style="52" customWidth="1"/>
    <col min="9474" max="9491" width="0" style="52" hidden="1" customWidth="1"/>
    <col min="9492" max="9499" width="7.28515625" style="52" customWidth="1"/>
    <col min="9500" max="9728" width="9.140625" style="52"/>
    <col min="9729" max="9729" width="43.28515625" style="52" customWidth="1"/>
    <col min="9730" max="9747" width="0" style="52" hidden="1" customWidth="1"/>
    <col min="9748" max="9755" width="7.28515625" style="52" customWidth="1"/>
    <col min="9756" max="9984" width="9.140625" style="52"/>
    <col min="9985" max="9985" width="43.28515625" style="52" customWidth="1"/>
    <col min="9986" max="10003" width="0" style="52" hidden="1" customWidth="1"/>
    <col min="10004" max="10011" width="7.28515625" style="52" customWidth="1"/>
    <col min="10012" max="10240" width="9.140625" style="52"/>
    <col min="10241" max="10241" width="43.28515625" style="52" customWidth="1"/>
    <col min="10242" max="10259" width="0" style="52" hidden="1" customWidth="1"/>
    <col min="10260" max="10267" width="7.28515625" style="52" customWidth="1"/>
    <col min="10268" max="10496" width="9.140625" style="52"/>
    <col min="10497" max="10497" width="43.28515625" style="52" customWidth="1"/>
    <col min="10498" max="10515" width="0" style="52" hidden="1" customWidth="1"/>
    <col min="10516" max="10523" width="7.28515625" style="52" customWidth="1"/>
    <col min="10524" max="10752" width="9.140625" style="52"/>
    <col min="10753" max="10753" width="43.28515625" style="52" customWidth="1"/>
    <col min="10754" max="10771" width="0" style="52" hidden="1" customWidth="1"/>
    <col min="10772" max="10779" width="7.28515625" style="52" customWidth="1"/>
    <col min="10780" max="11008" width="9.140625" style="52"/>
    <col min="11009" max="11009" width="43.28515625" style="52" customWidth="1"/>
    <col min="11010" max="11027" width="0" style="52" hidden="1" customWidth="1"/>
    <col min="11028" max="11035" width="7.28515625" style="52" customWidth="1"/>
    <col min="11036" max="11264" width="9.140625" style="52"/>
    <col min="11265" max="11265" width="43.28515625" style="52" customWidth="1"/>
    <col min="11266" max="11283" width="0" style="52" hidden="1" customWidth="1"/>
    <col min="11284" max="11291" width="7.28515625" style="52" customWidth="1"/>
    <col min="11292" max="11520" width="9.140625" style="52"/>
    <col min="11521" max="11521" width="43.28515625" style="52" customWidth="1"/>
    <col min="11522" max="11539" width="0" style="52" hidden="1" customWidth="1"/>
    <col min="11540" max="11547" width="7.28515625" style="52" customWidth="1"/>
    <col min="11548" max="11776" width="9.140625" style="52"/>
    <col min="11777" max="11777" width="43.28515625" style="52" customWidth="1"/>
    <col min="11778" max="11795" width="0" style="52" hidden="1" customWidth="1"/>
    <col min="11796" max="11803" width="7.28515625" style="52" customWidth="1"/>
    <col min="11804" max="12032" width="9.140625" style="52"/>
    <col min="12033" max="12033" width="43.28515625" style="52" customWidth="1"/>
    <col min="12034" max="12051" width="0" style="52" hidden="1" customWidth="1"/>
    <col min="12052" max="12059" width="7.28515625" style="52" customWidth="1"/>
    <col min="12060" max="12288" width="9.140625" style="52"/>
    <col min="12289" max="12289" width="43.28515625" style="52" customWidth="1"/>
    <col min="12290" max="12307" width="0" style="52" hidden="1" customWidth="1"/>
    <col min="12308" max="12315" width="7.28515625" style="52" customWidth="1"/>
    <col min="12316" max="12544" width="9.140625" style="52"/>
    <col min="12545" max="12545" width="43.28515625" style="52" customWidth="1"/>
    <col min="12546" max="12563" width="0" style="52" hidden="1" customWidth="1"/>
    <col min="12564" max="12571" width="7.28515625" style="52" customWidth="1"/>
    <col min="12572" max="12800" width="9.140625" style="52"/>
    <col min="12801" max="12801" width="43.28515625" style="52" customWidth="1"/>
    <col min="12802" max="12819" width="0" style="52" hidden="1" customWidth="1"/>
    <col min="12820" max="12827" width="7.28515625" style="52" customWidth="1"/>
    <col min="12828" max="13056" width="9.140625" style="52"/>
    <col min="13057" max="13057" width="43.28515625" style="52" customWidth="1"/>
    <col min="13058" max="13075" width="0" style="52" hidden="1" customWidth="1"/>
    <col min="13076" max="13083" width="7.28515625" style="52" customWidth="1"/>
    <col min="13084" max="13312" width="9.140625" style="52"/>
    <col min="13313" max="13313" width="43.28515625" style="52" customWidth="1"/>
    <col min="13314" max="13331" width="0" style="52" hidden="1" customWidth="1"/>
    <col min="13332" max="13339" width="7.28515625" style="52" customWidth="1"/>
    <col min="13340" max="13568" width="9.140625" style="52"/>
    <col min="13569" max="13569" width="43.28515625" style="52" customWidth="1"/>
    <col min="13570" max="13587" width="0" style="52" hidden="1" customWidth="1"/>
    <col min="13588" max="13595" width="7.28515625" style="52" customWidth="1"/>
    <col min="13596" max="13824" width="9.140625" style="52"/>
    <col min="13825" max="13825" width="43.28515625" style="52" customWidth="1"/>
    <col min="13826" max="13843" width="0" style="52" hidden="1" customWidth="1"/>
    <col min="13844" max="13851" width="7.28515625" style="52" customWidth="1"/>
    <col min="13852" max="14080" width="9.140625" style="52"/>
    <col min="14081" max="14081" width="43.28515625" style="52" customWidth="1"/>
    <col min="14082" max="14099" width="0" style="52" hidden="1" customWidth="1"/>
    <col min="14100" max="14107" width="7.28515625" style="52" customWidth="1"/>
    <col min="14108" max="14336" width="9.140625" style="52"/>
    <col min="14337" max="14337" width="43.28515625" style="52" customWidth="1"/>
    <col min="14338" max="14355" width="0" style="52" hidden="1" customWidth="1"/>
    <col min="14356" max="14363" width="7.28515625" style="52" customWidth="1"/>
    <col min="14364" max="14592" width="9.140625" style="52"/>
    <col min="14593" max="14593" width="43.28515625" style="52" customWidth="1"/>
    <col min="14594" max="14611" width="0" style="52" hidden="1" customWidth="1"/>
    <col min="14612" max="14619" width="7.28515625" style="52" customWidth="1"/>
    <col min="14620" max="14848" width="9.140625" style="52"/>
    <col min="14849" max="14849" width="43.28515625" style="52" customWidth="1"/>
    <col min="14850" max="14867" width="0" style="52" hidden="1" customWidth="1"/>
    <col min="14868" max="14875" width="7.28515625" style="52" customWidth="1"/>
    <col min="14876" max="15104" width="9.140625" style="52"/>
    <col min="15105" max="15105" width="43.28515625" style="52" customWidth="1"/>
    <col min="15106" max="15123" width="0" style="52" hidden="1" customWidth="1"/>
    <col min="15124" max="15131" width="7.28515625" style="52" customWidth="1"/>
    <col min="15132" max="15360" width="9.140625" style="52"/>
    <col min="15361" max="15361" width="43.28515625" style="52" customWidth="1"/>
    <col min="15362" max="15379" width="0" style="52" hidden="1" customWidth="1"/>
    <col min="15380" max="15387" width="7.28515625" style="52" customWidth="1"/>
    <col min="15388" max="15616" width="9.140625" style="52"/>
    <col min="15617" max="15617" width="43.28515625" style="52" customWidth="1"/>
    <col min="15618" max="15635" width="0" style="52" hidden="1" customWidth="1"/>
    <col min="15636" max="15643" width="7.28515625" style="52" customWidth="1"/>
    <col min="15644" max="15872" width="9.140625" style="52"/>
    <col min="15873" max="15873" width="43.28515625" style="52" customWidth="1"/>
    <col min="15874" max="15891" width="0" style="52" hidden="1" customWidth="1"/>
    <col min="15892" max="15899" width="7.28515625" style="52" customWidth="1"/>
    <col min="15900" max="16128" width="9.140625" style="52"/>
    <col min="16129" max="16129" width="43.28515625" style="52" customWidth="1"/>
    <col min="16130" max="16147" width="0" style="52" hidden="1" customWidth="1"/>
    <col min="16148" max="16155" width="7.28515625" style="52" customWidth="1"/>
    <col min="16156" max="16384" width="9.140625" style="52"/>
  </cols>
  <sheetData>
    <row r="1" spans="1:27" s="38" customFormat="1" ht="15" customHeight="1">
      <c r="A1" s="36" t="s">
        <v>39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V1" s="37"/>
      <c r="W1" s="37"/>
      <c r="X1" s="37"/>
      <c r="Y1" s="37"/>
      <c r="Z1" s="37"/>
      <c r="AA1" s="37"/>
    </row>
    <row r="2" spans="1:27" s="38" customFormat="1" ht="15" customHeight="1">
      <c r="A2" s="36" t="s">
        <v>40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s="38" customFormat="1" ht="15" customHeight="1">
      <c r="A3" s="38" t="s">
        <v>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AA3" s="39" t="s">
        <v>3</v>
      </c>
    </row>
    <row r="4" spans="1:27" s="38" customFormat="1">
      <c r="A4" s="7"/>
      <c r="B4" s="40">
        <v>1990</v>
      </c>
      <c r="C4" s="8">
        <v>1991</v>
      </c>
      <c r="D4" s="41">
        <v>1992</v>
      </c>
      <c r="E4" s="8">
        <v>1993</v>
      </c>
      <c r="F4" s="8">
        <v>1994</v>
      </c>
      <c r="G4" s="8">
        <v>1995</v>
      </c>
      <c r="H4" s="8">
        <v>1996</v>
      </c>
      <c r="I4" s="8">
        <v>1997</v>
      </c>
      <c r="J4" s="8">
        <v>1998</v>
      </c>
      <c r="K4" s="8">
        <v>1999</v>
      </c>
      <c r="L4" s="8">
        <v>2000</v>
      </c>
      <c r="M4" s="8">
        <v>2001</v>
      </c>
      <c r="N4" s="8">
        <v>2002</v>
      </c>
      <c r="O4" s="8">
        <v>2003</v>
      </c>
      <c r="P4" s="8">
        <v>2004</v>
      </c>
      <c r="Q4" s="8" t="s">
        <v>4</v>
      </c>
      <c r="R4" s="8" t="s">
        <v>5</v>
      </c>
      <c r="S4" s="8" t="s">
        <v>6</v>
      </c>
      <c r="T4" s="8" t="s">
        <v>7</v>
      </c>
      <c r="U4" s="8" t="s">
        <v>8</v>
      </c>
      <c r="V4" s="8" t="s">
        <v>9</v>
      </c>
      <c r="W4" s="8" t="s">
        <v>10</v>
      </c>
      <c r="X4" s="8" t="s">
        <v>11</v>
      </c>
      <c r="Y4" s="8" t="s">
        <v>12</v>
      </c>
      <c r="Z4" s="8" t="s">
        <v>13</v>
      </c>
      <c r="AA4" s="41" t="s">
        <v>14</v>
      </c>
    </row>
    <row r="5" spans="1:27" s="44" customFormat="1" ht="15" customHeight="1">
      <c r="A5" s="42" t="s">
        <v>41</v>
      </c>
      <c r="B5" s="43">
        <v>225984</v>
      </c>
      <c r="C5" s="43">
        <v>266352</v>
      </c>
      <c r="D5" s="43">
        <v>295776</v>
      </c>
      <c r="E5" s="43">
        <v>261917</v>
      </c>
      <c r="F5" s="43">
        <v>318279</v>
      </c>
      <c r="G5" s="43">
        <v>383011</v>
      </c>
      <c r="H5" s="43">
        <v>420417</v>
      </c>
      <c r="I5" s="43">
        <v>426985</v>
      </c>
      <c r="J5" s="43">
        <v>482343</v>
      </c>
      <c r="K5" s="43">
        <v>425959</v>
      </c>
      <c r="L5" s="43">
        <v>430928</v>
      </c>
      <c r="M5" s="43">
        <v>458563</v>
      </c>
      <c r="N5" s="43">
        <v>501502</v>
      </c>
      <c r="O5" s="43">
        <v>596439</v>
      </c>
      <c r="P5" s="43">
        <v>646130</v>
      </c>
      <c r="Q5" s="43">
        <v>700096</v>
      </c>
      <c r="R5" s="43">
        <v>789829</v>
      </c>
      <c r="S5" s="43">
        <v>848424</v>
      </c>
      <c r="T5" s="43">
        <v>977725</v>
      </c>
      <c r="U5" s="43">
        <v>945297</v>
      </c>
      <c r="V5" s="43">
        <v>1137252</v>
      </c>
      <c r="W5" s="43">
        <v>1310673</v>
      </c>
      <c r="X5" s="43">
        <v>1421602</v>
      </c>
      <c r="Y5" s="43">
        <v>1462422</v>
      </c>
      <c r="Z5" s="43">
        <v>1329796</v>
      </c>
      <c r="AA5" s="43">
        <v>1192293</v>
      </c>
    </row>
    <row r="6" spans="1:27" s="38" customFormat="1" ht="15" customHeight="1">
      <c r="A6" s="45" t="s">
        <v>42</v>
      </c>
      <c r="B6" s="46">
        <v>225984</v>
      </c>
      <c r="C6" s="46">
        <v>266352</v>
      </c>
      <c r="D6" s="47">
        <v>295776</v>
      </c>
      <c r="E6" s="46">
        <v>261917</v>
      </c>
      <c r="F6" s="46">
        <v>318279</v>
      </c>
      <c r="G6" s="46">
        <v>383011</v>
      </c>
      <c r="H6" s="46">
        <v>420417</v>
      </c>
      <c r="I6" s="46">
        <v>426985</v>
      </c>
      <c r="J6" s="46">
        <v>482343</v>
      </c>
      <c r="K6" s="46">
        <v>425959</v>
      </c>
      <c r="L6" s="46">
        <v>430928</v>
      </c>
      <c r="M6" s="46">
        <v>458563</v>
      </c>
      <c r="N6" s="46">
        <v>501502</v>
      </c>
      <c r="O6" s="46">
        <v>596439</v>
      </c>
      <c r="P6" s="46">
        <v>646130</v>
      </c>
      <c r="Q6" s="46">
        <v>700096</v>
      </c>
      <c r="R6" s="46">
        <v>789829</v>
      </c>
      <c r="S6" s="46">
        <v>848424</v>
      </c>
      <c r="T6" s="46">
        <v>977725</v>
      </c>
      <c r="U6" s="46">
        <v>945297</v>
      </c>
      <c r="V6" s="46">
        <v>1137252</v>
      </c>
      <c r="W6" s="46">
        <v>1310673</v>
      </c>
      <c r="X6" s="46">
        <v>1421602</v>
      </c>
      <c r="Y6" s="46">
        <v>1462422</v>
      </c>
      <c r="Z6" s="46">
        <v>1329796</v>
      </c>
      <c r="AA6" s="47">
        <v>1192293</v>
      </c>
    </row>
    <row r="7" spans="1:27" s="38" customFormat="1" ht="15" customHeight="1">
      <c r="A7" s="48" t="s">
        <v>43</v>
      </c>
      <c r="B7" s="49">
        <v>2037494</v>
      </c>
      <c r="C7" s="49">
        <v>2317135</v>
      </c>
      <c r="D7" s="49">
        <v>2639863</v>
      </c>
      <c r="E7" s="49">
        <v>3001512</v>
      </c>
      <c r="F7" s="49">
        <v>3370812</v>
      </c>
      <c r="G7" s="49">
        <v>3834601</v>
      </c>
      <c r="H7" s="49">
        <v>4218190</v>
      </c>
      <c r="I7" s="49">
        <v>4283324</v>
      </c>
      <c r="J7" s="49">
        <v>4219210</v>
      </c>
      <c r="K7" s="49">
        <v>4363868</v>
      </c>
      <c r="L7" s="49">
        <v>4638893</v>
      </c>
      <c r="M7" s="49">
        <v>4886441</v>
      </c>
      <c r="N7" s="49">
        <v>5268075</v>
      </c>
      <c r="O7" s="49">
        <v>5720864</v>
      </c>
      <c r="P7" s="49">
        <v>6308151</v>
      </c>
      <c r="Q7" s="49">
        <v>6914317</v>
      </c>
      <c r="R7" s="49">
        <v>7610818</v>
      </c>
      <c r="S7" s="49">
        <v>8227879</v>
      </c>
      <c r="T7" s="49">
        <v>8729204</v>
      </c>
      <c r="U7" s="49">
        <v>8713367</v>
      </c>
      <c r="V7" s="49">
        <v>9670890</v>
      </c>
      <c r="W7" s="49">
        <v>9996234</v>
      </c>
      <c r="X7" s="49">
        <v>10935801</v>
      </c>
      <c r="Y7" s="49">
        <v>11458733</v>
      </c>
      <c r="Z7" s="49">
        <v>11873941</v>
      </c>
      <c r="AA7" s="49">
        <v>12480558</v>
      </c>
    </row>
    <row r="8" spans="1:27" s="38" customFormat="1" ht="15" customHeight="1">
      <c r="A8" s="46" t="s">
        <v>44</v>
      </c>
      <c r="B8" s="46">
        <v>38257</v>
      </c>
      <c r="C8" s="46">
        <v>43817</v>
      </c>
      <c r="D8" s="47">
        <v>47526</v>
      </c>
      <c r="E8" s="46">
        <v>48413</v>
      </c>
      <c r="F8" s="46">
        <v>53965</v>
      </c>
      <c r="G8" s="46">
        <v>57619</v>
      </c>
      <c r="H8" s="46">
        <v>71626</v>
      </c>
      <c r="I8" s="46">
        <v>87970</v>
      </c>
      <c r="J8" s="46">
        <v>89463</v>
      </c>
      <c r="K8" s="46">
        <v>90724</v>
      </c>
      <c r="L8" s="46">
        <v>118757</v>
      </c>
      <c r="M8" s="46">
        <v>127961</v>
      </c>
      <c r="N8" s="46">
        <v>137028</v>
      </c>
      <c r="O8" s="46">
        <v>155302</v>
      </c>
      <c r="P8" s="46">
        <v>175486</v>
      </c>
      <c r="Q8" s="46">
        <v>222127</v>
      </c>
      <c r="R8" s="46">
        <v>265022</v>
      </c>
      <c r="S8" s="46">
        <v>286315</v>
      </c>
      <c r="T8" s="46">
        <v>330615</v>
      </c>
      <c r="U8" s="46">
        <v>326742</v>
      </c>
      <c r="V8" s="46">
        <v>366998</v>
      </c>
      <c r="W8" s="46">
        <v>400576</v>
      </c>
      <c r="X8" s="46">
        <v>483427</v>
      </c>
      <c r="Y8" s="46">
        <v>496616</v>
      </c>
      <c r="Z8" s="46">
        <v>495671</v>
      </c>
      <c r="AA8" s="47">
        <v>430366</v>
      </c>
    </row>
    <row r="9" spans="1:27" s="38" customFormat="1" ht="15" customHeight="1">
      <c r="A9" s="46" t="s">
        <v>45</v>
      </c>
      <c r="B9" s="46">
        <v>613600</v>
      </c>
      <c r="C9" s="46">
        <v>708218</v>
      </c>
      <c r="D9" s="47">
        <v>767158</v>
      </c>
      <c r="E9" s="46">
        <v>854190</v>
      </c>
      <c r="F9" s="46">
        <v>955529</v>
      </c>
      <c r="G9" s="46">
        <v>1105356</v>
      </c>
      <c r="H9" s="46">
        <v>1190544</v>
      </c>
      <c r="I9" s="46">
        <v>1246733</v>
      </c>
      <c r="J9" s="46">
        <v>1276371</v>
      </c>
      <c r="K9" s="46">
        <v>1349531</v>
      </c>
      <c r="L9" s="46">
        <v>1438584</v>
      </c>
      <c r="M9" s="46">
        <v>1487342</v>
      </c>
      <c r="N9" s="46">
        <v>1645197</v>
      </c>
      <c r="O9" s="46">
        <v>1868691</v>
      </c>
      <c r="P9" s="46">
        <v>2045878</v>
      </c>
      <c r="Q9" s="46">
        <v>2255014</v>
      </c>
      <c r="R9" s="46">
        <v>2534313</v>
      </c>
      <c r="S9" s="46">
        <v>2776209</v>
      </c>
      <c r="T9" s="46">
        <v>2965926</v>
      </c>
      <c r="U9" s="46">
        <v>2845650</v>
      </c>
      <c r="V9" s="46">
        <v>3343011</v>
      </c>
      <c r="W9" s="46">
        <v>3278536</v>
      </c>
      <c r="X9" s="46">
        <v>3456693</v>
      </c>
      <c r="Y9" s="46">
        <v>3565264</v>
      </c>
      <c r="Z9" s="46">
        <v>3650853</v>
      </c>
      <c r="AA9" s="47">
        <v>3753419</v>
      </c>
    </row>
    <row r="10" spans="1:27" s="38" customFormat="1" ht="15" customHeight="1">
      <c r="A10" s="46" t="s">
        <v>46</v>
      </c>
      <c r="B10" s="46">
        <v>40281</v>
      </c>
      <c r="C10" s="46">
        <v>45570</v>
      </c>
      <c r="D10" s="47">
        <v>57154</v>
      </c>
      <c r="E10" s="46">
        <v>66637</v>
      </c>
      <c r="F10" s="46">
        <v>74411</v>
      </c>
      <c r="G10" s="46">
        <v>89045</v>
      </c>
      <c r="H10" s="46">
        <v>93426</v>
      </c>
      <c r="I10" s="46">
        <v>103145</v>
      </c>
      <c r="J10" s="46">
        <v>125686</v>
      </c>
      <c r="K10" s="46">
        <v>111402</v>
      </c>
      <c r="L10" s="46">
        <v>124542</v>
      </c>
      <c r="M10" s="46">
        <v>144382</v>
      </c>
      <c r="N10" s="46">
        <v>152774</v>
      </c>
      <c r="O10" s="46">
        <v>166922</v>
      </c>
      <c r="P10" s="46">
        <v>186023</v>
      </c>
      <c r="Q10" s="46">
        <v>196241</v>
      </c>
      <c r="R10" s="46">
        <v>214092</v>
      </c>
      <c r="S10" s="46">
        <v>222316</v>
      </c>
      <c r="T10" s="46">
        <v>235681</v>
      </c>
      <c r="U10" s="46">
        <v>249252</v>
      </c>
      <c r="V10" s="46">
        <v>264283</v>
      </c>
      <c r="W10" s="46">
        <v>270494</v>
      </c>
      <c r="X10" s="46">
        <v>291725</v>
      </c>
      <c r="Y10" s="46">
        <v>313846</v>
      </c>
      <c r="Z10" s="46">
        <v>331829</v>
      </c>
      <c r="AA10" s="47">
        <v>343864</v>
      </c>
    </row>
    <row r="11" spans="1:27" s="38" customFormat="1" ht="15" customHeight="1">
      <c r="A11" s="46" t="s">
        <v>47</v>
      </c>
      <c r="B11" s="46">
        <v>7805</v>
      </c>
      <c r="C11" s="46">
        <v>8422</v>
      </c>
      <c r="D11" s="47">
        <v>8902</v>
      </c>
      <c r="E11" s="46">
        <v>11401</v>
      </c>
      <c r="F11" s="46">
        <v>11345</v>
      </c>
      <c r="G11" s="46">
        <v>13390</v>
      </c>
      <c r="H11" s="46">
        <v>15202</v>
      </c>
      <c r="I11" s="46">
        <v>17876</v>
      </c>
      <c r="J11" s="46">
        <v>19958</v>
      </c>
      <c r="K11" s="46">
        <v>22179</v>
      </c>
      <c r="L11" s="46">
        <v>24867</v>
      </c>
      <c r="M11" s="46">
        <v>26646</v>
      </c>
      <c r="N11" s="46">
        <v>26937</v>
      </c>
      <c r="O11" s="46">
        <v>28901</v>
      </c>
      <c r="P11" s="46">
        <v>31431</v>
      </c>
      <c r="Q11" s="46">
        <v>31911</v>
      </c>
      <c r="R11" s="46">
        <v>29944</v>
      </c>
      <c r="S11" s="46">
        <v>30683</v>
      </c>
      <c r="T11" s="46">
        <v>33092</v>
      </c>
      <c r="U11" s="46">
        <v>36174</v>
      </c>
      <c r="V11" s="46">
        <v>37712</v>
      </c>
      <c r="W11" s="46">
        <v>38292</v>
      </c>
      <c r="X11" s="46">
        <v>41888</v>
      </c>
      <c r="Y11" s="46">
        <v>47630</v>
      </c>
      <c r="Z11" s="46">
        <v>51742</v>
      </c>
      <c r="AA11" s="47">
        <v>55354</v>
      </c>
    </row>
    <row r="12" spans="1:27" s="38" customFormat="1" ht="15" customHeight="1">
      <c r="A12" s="46" t="s">
        <v>48</v>
      </c>
      <c r="B12" s="46">
        <v>135577</v>
      </c>
      <c r="C12" s="46">
        <v>167842</v>
      </c>
      <c r="D12" s="47">
        <v>187391</v>
      </c>
      <c r="E12" s="46">
        <v>222091</v>
      </c>
      <c r="F12" s="46">
        <v>269535</v>
      </c>
      <c r="G12" s="46">
        <v>306832</v>
      </c>
      <c r="H12" s="46">
        <v>349258</v>
      </c>
      <c r="I12" s="46">
        <v>266582</v>
      </c>
      <c r="J12" s="46">
        <v>186333</v>
      </c>
      <c r="K12" s="46">
        <v>168650</v>
      </c>
      <c r="L12" s="46">
        <v>152323</v>
      </c>
      <c r="M12" s="46">
        <v>155029</v>
      </c>
      <c r="N12" s="46">
        <v>166718</v>
      </c>
      <c r="O12" s="46">
        <v>175591</v>
      </c>
      <c r="P12" s="46">
        <v>197014</v>
      </c>
      <c r="Q12" s="46">
        <v>226654</v>
      </c>
      <c r="R12" s="46">
        <v>245217</v>
      </c>
      <c r="S12" s="46">
        <v>263388</v>
      </c>
      <c r="T12" s="46">
        <v>266944</v>
      </c>
      <c r="U12" s="46">
        <v>271258</v>
      </c>
      <c r="V12" s="46">
        <v>302792</v>
      </c>
      <c r="W12" s="46">
        <v>306622</v>
      </c>
      <c r="X12" s="46">
        <v>340956</v>
      </c>
      <c r="Y12" s="46">
        <v>344998</v>
      </c>
      <c r="Z12" s="46">
        <v>337236</v>
      </c>
      <c r="AA12" s="47">
        <v>380134</v>
      </c>
    </row>
    <row r="13" spans="1:27" s="38" customFormat="1" ht="15" customHeight="1">
      <c r="A13" s="46" t="s">
        <v>49</v>
      </c>
      <c r="B13" s="46">
        <v>420525</v>
      </c>
      <c r="C13" s="46">
        <v>461276</v>
      </c>
      <c r="D13" s="47">
        <v>522646</v>
      </c>
      <c r="E13" s="46">
        <v>585704</v>
      </c>
      <c r="F13" s="46">
        <v>659721</v>
      </c>
      <c r="G13" s="46">
        <v>735787</v>
      </c>
      <c r="H13" s="46">
        <v>805256</v>
      </c>
      <c r="I13" s="46">
        <v>844836</v>
      </c>
      <c r="J13" s="46">
        <v>815841</v>
      </c>
      <c r="K13" s="46">
        <v>825179</v>
      </c>
      <c r="L13" s="46">
        <v>845028</v>
      </c>
      <c r="M13" s="46">
        <v>882429</v>
      </c>
      <c r="N13" s="46">
        <v>905557</v>
      </c>
      <c r="O13" s="46">
        <v>948470</v>
      </c>
      <c r="P13" s="46">
        <v>1027698</v>
      </c>
      <c r="Q13" s="46">
        <v>1100217</v>
      </c>
      <c r="R13" s="46">
        <v>1178724</v>
      </c>
      <c r="S13" s="46">
        <v>1265305</v>
      </c>
      <c r="T13" s="46">
        <v>1337532</v>
      </c>
      <c r="U13" s="46">
        <v>1381998</v>
      </c>
      <c r="V13" s="46">
        <v>1516327</v>
      </c>
      <c r="W13" s="46">
        <v>1570715</v>
      </c>
      <c r="X13" s="46">
        <v>1709703</v>
      </c>
      <c r="Y13" s="46">
        <v>1731125</v>
      </c>
      <c r="Z13" s="46">
        <v>1797090</v>
      </c>
      <c r="AA13" s="47">
        <v>1936941</v>
      </c>
    </row>
    <row r="14" spans="1:27" s="38" customFormat="1" ht="15" customHeight="1">
      <c r="A14" s="46" t="s">
        <v>50</v>
      </c>
      <c r="B14" s="46">
        <v>125135</v>
      </c>
      <c r="C14" s="46">
        <v>140772</v>
      </c>
      <c r="D14" s="47">
        <v>165104</v>
      </c>
      <c r="E14" s="46">
        <v>191748</v>
      </c>
      <c r="F14" s="46">
        <v>213222</v>
      </c>
      <c r="G14" s="46">
        <v>233204</v>
      </c>
      <c r="H14" s="46">
        <v>258969</v>
      </c>
      <c r="I14" s="46">
        <v>280909</v>
      </c>
      <c r="J14" s="46">
        <v>296316</v>
      </c>
      <c r="K14" s="46">
        <v>316644</v>
      </c>
      <c r="L14" s="46">
        <v>331214</v>
      </c>
      <c r="M14" s="46">
        <v>352035</v>
      </c>
      <c r="N14" s="46">
        <v>373042</v>
      </c>
      <c r="O14" s="46">
        <v>378882</v>
      </c>
      <c r="P14" s="46">
        <v>417646</v>
      </c>
      <c r="Q14" s="46">
        <v>453362</v>
      </c>
      <c r="R14" s="46">
        <v>504244</v>
      </c>
      <c r="S14" s="46">
        <v>559694</v>
      </c>
      <c r="T14" s="46">
        <v>565720</v>
      </c>
      <c r="U14" s="46">
        <v>578826</v>
      </c>
      <c r="V14" s="46">
        <v>607153</v>
      </c>
      <c r="W14" s="46">
        <v>616470</v>
      </c>
      <c r="X14" s="46">
        <v>666331</v>
      </c>
      <c r="Y14" s="46">
        <v>693869</v>
      </c>
      <c r="Z14" s="46">
        <v>720830</v>
      </c>
      <c r="AA14" s="47">
        <v>779913</v>
      </c>
    </row>
    <row r="15" spans="1:27" s="38" customFormat="1" ht="15" customHeight="1">
      <c r="A15" s="46" t="s">
        <v>51</v>
      </c>
      <c r="B15" s="46">
        <v>101127</v>
      </c>
      <c r="C15" s="46">
        <v>112664</v>
      </c>
      <c r="D15" s="47">
        <v>122291</v>
      </c>
      <c r="E15" s="46">
        <v>133819</v>
      </c>
      <c r="F15" s="46">
        <v>140206</v>
      </c>
      <c r="G15" s="46">
        <v>157884</v>
      </c>
      <c r="H15" s="46">
        <v>172939</v>
      </c>
      <c r="I15" s="46">
        <v>172184</v>
      </c>
      <c r="J15" s="46">
        <v>171053</v>
      </c>
      <c r="K15" s="46">
        <v>184937</v>
      </c>
      <c r="L15" s="46">
        <v>199020</v>
      </c>
      <c r="M15" s="46">
        <v>208187</v>
      </c>
      <c r="N15" s="46">
        <v>216851</v>
      </c>
      <c r="O15" s="46">
        <v>214444</v>
      </c>
      <c r="P15" s="46">
        <v>229937</v>
      </c>
      <c r="Q15" s="46">
        <v>231320</v>
      </c>
      <c r="R15" s="46">
        <v>255238</v>
      </c>
      <c r="S15" s="46">
        <v>277778</v>
      </c>
      <c r="T15" s="46">
        <v>298874</v>
      </c>
      <c r="U15" s="46">
        <v>285443</v>
      </c>
      <c r="V15" s="46">
        <v>311910</v>
      </c>
      <c r="W15" s="46">
        <v>349523</v>
      </c>
      <c r="X15" s="46">
        <v>413291</v>
      </c>
      <c r="Y15" s="46">
        <v>473270</v>
      </c>
      <c r="Z15" s="46">
        <v>497758</v>
      </c>
      <c r="AA15" s="47">
        <v>598141</v>
      </c>
    </row>
    <row r="16" spans="1:27" s="38" customFormat="1" ht="15" customHeight="1">
      <c r="A16" s="46" t="s">
        <v>52</v>
      </c>
      <c r="B16" s="46">
        <v>32011</v>
      </c>
      <c r="C16" s="46">
        <v>38770</v>
      </c>
      <c r="D16" s="47">
        <v>47874</v>
      </c>
      <c r="E16" s="46">
        <v>53554</v>
      </c>
      <c r="F16" s="46">
        <v>61723</v>
      </c>
      <c r="G16" s="46">
        <v>75029</v>
      </c>
      <c r="H16" s="46">
        <v>83911</v>
      </c>
      <c r="I16" s="46">
        <v>88048</v>
      </c>
      <c r="J16" s="46">
        <v>86882</v>
      </c>
      <c r="K16" s="46">
        <v>99688</v>
      </c>
      <c r="L16" s="46">
        <v>109637</v>
      </c>
      <c r="M16" s="46">
        <v>131638</v>
      </c>
      <c r="N16" s="46">
        <v>141707</v>
      </c>
      <c r="O16" s="46">
        <v>153528</v>
      </c>
      <c r="P16" s="46">
        <v>169191</v>
      </c>
      <c r="Q16" s="46">
        <v>182144</v>
      </c>
      <c r="R16" s="46">
        <v>191662</v>
      </c>
      <c r="S16" s="46">
        <v>207232</v>
      </c>
      <c r="T16" s="46">
        <v>217975</v>
      </c>
      <c r="U16" s="46">
        <v>208273</v>
      </c>
      <c r="V16" s="46">
        <v>222201</v>
      </c>
      <c r="W16" s="46">
        <v>242816</v>
      </c>
      <c r="X16" s="46">
        <v>265239</v>
      </c>
      <c r="Y16" s="46">
        <v>291008</v>
      </c>
      <c r="Z16" s="46">
        <v>302529</v>
      </c>
      <c r="AA16" s="47">
        <v>328408</v>
      </c>
    </row>
    <row r="17" spans="1:27" s="38" customFormat="1" ht="15" customHeight="1">
      <c r="A17" s="46" t="s">
        <v>53</v>
      </c>
      <c r="B17" s="46">
        <v>125104</v>
      </c>
      <c r="C17" s="46">
        <v>145202</v>
      </c>
      <c r="D17" s="47">
        <v>211129</v>
      </c>
      <c r="E17" s="46">
        <v>273040</v>
      </c>
      <c r="F17" s="46">
        <v>326641</v>
      </c>
      <c r="G17" s="46">
        <v>339152</v>
      </c>
      <c r="H17" s="46">
        <v>368592</v>
      </c>
      <c r="I17" s="46">
        <v>300630</v>
      </c>
      <c r="J17" s="46">
        <v>212364</v>
      </c>
      <c r="K17" s="46">
        <v>172121</v>
      </c>
      <c r="L17" s="46">
        <v>193216</v>
      </c>
      <c r="M17" s="46">
        <v>230984</v>
      </c>
      <c r="N17" s="46">
        <v>276618</v>
      </c>
      <c r="O17" s="46">
        <v>317142</v>
      </c>
      <c r="P17" s="46">
        <v>367355</v>
      </c>
      <c r="Q17" s="46">
        <v>417104</v>
      </c>
      <c r="R17" s="46">
        <v>448545</v>
      </c>
      <c r="S17" s="46">
        <v>492920</v>
      </c>
      <c r="T17" s="46">
        <v>523522</v>
      </c>
      <c r="U17" s="46">
        <v>553900</v>
      </c>
      <c r="V17" s="46">
        <v>580532</v>
      </c>
      <c r="W17" s="46">
        <v>644682</v>
      </c>
      <c r="X17" s="46">
        <v>744615</v>
      </c>
      <c r="Y17" s="46">
        <v>871377</v>
      </c>
      <c r="Z17" s="46">
        <v>961260</v>
      </c>
      <c r="AA17" s="47">
        <v>1043841</v>
      </c>
    </row>
    <row r="18" spans="1:27" s="38" customFormat="1" ht="15" customHeight="1">
      <c r="A18" s="46" t="s">
        <v>54</v>
      </c>
      <c r="B18" s="46">
        <v>64807</v>
      </c>
      <c r="C18" s="46">
        <v>74778</v>
      </c>
      <c r="D18" s="47">
        <v>88693</v>
      </c>
      <c r="E18" s="46">
        <v>91367</v>
      </c>
      <c r="F18" s="46">
        <v>91492</v>
      </c>
      <c r="G18" s="46">
        <v>112450</v>
      </c>
      <c r="H18" s="46">
        <v>131347</v>
      </c>
      <c r="I18" s="46">
        <v>149254</v>
      </c>
      <c r="J18" s="46">
        <v>176004</v>
      </c>
      <c r="K18" s="46">
        <v>210373</v>
      </c>
      <c r="L18" s="46">
        <v>216439</v>
      </c>
      <c r="M18" s="46">
        <v>207844</v>
      </c>
      <c r="N18" s="46">
        <v>230042</v>
      </c>
      <c r="O18" s="46">
        <v>240763</v>
      </c>
      <c r="P18" s="46">
        <v>248437</v>
      </c>
      <c r="Q18" s="46">
        <v>258344</v>
      </c>
      <c r="R18" s="46">
        <v>279975</v>
      </c>
      <c r="S18" s="46">
        <v>282989</v>
      </c>
      <c r="T18" s="46">
        <v>286795</v>
      </c>
      <c r="U18" s="46">
        <v>278727</v>
      </c>
      <c r="V18" s="46">
        <v>294125</v>
      </c>
      <c r="W18" s="46">
        <v>306174</v>
      </c>
      <c r="X18" s="46">
        <v>317770</v>
      </c>
      <c r="Y18" s="46">
        <v>319093</v>
      </c>
      <c r="Z18" s="46">
        <v>324628</v>
      </c>
      <c r="AA18" s="47">
        <v>334913</v>
      </c>
    </row>
    <row r="19" spans="1:27" s="38" customFormat="1" ht="15" customHeight="1">
      <c r="A19" s="46" t="s">
        <v>55</v>
      </c>
      <c r="B19" s="46">
        <v>28254</v>
      </c>
      <c r="C19" s="46">
        <v>30804</v>
      </c>
      <c r="D19" s="47">
        <v>30899</v>
      </c>
      <c r="E19" s="46">
        <v>39103</v>
      </c>
      <c r="F19" s="46">
        <v>44798</v>
      </c>
      <c r="G19" s="46">
        <v>52794</v>
      </c>
      <c r="H19" s="46">
        <v>60152</v>
      </c>
      <c r="I19" s="46">
        <v>63002</v>
      </c>
      <c r="J19" s="46">
        <v>61326</v>
      </c>
      <c r="K19" s="46">
        <v>66912</v>
      </c>
      <c r="L19" s="46">
        <v>94725</v>
      </c>
      <c r="M19" s="46">
        <v>91508</v>
      </c>
      <c r="N19" s="46">
        <v>97970</v>
      </c>
      <c r="O19" s="46">
        <v>111249</v>
      </c>
      <c r="P19" s="46">
        <v>128707</v>
      </c>
      <c r="Q19" s="46">
        <v>146411</v>
      </c>
      <c r="R19" s="46">
        <v>161725</v>
      </c>
      <c r="S19" s="46">
        <v>181429</v>
      </c>
      <c r="T19" s="46">
        <v>189865</v>
      </c>
      <c r="U19" s="46">
        <v>170202</v>
      </c>
      <c r="V19" s="46">
        <v>195594</v>
      </c>
      <c r="W19" s="46">
        <v>214438</v>
      </c>
      <c r="X19" s="46">
        <v>258785</v>
      </c>
      <c r="Y19" s="46">
        <v>266958</v>
      </c>
      <c r="Z19" s="46">
        <v>267769</v>
      </c>
      <c r="AA19" s="47">
        <v>259530</v>
      </c>
    </row>
    <row r="20" spans="1:27" s="38" customFormat="1" ht="15" customHeight="1">
      <c r="A20" s="46" t="s">
        <v>56</v>
      </c>
      <c r="B20" s="46">
        <v>42341</v>
      </c>
      <c r="C20" s="46">
        <v>42915</v>
      </c>
      <c r="D20" s="47">
        <v>38799</v>
      </c>
      <c r="E20" s="46">
        <v>38870</v>
      </c>
      <c r="F20" s="46">
        <v>40306</v>
      </c>
      <c r="G20" s="46">
        <v>44218</v>
      </c>
      <c r="H20" s="46">
        <v>53517</v>
      </c>
      <c r="I20" s="46">
        <v>53930</v>
      </c>
      <c r="J20" s="46">
        <v>46216</v>
      </c>
      <c r="K20" s="46">
        <v>52920</v>
      </c>
      <c r="L20" s="46">
        <v>67183</v>
      </c>
      <c r="M20" s="46">
        <v>79960</v>
      </c>
      <c r="N20" s="46">
        <v>96397</v>
      </c>
      <c r="O20" s="46">
        <v>113041</v>
      </c>
      <c r="P20" s="46">
        <v>132645</v>
      </c>
      <c r="Q20" s="46">
        <v>144197</v>
      </c>
      <c r="R20" s="46">
        <v>161571</v>
      </c>
      <c r="S20" s="46">
        <v>158230</v>
      </c>
      <c r="T20" s="46">
        <v>168793</v>
      </c>
      <c r="U20" s="46">
        <v>155876</v>
      </c>
      <c r="V20" s="46">
        <v>171745</v>
      </c>
      <c r="W20" s="46">
        <v>189205</v>
      </c>
      <c r="X20" s="46">
        <v>227941</v>
      </c>
      <c r="Y20" s="46">
        <v>234457</v>
      </c>
      <c r="Z20" s="46">
        <v>231641</v>
      </c>
      <c r="AA20" s="47">
        <v>237045</v>
      </c>
    </row>
    <row r="21" spans="1:27" s="38" customFormat="1" ht="15" customHeight="1">
      <c r="A21" s="46" t="s">
        <v>57</v>
      </c>
      <c r="B21" s="46">
        <v>83965</v>
      </c>
      <c r="C21" s="46">
        <v>96124</v>
      </c>
      <c r="D21" s="47">
        <v>116449</v>
      </c>
      <c r="E21" s="46">
        <v>134404</v>
      </c>
      <c r="F21" s="46">
        <v>148294</v>
      </c>
      <c r="G21" s="46">
        <v>191880</v>
      </c>
      <c r="H21" s="46">
        <v>210201</v>
      </c>
      <c r="I21" s="46">
        <v>232547</v>
      </c>
      <c r="J21" s="46">
        <v>261278</v>
      </c>
      <c r="K21" s="46">
        <v>283147</v>
      </c>
      <c r="L21" s="46">
        <v>300002</v>
      </c>
      <c r="M21" s="46">
        <v>317382</v>
      </c>
      <c r="N21" s="46">
        <v>340609</v>
      </c>
      <c r="O21" s="46">
        <v>359819</v>
      </c>
      <c r="P21" s="46">
        <v>393384</v>
      </c>
      <c r="Q21" s="46">
        <v>437976</v>
      </c>
      <c r="R21" s="46">
        <v>482560</v>
      </c>
      <c r="S21" s="46">
        <v>530042</v>
      </c>
      <c r="T21" s="46">
        <v>577397</v>
      </c>
      <c r="U21" s="46">
        <v>606399</v>
      </c>
      <c r="V21" s="46">
        <v>640207</v>
      </c>
      <c r="W21" s="46">
        <v>681051</v>
      </c>
      <c r="X21" s="46">
        <v>732534</v>
      </c>
      <c r="Y21" s="46">
        <v>765985</v>
      </c>
      <c r="Z21" s="46">
        <v>802183</v>
      </c>
      <c r="AA21" s="47">
        <v>839209</v>
      </c>
    </row>
    <row r="22" spans="1:27" s="38" customFormat="1" ht="15" customHeight="1">
      <c r="A22" s="46" t="s">
        <v>58</v>
      </c>
      <c r="B22" s="46">
        <v>71086</v>
      </c>
      <c r="C22" s="46">
        <v>80753</v>
      </c>
      <c r="D22" s="47">
        <v>98689</v>
      </c>
      <c r="E22" s="46">
        <v>113906</v>
      </c>
      <c r="F22" s="46">
        <v>124455</v>
      </c>
      <c r="G22" s="46">
        <v>145750</v>
      </c>
      <c r="H22" s="46">
        <v>158607</v>
      </c>
      <c r="I22" s="46">
        <v>173477</v>
      </c>
      <c r="J22" s="46">
        <v>192429</v>
      </c>
      <c r="K22" s="46">
        <v>196426</v>
      </c>
      <c r="L22" s="46">
        <v>203391</v>
      </c>
      <c r="M22" s="46">
        <v>209593</v>
      </c>
      <c r="N22" s="46">
        <v>214706</v>
      </c>
      <c r="O22" s="46">
        <v>227613</v>
      </c>
      <c r="P22" s="46">
        <v>261663</v>
      </c>
      <c r="Q22" s="46">
        <v>289227</v>
      </c>
      <c r="R22" s="46">
        <v>319071</v>
      </c>
      <c r="S22" s="46">
        <v>349615</v>
      </c>
      <c r="T22" s="46">
        <v>372104</v>
      </c>
      <c r="U22" s="46">
        <v>393674</v>
      </c>
      <c r="V22" s="46">
        <v>417863</v>
      </c>
      <c r="W22" s="46">
        <v>454248</v>
      </c>
      <c r="X22" s="46">
        <v>503405</v>
      </c>
      <c r="Y22" s="46">
        <v>528291</v>
      </c>
      <c r="Z22" s="46">
        <v>558280</v>
      </c>
      <c r="AA22" s="47">
        <v>587217</v>
      </c>
    </row>
    <row r="23" spans="1:27" s="38" customFormat="1" ht="15" customHeight="1">
      <c r="A23" s="46" t="s">
        <v>59</v>
      </c>
      <c r="B23" s="46">
        <v>41560</v>
      </c>
      <c r="C23" s="46">
        <v>45719</v>
      </c>
      <c r="D23" s="47">
        <v>52026</v>
      </c>
      <c r="E23" s="46">
        <v>57926</v>
      </c>
      <c r="F23" s="46">
        <v>64006</v>
      </c>
      <c r="G23" s="46">
        <v>72663</v>
      </c>
      <c r="H23" s="46">
        <v>80960</v>
      </c>
      <c r="I23" s="46">
        <v>84535</v>
      </c>
      <c r="J23" s="46">
        <v>89843</v>
      </c>
      <c r="K23" s="46">
        <v>96767</v>
      </c>
      <c r="L23" s="46">
        <v>101382</v>
      </c>
      <c r="M23" s="46">
        <v>110048</v>
      </c>
      <c r="N23" s="46">
        <v>119136</v>
      </c>
      <c r="O23" s="46">
        <v>121034</v>
      </c>
      <c r="P23" s="46">
        <v>135682</v>
      </c>
      <c r="Q23" s="46">
        <v>145188</v>
      </c>
      <c r="R23" s="46">
        <v>154862</v>
      </c>
      <c r="S23" s="46">
        <v>163115</v>
      </c>
      <c r="T23" s="46">
        <v>172321</v>
      </c>
      <c r="U23" s="46">
        <v>193354</v>
      </c>
      <c r="V23" s="46">
        <v>206441</v>
      </c>
      <c r="W23" s="46">
        <v>219165</v>
      </c>
      <c r="X23" s="46">
        <v>235802</v>
      </c>
      <c r="Y23" s="46">
        <v>250865</v>
      </c>
      <c r="Z23" s="46">
        <v>270624</v>
      </c>
      <c r="AA23" s="47">
        <v>288479</v>
      </c>
    </row>
    <row r="24" spans="1:27" s="38" customFormat="1" ht="15" customHeight="1">
      <c r="A24" s="46" t="s">
        <v>60</v>
      </c>
      <c r="B24" s="46">
        <v>11415</v>
      </c>
      <c r="C24" s="46">
        <v>12453</v>
      </c>
      <c r="D24" s="47">
        <v>11217</v>
      </c>
      <c r="E24" s="46">
        <v>14585</v>
      </c>
      <c r="F24" s="46">
        <v>16137</v>
      </c>
      <c r="G24" s="46">
        <v>19161</v>
      </c>
      <c r="H24" s="46">
        <v>23829</v>
      </c>
      <c r="I24" s="46">
        <v>23876</v>
      </c>
      <c r="J24" s="46">
        <v>21927</v>
      </c>
      <c r="K24" s="46">
        <v>24029</v>
      </c>
      <c r="L24" s="46">
        <v>24761</v>
      </c>
      <c r="M24" s="46">
        <v>23775</v>
      </c>
      <c r="N24" s="46">
        <v>23841</v>
      </c>
      <c r="O24" s="46">
        <v>29256</v>
      </c>
      <c r="P24" s="46">
        <v>36697</v>
      </c>
      <c r="Q24" s="46">
        <v>43959</v>
      </c>
      <c r="R24" s="46">
        <v>43963</v>
      </c>
      <c r="S24" s="46">
        <v>37497</v>
      </c>
      <c r="T24" s="46">
        <v>37520</v>
      </c>
      <c r="U24" s="46">
        <v>36523</v>
      </c>
      <c r="V24" s="46">
        <v>44516</v>
      </c>
      <c r="W24" s="46">
        <v>50656</v>
      </c>
      <c r="X24" s="46">
        <v>60357</v>
      </c>
      <c r="Y24" s="46">
        <v>65435</v>
      </c>
      <c r="Z24" s="46">
        <v>65652</v>
      </c>
      <c r="AA24" s="47">
        <v>70210</v>
      </c>
    </row>
    <row r="25" spans="1:27" s="38" customFormat="1" ht="15" customHeight="1">
      <c r="A25" s="46" t="s">
        <v>61</v>
      </c>
      <c r="B25" s="46">
        <v>46224</v>
      </c>
      <c r="C25" s="46">
        <v>51966</v>
      </c>
      <c r="D25" s="47">
        <v>55935</v>
      </c>
      <c r="E25" s="46">
        <v>59740</v>
      </c>
      <c r="F25" s="46">
        <v>63154</v>
      </c>
      <c r="G25" s="46">
        <v>69586</v>
      </c>
      <c r="H25" s="46">
        <v>76163</v>
      </c>
      <c r="I25" s="46">
        <v>78952</v>
      </c>
      <c r="J25" s="46">
        <v>74558</v>
      </c>
      <c r="K25" s="46">
        <v>76970</v>
      </c>
      <c r="L25" s="46">
        <v>76989</v>
      </c>
      <c r="M25" s="46">
        <v>81522</v>
      </c>
      <c r="N25" s="46">
        <v>85338</v>
      </c>
      <c r="O25" s="46">
        <v>90663</v>
      </c>
      <c r="P25" s="46">
        <v>104677</v>
      </c>
      <c r="Q25" s="46">
        <v>115254</v>
      </c>
      <c r="R25" s="46">
        <v>123417</v>
      </c>
      <c r="S25" s="46">
        <v>125118</v>
      </c>
      <c r="T25" s="46">
        <v>131854</v>
      </c>
      <c r="U25" s="46">
        <v>123726</v>
      </c>
      <c r="V25" s="46">
        <v>129574</v>
      </c>
      <c r="W25" s="46">
        <v>142068</v>
      </c>
      <c r="X25" s="46">
        <v>162716</v>
      </c>
      <c r="Y25" s="46">
        <v>175349</v>
      </c>
      <c r="Z25" s="46">
        <v>181592</v>
      </c>
      <c r="AA25" s="47">
        <v>185765</v>
      </c>
    </row>
    <row r="26" spans="1:27" s="38" customFormat="1" ht="15" customHeight="1">
      <c r="A26" s="46" t="s">
        <v>62</v>
      </c>
      <c r="B26" s="46">
        <v>8420</v>
      </c>
      <c r="C26" s="46">
        <v>9070</v>
      </c>
      <c r="D26" s="47">
        <v>9981</v>
      </c>
      <c r="E26" s="46">
        <v>11014</v>
      </c>
      <c r="F26" s="46">
        <v>11872</v>
      </c>
      <c r="G26" s="46">
        <v>12801</v>
      </c>
      <c r="H26" s="46">
        <v>13691</v>
      </c>
      <c r="I26" s="46">
        <v>14838</v>
      </c>
      <c r="J26" s="46">
        <v>15362</v>
      </c>
      <c r="K26" s="46">
        <v>15269</v>
      </c>
      <c r="L26" s="46">
        <v>16833</v>
      </c>
      <c r="M26" s="46">
        <v>18176</v>
      </c>
      <c r="N26" s="46">
        <v>17607</v>
      </c>
      <c r="O26" s="46">
        <v>19553</v>
      </c>
      <c r="P26" s="46">
        <v>18600</v>
      </c>
      <c r="Q26" s="46">
        <v>17667</v>
      </c>
      <c r="R26" s="46">
        <v>16673</v>
      </c>
      <c r="S26" s="46">
        <v>18004</v>
      </c>
      <c r="T26" s="46">
        <v>16674</v>
      </c>
      <c r="U26" s="46">
        <v>17370</v>
      </c>
      <c r="V26" s="46">
        <v>17906</v>
      </c>
      <c r="W26" s="46">
        <v>20503</v>
      </c>
      <c r="X26" s="46">
        <v>22623</v>
      </c>
      <c r="Y26" s="46">
        <v>23297</v>
      </c>
      <c r="Z26" s="46">
        <v>24774</v>
      </c>
      <c r="AA26" s="47">
        <v>27809</v>
      </c>
    </row>
    <row r="27" spans="1:27" s="44" customFormat="1" ht="15" customHeight="1">
      <c r="A27" s="50" t="s">
        <v>27</v>
      </c>
      <c r="B27" s="50">
        <v>2263478</v>
      </c>
      <c r="C27" s="50">
        <v>2583487</v>
      </c>
      <c r="D27" s="51">
        <v>2935639</v>
      </c>
      <c r="E27" s="50">
        <v>3263429</v>
      </c>
      <c r="F27" s="50">
        <v>3689091</v>
      </c>
      <c r="G27" s="50">
        <v>4217612</v>
      </c>
      <c r="H27" s="50">
        <v>4638607</v>
      </c>
      <c r="I27" s="50">
        <v>4710309</v>
      </c>
      <c r="J27" s="50">
        <v>4701553</v>
      </c>
      <c r="K27" s="50">
        <v>4789827</v>
      </c>
      <c r="L27" s="50">
        <v>5069821</v>
      </c>
      <c r="M27" s="50">
        <v>5345004</v>
      </c>
      <c r="N27" s="50">
        <v>5769577</v>
      </c>
      <c r="O27" s="50">
        <v>6317303</v>
      </c>
      <c r="P27" s="50">
        <v>6954281</v>
      </c>
      <c r="Q27" s="50">
        <v>7614413</v>
      </c>
      <c r="R27" s="50">
        <v>8400647</v>
      </c>
      <c r="S27" s="50">
        <v>9076303</v>
      </c>
      <c r="T27" s="50">
        <v>9706929</v>
      </c>
      <c r="U27" s="50">
        <v>9658664</v>
      </c>
      <c r="V27" s="50">
        <v>10808142</v>
      </c>
      <c r="W27" s="50">
        <v>11306907</v>
      </c>
      <c r="X27" s="50">
        <v>12357403</v>
      </c>
      <c r="Y27" s="50">
        <v>12921155</v>
      </c>
      <c r="Z27" s="50">
        <v>13203737</v>
      </c>
      <c r="AA27" s="51">
        <v>13672851</v>
      </c>
    </row>
    <row r="28" spans="1:27">
      <c r="A28" s="46" t="s">
        <v>63</v>
      </c>
      <c r="B28" s="46">
        <v>-31879</v>
      </c>
      <c r="C28" s="46">
        <v>-38612</v>
      </c>
      <c r="D28" s="47">
        <v>-53538</v>
      </c>
      <c r="E28" s="46">
        <v>-54842</v>
      </c>
      <c r="F28" s="46">
        <v>-65770</v>
      </c>
      <c r="G28" s="46">
        <v>-81529</v>
      </c>
      <c r="H28" s="46">
        <v>-116817</v>
      </c>
      <c r="I28" s="46">
        <v>-140355</v>
      </c>
      <c r="J28" s="46">
        <v>-182476</v>
      </c>
      <c r="K28" s="46">
        <v>-146852</v>
      </c>
      <c r="L28" s="46">
        <v>-99964</v>
      </c>
      <c r="M28" s="46">
        <v>-149477</v>
      </c>
      <c r="N28" s="46">
        <v>-202832</v>
      </c>
      <c r="O28" s="46">
        <v>-258203</v>
      </c>
      <c r="P28" s="46">
        <v>-302148</v>
      </c>
      <c r="Q28" s="46">
        <v>-341440</v>
      </c>
      <c r="R28" s="46">
        <v>-312310</v>
      </c>
      <c r="S28" s="46">
        <v>-308890</v>
      </c>
      <c r="T28" s="46">
        <v>-354003</v>
      </c>
      <c r="U28" s="46">
        <v>-338463</v>
      </c>
      <c r="V28" s="46">
        <v>-452769</v>
      </c>
      <c r="W28" s="46">
        <v>-272711</v>
      </c>
      <c r="X28" s="46">
        <v>-566198</v>
      </c>
      <c r="Y28" s="46">
        <v>-825488</v>
      </c>
      <c r="Z28" s="46">
        <v>-686783</v>
      </c>
      <c r="AA28" s="47">
        <v>-708974</v>
      </c>
    </row>
    <row r="29" spans="1:27" ht="15.75">
      <c r="A29" s="50" t="s">
        <v>64</v>
      </c>
      <c r="B29" s="50">
        <v>2231599</v>
      </c>
      <c r="C29" s="50">
        <v>2544875</v>
      </c>
      <c r="D29" s="51">
        <v>2882101</v>
      </c>
      <c r="E29" s="50">
        <v>3208587</v>
      </c>
      <c r="F29" s="50">
        <v>3623321</v>
      </c>
      <c r="G29" s="50">
        <v>4136083</v>
      </c>
      <c r="H29" s="50">
        <v>4521790</v>
      </c>
      <c r="I29" s="50">
        <v>4569954</v>
      </c>
      <c r="J29" s="50">
        <v>4519077</v>
      </c>
      <c r="K29" s="50">
        <v>4642975</v>
      </c>
      <c r="L29" s="50">
        <v>4969857</v>
      </c>
      <c r="M29" s="50">
        <v>5195527</v>
      </c>
      <c r="N29" s="50">
        <v>5566745</v>
      </c>
      <c r="O29" s="50">
        <v>6059100</v>
      </c>
      <c r="P29" s="50">
        <v>6652133</v>
      </c>
      <c r="Q29" s="50">
        <v>7272973</v>
      </c>
      <c r="R29" s="50">
        <v>8088337</v>
      </c>
      <c r="S29" s="50">
        <v>8767413</v>
      </c>
      <c r="T29" s="50">
        <v>9352926</v>
      </c>
      <c r="U29" s="50">
        <v>9320201</v>
      </c>
      <c r="V29" s="50">
        <v>10355373</v>
      </c>
      <c r="W29" s="50">
        <v>11034196</v>
      </c>
      <c r="X29" s="50">
        <v>11791205</v>
      </c>
      <c r="Y29" s="50">
        <v>12095667</v>
      </c>
      <c r="Z29" s="50">
        <v>12516954</v>
      </c>
      <c r="AA29" s="51">
        <v>12963877</v>
      </c>
    </row>
    <row r="30" spans="1:27">
      <c r="A30" s="53" t="s">
        <v>65</v>
      </c>
      <c r="B30" s="46">
        <v>262942</v>
      </c>
      <c r="C30" s="46">
        <v>302567</v>
      </c>
      <c r="D30" s="47">
        <v>337559</v>
      </c>
      <c r="E30" s="46">
        <v>386458</v>
      </c>
      <c r="F30" s="46">
        <v>450454</v>
      </c>
      <c r="G30" s="46">
        <v>532494</v>
      </c>
      <c r="H30" s="46">
        <v>615226</v>
      </c>
      <c r="I30" s="46">
        <v>731721</v>
      </c>
      <c r="J30" s="46">
        <v>863669</v>
      </c>
      <c r="K30" s="46">
        <v>827614</v>
      </c>
      <c r="L30" s="46">
        <v>909850</v>
      </c>
      <c r="M30" s="46">
        <v>987459</v>
      </c>
      <c r="N30" s="46">
        <v>958867</v>
      </c>
      <c r="O30" s="46">
        <v>976539</v>
      </c>
      <c r="P30" s="46">
        <v>1019111</v>
      </c>
      <c r="Q30" s="46">
        <v>1134099</v>
      </c>
      <c r="R30" s="46">
        <v>1226298</v>
      </c>
      <c r="S30" s="46">
        <v>1289666</v>
      </c>
      <c r="T30" s="46">
        <v>1463103</v>
      </c>
      <c r="U30" s="46">
        <v>1486738.9998810671</v>
      </c>
      <c r="V30" s="46">
        <v>1590775.9997404781</v>
      </c>
      <c r="W30" s="46">
        <v>1738526.000248974</v>
      </c>
      <c r="X30" s="46">
        <v>1958158.18055506</v>
      </c>
      <c r="Y30" s="46">
        <v>2084524.5484187417</v>
      </c>
      <c r="Z30" s="46">
        <v>2214196.23982039</v>
      </c>
      <c r="AA30" s="46">
        <v>2282670.5077887662</v>
      </c>
    </row>
    <row r="31" spans="1:27">
      <c r="A31" s="53" t="s">
        <v>66</v>
      </c>
      <c r="B31" s="46">
        <v>292284</v>
      </c>
      <c r="C31" s="46">
        <v>324738</v>
      </c>
      <c r="D31" s="46">
        <v>339565</v>
      </c>
      <c r="E31" s="46">
        <v>380660</v>
      </c>
      <c r="F31" s="46">
        <v>437042</v>
      </c>
      <c r="G31" s="46">
        <v>490561</v>
      </c>
      <c r="H31" s="46">
        <v>552262</v>
      </c>
      <c r="I31" s="46">
        <v>533586</v>
      </c>
      <c r="J31" s="46">
        <v>468978</v>
      </c>
      <c r="K31" s="46">
        <v>467133</v>
      </c>
      <c r="L31" s="46">
        <v>477190</v>
      </c>
      <c r="M31" s="46">
        <v>508703</v>
      </c>
      <c r="N31" s="46">
        <v>582475</v>
      </c>
      <c r="O31" s="46">
        <v>679160</v>
      </c>
      <c r="P31" s="46">
        <v>700777</v>
      </c>
      <c r="Q31" s="46">
        <v>781572</v>
      </c>
      <c r="R31" s="46">
        <v>872540</v>
      </c>
      <c r="S31" s="46">
        <v>882546</v>
      </c>
      <c r="T31" s="46">
        <v>866728</v>
      </c>
      <c r="U31" s="46">
        <v>910611</v>
      </c>
      <c r="V31" s="46">
        <v>1111475</v>
      </c>
      <c r="W31" s="46">
        <v>1107138</v>
      </c>
      <c r="X31" s="46">
        <v>1284555</v>
      </c>
      <c r="Y31" s="46">
        <v>1339877</v>
      </c>
      <c r="Z31" s="46">
        <v>1273116</v>
      </c>
      <c r="AA31" s="46">
        <v>1409411</v>
      </c>
    </row>
    <row r="32" spans="1:27" ht="15.75">
      <c r="A32" s="50" t="s">
        <v>67</v>
      </c>
      <c r="B32" s="50">
        <v>1676373</v>
      </c>
      <c r="C32" s="50">
        <v>1917570</v>
      </c>
      <c r="D32" s="51">
        <v>2204977</v>
      </c>
      <c r="E32" s="50">
        <v>2441469</v>
      </c>
      <c r="F32" s="50">
        <v>2735825</v>
      </c>
      <c r="G32" s="50">
        <v>3113028</v>
      </c>
      <c r="H32" s="50">
        <v>3354302</v>
      </c>
      <c r="I32" s="50">
        <v>3304647</v>
      </c>
      <c r="J32" s="50">
        <v>3186430</v>
      </c>
      <c r="K32" s="50">
        <v>3348228</v>
      </c>
      <c r="L32" s="50">
        <v>3582817</v>
      </c>
      <c r="M32" s="50">
        <v>3699365</v>
      </c>
      <c r="N32" s="50">
        <v>4025403</v>
      </c>
      <c r="O32" s="50">
        <v>4403401</v>
      </c>
      <c r="P32" s="50">
        <v>4932245</v>
      </c>
      <c r="Q32" s="50">
        <v>5357302</v>
      </c>
      <c r="R32" s="50">
        <v>5989499</v>
      </c>
      <c r="S32" s="50">
        <v>6595201</v>
      </c>
      <c r="T32" s="50">
        <v>7023095</v>
      </c>
      <c r="U32" s="50">
        <v>6922851.0001189327</v>
      </c>
      <c r="V32" s="50">
        <v>7653122.0002595223</v>
      </c>
      <c r="W32" s="50">
        <v>8188531.9997510258</v>
      </c>
      <c r="X32" s="50">
        <v>8548491.8194449395</v>
      </c>
      <c r="Y32" s="50">
        <v>8671265.4515812583</v>
      </c>
      <c r="Z32" s="50">
        <v>9029641.7601796091</v>
      </c>
      <c r="AA32" s="51">
        <v>9271795.4922112338</v>
      </c>
    </row>
    <row r="33" spans="1:27">
      <c r="A33" s="50" t="s">
        <v>68</v>
      </c>
      <c r="B33" s="50">
        <v>40536</v>
      </c>
      <c r="C33" s="50">
        <v>45768</v>
      </c>
      <c r="D33" s="51">
        <v>51445</v>
      </c>
      <c r="E33" s="50">
        <v>56572</v>
      </c>
      <c r="F33" s="50">
        <v>63260</v>
      </c>
      <c r="G33" s="50">
        <v>71543</v>
      </c>
      <c r="H33" s="50">
        <v>77836</v>
      </c>
      <c r="I33" s="50">
        <v>78186</v>
      </c>
      <c r="J33" s="50">
        <v>77199</v>
      </c>
      <c r="K33" s="50">
        <v>77799</v>
      </c>
      <c r="L33" s="50">
        <v>81459</v>
      </c>
      <c r="M33" s="50">
        <v>85388</v>
      </c>
      <c r="N33" s="50">
        <v>91642</v>
      </c>
      <c r="O33" s="50">
        <v>99766</v>
      </c>
      <c r="P33" s="50">
        <v>109196</v>
      </c>
      <c r="Q33" s="50">
        <v>118877</v>
      </c>
      <c r="R33" s="50">
        <v>130398</v>
      </c>
      <c r="S33" s="50">
        <v>140079</v>
      </c>
      <c r="T33" s="50">
        <v>148952</v>
      </c>
      <c r="U33" s="50">
        <v>147364</v>
      </c>
      <c r="V33" s="50">
        <v>163956</v>
      </c>
      <c r="W33" s="50">
        <v>170763</v>
      </c>
      <c r="X33" s="50">
        <v>185848</v>
      </c>
      <c r="Y33" s="50">
        <v>193561</v>
      </c>
      <c r="Z33" s="50">
        <v>197062</v>
      </c>
      <c r="AA33" s="51">
        <v>203356</v>
      </c>
    </row>
    <row r="34" spans="1:27">
      <c r="A34" s="50" t="s">
        <v>69</v>
      </c>
      <c r="B34" s="50">
        <v>39965</v>
      </c>
      <c r="C34" s="50">
        <v>45084</v>
      </c>
      <c r="D34" s="51">
        <v>50506</v>
      </c>
      <c r="E34" s="50">
        <v>55622</v>
      </c>
      <c r="F34" s="50">
        <v>62133</v>
      </c>
      <c r="G34" s="50">
        <v>70160</v>
      </c>
      <c r="H34" s="50">
        <v>75875</v>
      </c>
      <c r="I34" s="50">
        <v>75856</v>
      </c>
      <c r="J34" s="50">
        <v>74202</v>
      </c>
      <c r="K34" s="50">
        <v>75413</v>
      </c>
      <c r="L34" s="50">
        <v>79852</v>
      </c>
      <c r="M34" s="50">
        <v>83000</v>
      </c>
      <c r="N34" s="50">
        <v>88420</v>
      </c>
      <c r="O34" s="50">
        <v>95689</v>
      </c>
      <c r="P34" s="50">
        <v>104452</v>
      </c>
      <c r="Q34" s="50">
        <v>113546</v>
      </c>
      <c r="R34" s="50">
        <v>125550</v>
      </c>
      <c r="S34" s="50">
        <v>135312</v>
      </c>
      <c r="T34" s="50">
        <v>143520</v>
      </c>
      <c r="U34" s="50">
        <v>142200</v>
      </c>
      <c r="V34" s="50">
        <v>157088</v>
      </c>
      <c r="W34" s="50">
        <v>166644</v>
      </c>
      <c r="X34" s="50">
        <v>177333</v>
      </c>
      <c r="Y34" s="50">
        <v>181195</v>
      </c>
      <c r="Z34" s="50">
        <v>186812</v>
      </c>
      <c r="AA34" s="51">
        <v>192812</v>
      </c>
    </row>
    <row r="35" spans="1:27">
      <c r="A35" s="50" t="s">
        <v>70</v>
      </c>
      <c r="B35" s="50">
        <v>30022</v>
      </c>
      <c r="C35" s="50">
        <v>33971</v>
      </c>
      <c r="D35" s="51">
        <v>38640</v>
      </c>
      <c r="E35" s="50">
        <v>42323</v>
      </c>
      <c r="F35" s="50">
        <v>46914</v>
      </c>
      <c r="G35" s="50">
        <v>52806</v>
      </c>
      <c r="H35" s="50">
        <v>56285</v>
      </c>
      <c r="I35" s="50">
        <v>54853</v>
      </c>
      <c r="J35" s="50">
        <v>52321</v>
      </c>
      <c r="K35" s="50">
        <v>54383</v>
      </c>
      <c r="L35" s="50">
        <v>57566</v>
      </c>
      <c r="M35" s="50">
        <v>59098</v>
      </c>
      <c r="N35" s="50">
        <v>63938</v>
      </c>
      <c r="O35" s="50">
        <v>69541</v>
      </c>
      <c r="P35" s="50">
        <v>77446</v>
      </c>
      <c r="Q35" s="50">
        <v>83639</v>
      </c>
      <c r="R35" s="50">
        <v>92971</v>
      </c>
      <c r="S35" s="50">
        <v>101787</v>
      </c>
      <c r="T35" s="50">
        <v>107769</v>
      </c>
      <c r="U35" s="50">
        <v>105623</v>
      </c>
      <c r="V35" s="50">
        <v>116095</v>
      </c>
      <c r="W35" s="50">
        <v>123668</v>
      </c>
      <c r="X35" s="50">
        <v>128564</v>
      </c>
      <c r="Y35" s="50">
        <v>129897</v>
      </c>
      <c r="Z35" s="50">
        <v>134765</v>
      </c>
      <c r="AA35" s="51">
        <v>137899</v>
      </c>
    </row>
    <row r="36" spans="1:27">
      <c r="A36" s="54" t="s">
        <v>71</v>
      </c>
      <c r="B36" s="54">
        <v>55839</v>
      </c>
      <c r="C36" s="54">
        <v>56448</v>
      </c>
      <c r="D36" s="55">
        <v>57064</v>
      </c>
      <c r="E36" s="54">
        <v>57686</v>
      </c>
      <c r="F36" s="54">
        <v>58316</v>
      </c>
      <c r="G36" s="54">
        <v>58952</v>
      </c>
      <c r="H36" s="54">
        <v>59595</v>
      </c>
      <c r="I36" s="54">
        <v>60245</v>
      </c>
      <c r="J36" s="54">
        <v>60902</v>
      </c>
      <c r="K36" s="54">
        <v>61567</v>
      </c>
      <c r="L36" s="54">
        <v>62238</v>
      </c>
      <c r="M36" s="54">
        <v>62597</v>
      </c>
      <c r="N36" s="54">
        <v>62958</v>
      </c>
      <c r="O36" s="54">
        <v>63321</v>
      </c>
      <c r="P36" s="54">
        <v>63686</v>
      </c>
      <c r="Q36" s="54">
        <v>64053</v>
      </c>
      <c r="R36" s="54">
        <v>64423</v>
      </c>
      <c r="S36" s="54">
        <v>64794</v>
      </c>
      <c r="T36" s="54">
        <v>65168</v>
      </c>
      <c r="U36" s="54">
        <v>65543</v>
      </c>
      <c r="V36" s="54">
        <v>65921</v>
      </c>
      <c r="W36" s="54">
        <v>66214</v>
      </c>
      <c r="X36" s="54">
        <v>66492</v>
      </c>
      <c r="Y36" s="54">
        <v>66755</v>
      </c>
      <c r="Z36" s="54">
        <v>67003</v>
      </c>
      <c r="AA36" s="55">
        <v>67236</v>
      </c>
    </row>
    <row r="37" spans="1:27">
      <c r="A37" s="56" t="s">
        <v>72</v>
      </c>
      <c r="B37" s="57" t="s">
        <v>73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9"/>
    </row>
    <row r="38" spans="1:27">
      <c r="A38" s="60" t="s">
        <v>74</v>
      </c>
      <c r="AA38" s="61"/>
    </row>
    <row r="39" spans="1:27"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</row>
    <row r="40" spans="1:27"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</row>
    <row r="41" spans="1:27"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</row>
    <row r="42" spans="1:27"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</row>
    <row r="43" spans="1:27"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</row>
    <row r="44" spans="1:27"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</row>
    <row r="45" spans="1:27"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</row>
    <row r="46" spans="1:27"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</row>
    <row r="47" spans="1:27"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</row>
    <row r="48" spans="1:27"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</row>
    <row r="49" spans="2:27"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</row>
    <row r="50" spans="2:27"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</row>
    <row r="51" spans="2:27"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</row>
    <row r="52" spans="2:27"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</row>
    <row r="53" spans="2:27"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</row>
    <row r="54" spans="2:27"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</row>
    <row r="55" spans="2:27"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</row>
    <row r="56" spans="2:27"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</row>
    <row r="57" spans="2:27">
      <c r="B57" s="62"/>
    </row>
    <row r="58" spans="2:27">
      <c r="B58" s="62"/>
    </row>
    <row r="59" spans="2:27">
      <c r="B59" s="6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3"/>
  <sheetViews>
    <sheetView workbookViewId="0">
      <selection activeCell="V36" sqref="V36"/>
    </sheetView>
  </sheetViews>
  <sheetFormatPr defaultColWidth="7.7109375" defaultRowHeight="13.5"/>
  <cols>
    <col min="1" max="1" width="41.5703125" style="67" customWidth="1"/>
    <col min="2" max="19" width="8" style="67" hidden="1" customWidth="1"/>
    <col min="20" max="20" width="6.5703125" style="67" customWidth="1"/>
    <col min="21" max="21" width="6.7109375" style="67" customWidth="1"/>
    <col min="22" max="22" width="6.5703125" style="67" customWidth="1"/>
    <col min="23" max="23" width="6.7109375" style="67" customWidth="1"/>
    <col min="24" max="24" width="6.5703125" style="67" customWidth="1"/>
    <col min="25" max="25" width="6.42578125" style="67" customWidth="1"/>
    <col min="26" max="26" width="6.5703125" style="67" customWidth="1"/>
    <col min="27" max="27" width="6.7109375" style="67" customWidth="1"/>
    <col min="28" max="256" width="7.7109375" style="67"/>
    <col min="257" max="257" width="41.5703125" style="67" customWidth="1"/>
    <col min="258" max="275" width="0" style="67" hidden="1" customWidth="1"/>
    <col min="276" max="276" width="6.5703125" style="67" customWidth="1"/>
    <col min="277" max="277" width="6.7109375" style="67" customWidth="1"/>
    <col min="278" max="278" width="6.5703125" style="67" customWidth="1"/>
    <col min="279" max="279" width="6.7109375" style="67" customWidth="1"/>
    <col min="280" max="280" width="6.5703125" style="67" customWidth="1"/>
    <col min="281" max="281" width="6.42578125" style="67" customWidth="1"/>
    <col min="282" max="282" width="6.5703125" style="67" customWidth="1"/>
    <col min="283" max="283" width="6.7109375" style="67" customWidth="1"/>
    <col min="284" max="512" width="7.7109375" style="67"/>
    <col min="513" max="513" width="41.5703125" style="67" customWidth="1"/>
    <col min="514" max="531" width="0" style="67" hidden="1" customWidth="1"/>
    <col min="532" max="532" width="6.5703125" style="67" customWidth="1"/>
    <col min="533" max="533" width="6.7109375" style="67" customWidth="1"/>
    <col min="534" max="534" width="6.5703125" style="67" customWidth="1"/>
    <col min="535" max="535" width="6.7109375" style="67" customWidth="1"/>
    <col min="536" max="536" width="6.5703125" style="67" customWidth="1"/>
    <col min="537" max="537" width="6.42578125" style="67" customWidth="1"/>
    <col min="538" max="538" width="6.5703125" style="67" customWidth="1"/>
    <col min="539" max="539" width="6.7109375" style="67" customWidth="1"/>
    <col min="540" max="768" width="7.7109375" style="67"/>
    <col min="769" max="769" width="41.5703125" style="67" customWidth="1"/>
    <col min="770" max="787" width="0" style="67" hidden="1" customWidth="1"/>
    <col min="788" max="788" width="6.5703125" style="67" customWidth="1"/>
    <col min="789" max="789" width="6.7109375" style="67" customWidth="1"/>
    <col min="790" max="790" width="6.5703125" style="67" customWidth="1"/>
    <col min="791" max="791" width="6.7109375" style="67" customWidth="1"/>
    <col min="792" max="792" width="6.5703125" style="67" customWidth="1"/>
    <col min="793" max="793" width="6.42578125" style="67" customWidth="1"/>
    <col min="794" max="794" width="6.5703125" style="67" customWidth="1"/>
    <col min="795" max="795" width="6.7109375" style="67" customWidth="1"/>
    <col min="796" max="1024" width="7.7109375" style="67"/>
    <col min="1025" max="1025" width="41.5703125" style="67" customWidth="1"/>
    <col min="1026" max="1043" width="0" style="67" hidden="1" customWidth="1"/>
    <col min="1044" max="1044" width="6.5703125" style="67" customWidth="1"/>
    <col min="1045" max="1045" width="6.7109375" style="67" customWidth="1"/>
    <col min="1046" max="1046" width="6.5703125" style="67" customWidth="1"/>
    <col min="1047" max="1047" width="6.7109375" style="67" customWidth="1"/>
    <col min="1048" max="1048" width="6.5703125" style="67" customWidth="1"/>
    <col min="1049" max="1049" width="6.42578125" style="67" customWidth="1"/>
    <col min="1050" max="1050" width="6.5703125" style="67" customWidth="1"/>
    <col min="1051" max="1051" width="6.7109375" style="67" customWidth="1"/>
    <col min="1052" max="1280" width="7.7109375" style="67"/>
    <col min="1281" max="1281" width="41.5703125" style="67" customWidth="1"/>
    <col min="1282" max="1299" width="0" style="67" hidden="1" customWidth="1"/>
    <col min="1300" max="1300" width="6.5703125" style="67" customWidth="1"/>
    <col min="1301" max="1301" width="6.7109375" style="67" customWidth="1"/>
    <col min="1302" max="1302" width="6.5703125" style="67" customWidth="1"/>
    <col min="1303" max="1303" width="6.7109375" style="67" customWidth="1"/>
    <col min="1304" max="1304" width="6.5703125" style="67" customWidth="1"/>
    <col min="1305" max="1305" width="6.42578125" style="67" customWidth="1"/>
    <col min="1306" max="1306" width="6.5703125" style="67" customWidth="1"/>
    <col min="1307" max="1307" width="6.7109375" style="67" customWidth="1"/>
    <col min="1308" max="1536" width="7.7109375" style="67"/>
    <col min="1537" max="1537" width="41.5703125" style="67" customWidth="1"/>
    <col min="1538" max="1555" width="0" style="67" hidden="1" customWidth="1"/>
    <col min="1556" max="1556" width="6.5703125" style="67" customWidth="1"/>
    <col min="1557" max="1557" width="6.7109375" style="67" customWidth="1"/>
    <col min="1558" max="1558" width="6.5703125" style="67" customWidth="1"/>
    <col min="1559" max="1559" width="6.7109375" style="67" customWidth="1"/>
    <col min="1560" max="1560" width="6.5703125" style="67" customWidth="1"/>
    <col min="1561" max="1561" width="6.42578125" style="67" customWidth="1"/>
    <col min="1562" max="1562" width="6.5703125" style="67" customWidth="1"/>
    <col min="1563" max="1563" width="6.7109375" style="67" customWidth="1"/>
    <col min="1564" max="1792" width="7.7109375" style="67"/>
    <col min="1793" max="1793" width="41.5703125" style="67" customWidth="1"/>
    <col min="1794" max="1811" width="0" style="67" hidden="1" customWidth="1"/>
    <col min="1812" max="1812" width="6.5703125" style="67" customWidth="1"/>
    <col min="1813" max="1813" width="6.7109375" style="67" customWidth="1"/>
    <col min="1814" max="1814" width="6.5703125" style="67" customWidth="1"/>
    <col min="1815" max="1815" width="6.7109375" style="67" customWidth="1"/>
    <col min="1816" max="1816" width="6.5703125" style="67" customWidth="1"/>
    <col min="1817" max="1817" width="6.42578125" style="67" customWidth="1"/>
    <col min="1818" max="1818" width="6.5703125" style="67" customWidth="1"/>
    <col min="1819" max="1819" width="6.7109375" style="67" customWidth="1"/>
    <col min="1820" max="2048" width="7.7109375" style="67"/>
    <col min="2049" max="2049" width="41.5703125" style="67" customWidth="1"/>
    <col min="2050" max="2067" width="0" style="67" hidden="1" customWidth="1"/>
    <col min="2068" max="2068" width="6.5703125" style="67" customWidth="1"/>
    <col min="2069" max="2069" width="6.7109375" style="67" customWidth="1"/>
    <col min="2070" max="2070" width="6.5703125" style="67" customWidth="1"/>
    <col min="2071" max="2071" width="6.7109375" style="67" customWidth="1"/>
    <col min="2072" max="2072" width="6.5703125" style="67" customWidth="1"/>
    <col min="2073" max="2073" width="6.42578125" style="67" customWidth="1"/>
    <col min="2074" max="2074" width="6.5703125" style="67" customWidth="1"/>
    <col min="2075" max="2075" width="6.7109375" style="67" customWidth="1"/>
    <col min="2076" max="2304" width="7.7109375" style="67"/>
    <col min="2305" max="2305" width="41.5703125" style="67" customWidth="1"/>
    <col min="2306" max="2323" width="0" style="67" hidden="1" customWidth="1"/>
    <col min="2324" max="2324" width="6.5703125" style="67" customWidth="1"/>
    <col min="2325" max="2325" width="6.7109375" style="67" customWidth="1"/>
    <col min="2326" max="2326" width="6.5703125" style="67" customWidth="1"/>
    <col min="2327" max="2327" width="6.7109375" style="67" customWidth="1"/>
    <col min="2328" max="2328" width="6.5703125" style="67" customWidth="1"/>
    <col min="2329" max="2329" width="6.42578125" style="67" customWidth="1"/>
    <col min="2330" max="2330" width="6.5703125" style="67" customWidth="1"/>
    <col min="2331" max="2331" width="6.7109375" style="67" customWidth="1"/>
    <col min="2332" max="2560" width="7.7109375" style="67"/>
    <col min="2561" max="2561" width="41.5703125" style="67" customWidth="1"/>
    <col min="2562" max="2579" width="0" style="67" hidden="1" customWidth="1"/>
    <col min="2580" max="2580" width="6.5703125" style="67" customWidth="1"/>
    <col min="2581" max="2581" width="6.7109375" style="67" customWidth="1"/>
    <col min="2582" max="2582" width="6.5703125" style="67" customWidth="1"/>
    <col min="2583" max="2583" width="6.7109375" style="67" customWidth="1"/>
    <col min="2584" max="2584" width="6.5703125" style="67" customWidth="1"/>
    <col min="2585" max="2585" width="6.42578125" style="67" customWidth="1"/>
    <col min="2586" max="2586" width="6.5703125" style="67" customWidth="1"/>
    <col min="2587" max="2587" width="6.7109375" style="67" customWidth="1"/>
    <col min="2588" max="2816" width="7.7109375" style="67"/>
    <col min="2817" max="2817" width="41.5703125" style="67" customWidth="1"/>
    <col min="2818" max="2835" width="0" style="67" hidden="1" customWidth="1"/>
    <col min="2836" max="2836" width="6.5703125" style="67" customWidth="1"/>
    <col min="2837" max="2837" width="6.7109375" style="67" customWidth="1"/>
    <col min="2838" max="2838" width="6.5703125" style="67" customWidth="1"/>
    <col min="2839" max="2839" width="6.7109375" style="67" customWidth="1"/>
    <col min="2840" max="2840" width="6.5703125" style="67" customWidth="1"/>
    <col min="2841" max="2841" width="6.42578125" style="67" customWidth="1"/>
    <col min="2842" max="2842" width="6.5703125" style="67" customWidth="1"/>
    <col min="2843" max="2843" width="6.7109375" style="67" customWidth="1"/>
    <col min="2844" max="3072" width="7.7109375" style="67"/>
    <col min="3073" max="3073" width="41.5703125" style="67" customWidth="1"/>
    <col min="3074" max="3091" width="0" style="67" hidden="1" customWidth="1"/>
    <col min="3092" max="3092" width="6.5703125" style="67" customWidth="1"/>
    <col min="3093" max="3093" width="6.7109375" style="67" customWidth="1"/>
    <col min="3094" max="3094" width="6.5703125" style="67" customWidth="1"/>
    <col min="3095" max="3095" width="6.7109375" style="67" customWidth="1"/>
    <col min="3096" max="3096" width="6.5703125" style="67" customWidth="1"/>
    <col min="3097" max="3097" width="6.42578125" style="67" customWidth="1"/>
    <col min="3098" max="3098" width="6.5703125" style="67" customWidth="1"/>
    <col min="3099" max="3099" width="6.7109375" style="67" customWidth="1"/>
    <col min="3100" max="3328" width="7.7109375" style="67"/>
    <col min="3329" max="3329" width="41.5703125" style="67" customWidth="1"/>
    <col min="3330" max="3347" width="0" style="67" hidden="1" customWidth="1"/>
    <col min="3348" max="3348" width="6.5703125" style="67" customWidth="1"/>
    <col min="3349" max="3349" width="6.7109375" style="67" customWidth="1"/>
    <col min="3350" max="3350" width="6.5703125" style="67" customWidth="1"/>
    <col min="3351" max="3351" width="6.7109375" style="67" customWidth="1"/>
    <col min="3352" max="3352" width="6.5703125" style="67" customWidth="1"/>
    <col min="3353" max="3353" width="6.42578125" style="67" customWidth="1"/>
    <col min="3354" max="3354" width="6.5703125" style="67" customWidth="1"/>
    <col min="3355" max="3355" width="6.7109375" style="67" customWidth="1"/>
    <col min="3356" max="3584" width="7.7109375" style="67"/>
    <col min="3585" max="3585" width="41.5703125" style="67" customWidth="1"/>
    <col min="3586" max="3603" width="0" style="67" hidden="1" customWidth="1"/>
    <col min="3604" max="3604" width="6.5703125" style="67" customWidth="1"/>
    <col min="3605" max="3605" width="6.7109375" style="67" customWidth="1"/>
    <col min="3606" max="3606" width="6.5703125" style="67" customWidth="1"/>
    <col min="3607" max="3607" width="6.7109375" style="67" customWidth="1"/>
    <col min="3608" max="3608" width="6.5703125" style="67" customWidth="1"/>
    <col min="3609" max="3609" width="6.42578125" style="67" customWidth="1"/>
    <col min="3610" max="3610" width="6.5703125" style="67" customWidth="1"/>
    <col min="3611" max="3611" width="6.7109375" style="67" customWidth="1"/>
    <col min="3612" max="3840" width="7.7109375" style="67"/>
    <col min="3841" max="3841" width="41.5703125" style="67" customWidth="1"/>
    <col min="3842" max="3859" width="0" style="67" hidden="1" customWidth="1"/>
    <col min="3860" max="3860" width="6.5703125" style="67" customWidth="1"/>
    <col min="3861" max="3861" width="6.7109375" style="67" customWidth="1"/>
    <col min="3862" max="3862" width="6.5703125" style="67" customWidth="1"/>
    <col min="3863" max="3863" width="6.7109375" style="67" customWidth="1"/>
    <col min="3864" max="3864" width="6.5703125" style="67" customWidth="1"/>
    <col min="3865" max="3865" width="6.42578125" style="67" customWidth="1"/>
    <col min="3866" max="3866" width="6.5703125" style="67" customWidth="1"/>
    <col min="3867" max="3867" width="6.7109375" style="67" customWidth="1"/>
    <col min="3868" max="4096" width="7.7109375" style="67"/>
    <col min="4097" max="4097" width="41.5703125" style="67" customWidth="1"/>
    <col min="4098" max="4115" width="0" style="67" hidden="1" customWidth="1"/>
    <col min="4116" max="4116" width="6.5703125" style="67" customWidth="1"/>
    <col min="4117" max="4117" width="6.7109375" style="67" customWidth="1"/>
    <col min="4118" max="4118" width="6.5703125" style="67" customWidth="1"/>
    <col min="4119" max="4119" width="6.7109375" style="67" customWidth="1"/>
    <col min="4120" max="4120" width="6.5703125" style="67" customWidth="1"/>
    <col min="4121" max="4121" width="6.42578125" style="67" customWidth="1"/>
    <col min="4122" max="4122" width="6.5703125" style="67" customWidth="1"/>
    <col min="4123" max="4123" width="6.7109375" style="67" customWidth="1"/>
    <col min="4124" max="4352" width="7.7109375" style="67"/>
    <col min="4353" max="4353" width="41.5703125" style="67" customWidth="1"/>
    <col min="4354" max="4371" width="0" style="67" hidden="1" customWidth="1"/>
    <col min="4372" max="4372" width="6.5703125" style="67" customWidth="1"/>
    <col min="4373" max="4373" width="6.7109375" style="67" customWidth="1"/>
    <col min="4374" max="4374" width="6.5703125" style="67" customWidth="1"/>
    <col min="4375" max="4375" width="6.7109375" style="67" customWidth="1"/>
    <col min="4376" max="4376" width="6.5703125" style="67" customWidth="1"/>
    <col min="4377" max="4377" width="6.42578125" style="67" customWidth="1"/>
    <col min="4378" max="4378" width="6.5703125" style="67" customWidth="1"/>
    <col min="4379" max="4379" width="6.7109375" style="67" customWidth="1"/>
    <col min="4380" max="4608" width="7.7109375" style="67"/>
    <col min="4609" max="4609" width="41.5703125" style="67" customWidth="1"/>
    <col min="4610" max="4627" width="0" style="67" hidden="1" customWidth="1"/>
    <col min="4628" max="4628" width="6.5703125" style="67" customWidth="1"/>
    <col min="4629" max="4629" width="6.7109375" style="67" customWidth="1"/>
    <col min="4630" max="4630" width="6.5703125" style="67" customWidth="1"/>
    <col min="4631" max="4631" width="6.7109375" style="67" customWidth="1"/>
    <col min="4632" max="4632" width="6.5703125" style="67" customWidth="1"/>
    <col min="4633" max="4633" width="6.42578125" style="67" customWidth="1"/>
    <col min="4634" max="4634" width="6.5703125" style="67" customWidth="1"/>
    <col min="4635" max="4635" width="6.7109375" style="67" customWidth="1"/>
    <col min="4636" max="4864" width="7.7109375" style="67"/>
    <col min="4865" max="4865" width="41.5703125" style="67" customWidth="1"/>
    <col min="4866" max="4883" width="0" style="67" hidden="1" customWidth="1"/>
    <col min="4884" max="4884" width="6.5703125" style="67" customWidth="1"/>
    <col min="4885" max="4885" width="6.7109375" style="67" customWidth="1"/>
    <col min="4886" max="4886" width="6.5703125" style="67" customWidth="1"/>
    <col min="4887" max="4887" width="6.7109375" style="67" customWidth="1"/>
    <col min="4888" max="4888" width="6.5703125" style="67" customWidth="1"/>
    <col min="4889" max="4889" width="6.42578125" style="67" customWidth="1"/>
    <col min="4890" max="4890" width="6.5703125" style="67" customWidth="1"/>
    <col min="4891" max="4891" width="6.7109375" style="67" customWidth="1"/>
    <col min="4892" max="5120" width="7.7109375" style="67"/>
    <col min="5121" max="5121" width="41.5703125" style="67" customWidth="1"/>
    <col min="5122" max="5139" width="0" style="67" hidden="1" customWidth="1"/>
    <col min="5140" max="5140" width="6.5703125" style="67" customWidth="1"/>
    <col min="5141" max="5141" width="6.7109375" style="67" customWidth="1"/>
    <col min="5142" max="5142" width="6.5703125" style="67" customWidth="1"/>
    <col min="5143" max="5143" width="6.7109375" style="67" customWidth="1"/>
    <col min="5144" max="5144" width="6.5703125" style="67" customWidth="1"/>
    <col min="5145" max="5145" width="6.42578125" style="67" customWidth="1"/>
    <col min="5146" max="5146" width="6.5703125" style="67" customWidth="1"/>
    <col min="5147" max="5147" width="6.7109375" style="67" customWidth="1"/>
    <col min="5148" max="5376" width="7.7109375" style="67"/>
    <col min="5377" max="5377" width="41.5703125" style="67" customWidth="1"/>
    <col min="5378" max="5395" width="0" style="67" hidden="1" customWidth="1"/>
    <col min="5396" max="5396" width="6.5703125" style="67" customWidth="1"/>
    <col min="5397" max="5397" width="6.7109375" style="67" customWidth="1"/>
    <col min="5398" max="5398" width="6.5703125" style="67" customWidth="1"/>
    <col min="5399" max="5399" width="6.7109375" style="67" customWidth="1"/>
    <col min="5400" max="5400" width="6.5703125" style="67" customWidth="1"/>
    <col min="5401" max="5401" width="6.42578125" style="67" customWidth="1"/>
    <col min="5402" max="5402" width="6.5703125" style="67" customWidth="1"/>
    <col min="5403" max="5403" width="6.7109375" style="67" customWidth="1"/>
    <col min="5404" max="5632" width="7.7109375" style="67"/>
    <col min="5633" max="5633" width="41.5703125" style="67" customWidth="1"/>
    <col min="5634" max="5651" width="0" style="67" hidden="1" customWidth="1"/>
    <col min="5652" max="5652" width="6.5703125" style="67" customWidth="1"/>
    <col min="5653" max="5653" width="6.7109375" style="67" customWidth="1"/>
    <col min="5654" max="5654" width="6.5703125" style="67" customWidth="1"/>
    <col min="5655" max="5655" width="6.7109375" style="67" customWidth="1"/>
    <col min="5656" max="5656" width="6.5703125" style="67" customWidth="1"/>
    <col min="5657" max="5657" width="6.42578125" style="67" customWidth="1"/>
    <col min="5658" max="5658" width="6.5703125" style="67" customWidth="1"/>
    <col min="5659" max="5659" width="6.7109375" style="67" customWidth="1"/>
    <col min="5660" max="5888" width="7.7109375" style="67"/>
    <col min="5889" max="5889" width="41.5703125" style="67" customWidth="1"/>
    <col min="5890" max="5907" width="0" style="67" hidden="1" customWidth="1"/>
    <col min="5908" max="5908" width="6.5703125" style="67" customWidth="1"/>
    <col min="5909" max="5909" width="6.7109375" style="67" customWidth="1"/>
    <col min="5910" max="5910" width="6.5703125" style="67" customWidth="1"/>
    <col min="5911" max="5911" width="6.7109375" style="67" customWidth="1"/>
    <col min="5912" max="5912" width="6.5703125" style="67" customWidth="1"/>
    <col min="5913" max="5913" width="6.42578125" style="67" customWidth="1"/>
    <col min="5914" max="5914" width="6.5703125" style="67" customWidth="1"/>
    <col min="5915" max="5915" width="6.7109375" style="67" customWidth="1"/>
    <col min="5916" max="6144" width="7.7109375" style="67"/>
    <col min="6145" max="6145" width="41.5703125" style="67" customWidth="1"/>
    <col min="6146" max="6163" width="0" style="67" hidden="1" customWidth="1"/>
    <col min="6164" max="6164" width="6.5703125" style="67" customWidth="1"/>
    <col min="6165" max="6165" width="6.7109375" style="67" customWidth="1"/>
    <col min="6166" max="6166" width="6.5703125" style="67" customWidth="1"/>
    <col min="6167" max="6167" width="6.7109375" style="67" customWidth="1"/>
    <col min="6168" max="6168" width="6.5703125" style="67" customWidth="1"/>
    <col min="6169" max="6169" width="6.42578125" style="67" customWidth="1"/>
    <col min="6170" max="6170" width="6.5703125" style="67" customWidth="1"/>
    <col min="6171" max="6171" width="6.7109375" style="67" customWidth="1"/>
    <col min="6172" max="6400" width="7.7109375" style="67"/>
    <col min="6401" max="6401" width="41.5703125" style="67" customWidth="1"/>
    <col min="6402" max="6419" width="0" style="67" hidden="1" customWidth="1"/>
    <col min="6420" max="6420" width="6.5703125" style="67" customWidth="1"/>
    <col min="6421" max="6421" width="6.7109375" style="67" customWidth="1"/>
    <col min="6422" max="6422" width="6.5703125" style="67" customWidth="1"/>
    <col min="6423" max="6423" width="6.7109375" style="67" customWidth="1"/>
    <col min="6424" max="6424" width="6.5703125" style="67" customWidth="1"/>
    <col min="6425" max="6425" width="6.42578125" style="67" customWidth="1"/>
    <col min="6426" max="6426" width="6.5703125" style="67" customWidth="1"/>
    <col min="6427" max="6427" width="6.7109375" style="67" customWidth="1"/>
    <col min="6428" max="6656" width="7.7109375" style="67"/>
    <col min="6657" max="6657" width="41.5703125" style="67" customWidth="1"/>
    <col min="6658" max="6675" width="0" style="67" hidden="1" customWidth="1"/>
    <col min="6676" max="6676" width="6.5703125" style="67" customWidth="1"/>
    <col min="6677" max="6677" width="6.7109375" style="67" customWidth="1"/>
    <col min="6678" max="6678" width="6.5703125" style="67" customWidth="1"/>
    <col min="6679" max="6679" width="6.7109375" style="67" customWidth="1"/>
    <col min="6680" max="6680" width="6.5703125" style="67" customWidth="1"/>
    <col min="6681" max="6681" width="6.42578125" style="67" customWidth="1"/>
    <col min="6682" max="6682" width="6.5703125" style="67" customWidth="1"/>
    <col min="6683" max="6683" width="6.7109375" style="67" customWidth="1"/>
    <col min="6684" max="6912" width="7.7109375" style="67"/>
    <col min="6913" max="6913" width="41.5703125" style="67" customWidth="1"/>
    <col min="6914" max="6931" width="0" style="67" hidden="1" customWidth="1"/>
    <col min="6932" max="6932" width="6.5703125" style="67" customWidth="1"/>
    <col min="6933" max="6933" width="6.7109375" style="67" customWidth="1"/>
    <col min="6934" max="6934" width="6.5703125" style="67" customWidth="1"/>
    <col min="6935" max="6935" width="6.7109375" style="67" customWidth="1"/>
    <col min="6936" max="6936" width="6.5703125" style="67" customWidth="1"/>
    <col min="6937" max="6937" width="6.42578125" style="67" customWidth="1"/>
    <col min="6938" max="6938" width="6.5703125" style="67" customWidth="1"/>
    <col min="6939" max="6939" width="6.7109375" style="67" customWidth="1"/>
    <col min="6940" max="7168" width="7.7109375" style="67"/>
    <col min="7169" max="7169" width="41.5703125" style="67" customWidth="1"/>
    <col min="7170" max="7187" width="0" style="67" hidden="1" customWidth="1"/>
    <col min="7188" max="7188" width="6.5703125" style="67" customWidth="1"/>
    <col min="7189" max="7189" width="6.7109375" style="67" customWidth="1"/>
    <col min="7190" max="7190" width="6.5703125" style="67" customWidth="1"/>
    <col min="7191" max="7191" width="6.7109375" style="67" customWidth="1"/>
    <col min="7192" max="7192" width="6.5703125" style="67" customWidth="1"/>
    <col min="7193" max="7193" width="6.42578125" style="67" customWidth="1"/>
    <col min="7194" max="7194" width="6.5703125" style="67" customWidth="1"/>
    <col min="7195" max="7195" width="6.7109375" style="67" customWidth="1"/>
    <col min="7196" max="7424" width="7.7109375" style="67"/>
    <col min="7425" max="7425" width="41.5703125" style="67" customWidth="1"/>
    <col min="7426" max="7443" width="0" style="67" hidden="1" customWidth="1"/>
    <col min="7444" max="7444" width="6.5703125" style="67" customWidth="1"/>
    <col min="7445" max="7445" width="6.7109375" style="67" customWidth="1"/>
    <col min="7446" max="7446" width="6.5703125" style="67" customWidth="1"/>
    <col min="7447" max="7447" width="6.7109375" style="67" customWidth="1"/>
    <col min="7448" max="7448" width="6.5703125" style="67" customWidth="1"/>
    <col min="7449" max="7449" width="6.42578125" style="67" customWidth="1"/>
    <col min="7450" max="7450" width="6.5703125" style="67" customWidth="1"/>
    <col min="7451" max="7451" width="6.7109375" style="67" customWidth="1"/>
    <col min="7452" max="7680" width="7.7109375" style="67"/>
    <col min="7681" max="7681" width="41.5703125" style="67" customWidth="1"/>
    <col min="7682" max="7699" width="0" style="67" hidden="1" customWidth="1"/>
    <col min="7700" max="7700" width="6.5703125" style="67" customWidth="1"/>
    <col min="7701" max="7701" width="6.7109375" style="67" customWidth="1"/>
    <col min="7702" max="7702" width="6.5703125" style="67" customWidth="1"/>
    <col min="7703" max="7703" width="6.7109375" style="67" customWidth="1"/>
    <col min="7704" max="7704" width="6.5703125" style="67" customWidth="1"/>
    <col min="7705" max="7705" width="6.42578125" style="67" customWidth="1"/>
    <col min="7706" max="7706" width="6.5703125" style="67" customWidth="1"/>
    <col min="7707" max="7707" width="6.7109375" style="67" customWidth="1"/>
    <col min="7708" max="7936" width="7.7109375" style="67"/>
    <col min="7937" max="7937" width="41.5703125" style="67" customWidth="1"/>
    <col min="7938" max="7955" width="0" style="67" hidden="1" customWidth="1"/>
    <col min="7956" max="7956" width="6.5703125" style="67" customWidth="1"/>
    <col min="7957" max="7957" width="6.7109375" style="67" customWidth="1"/>
    <col min="7958" max="7958" width="6.5703125" style="67" customWidth="1"/>
    <col min="7959" max="7959" width="6.7109375" style="67" customWidth="1"/>
    <col min="7960" max="7960" width="6.5703125" style="67" customWidth="1"/>
    <col min="7961" max="7961" width="6.42578125" style="67" customWidth="1"/>
    <col min="7962" max="7962" width="6.5703125" style="67" customWidth="1"/>
    <col min="7963" max="7963" width="6.7109375" style="67" customWidth="1"/>
    <col min="7964" max="8192" width="7.7109375" style="67"/>
    <col min="8193" max="8193" width="41.5703125" style="67" customWidth="1"/>
    <col min="8194" max="8211" width="0" style="67" hidden="1" customWidth="1"/>
    <col min="8212" max="8212" width="6.5703125" style="67" customWidth="1"/>
    <col min="8213" max="8213" width="6.7109375" style="67" customWidth="1"/>
    <col min="8214" max="8214" width="6.5703125" style="67" customWidth="1"/>
    <col min="8215" max="8215" width="6.7109375" style="67" customWidth="1"/>
    <col min="8216" max="8216" width="6.5703125" style="67" customWidth="1"/>
    <col min="8217" max="8217" width="6.42578125" style="67" customWidth="1"/>
    <col min="8218" max="8218" width="6.5703125" style="67" customWidth="1"/>
    <col min="8219" max="8219" width="6.7109375" style="67" customWidth="1"/>
    <col min="8220" max="8448" width="7.7109375" style="67"/>
    <col min="8449" max="8449" width="41.5703125" style="67" customWidth="1"/>
    <col min="8450" max="8467" width="0" style="67" hidden="1" customWidth="1"/>
    <col min="8468" max="8468" width="6.5703125" style="67" customWidth="1"/>
    <col min="8469" max="8469" width="6.7109375" style="67" customWidth="1"/>
    <col min="8470" max="8470" width="6.5703125" style="67" customWidth="1"/>
    <col min="8471" max="8471" width="6.7109375" style="67" customWidth="1"/>
    <col min="8472" max="8472" width="6.5703125" style="67" customWidth="1"/>
    <col min="8473" max="8473" width="6.42578125" style="67" customWidth="1"/>
    <col min="8474" max="8474" width="6.5703125" style="67" customWidth="1"/>
    <col min="8475" max="8475" width="6.7109375" style="67" customWidth="1"/>
    <col min="8476" max="8704" width="7.7109375" style="67"/>
    <col min="8705" max="8705" width="41.5703125" style="67" customWidth="1"/>
    <col min="8706" max="8723" width="0" style="67" hidden="1" customWidth="1"/>
    <col min="8724" max="8724" width="6.5703125" style="67" customWidth="1"/>
    <col min="8725" max="8725" width="6.7109375" style="67" customWidth="1"/>
    <col min="8726" max="8726" width="6.5703125" style="67" customWidth="1"/>
    <col min="8727" max="8727" width="6.7109375" style="67" customWidth="1"/>
    <col min="8728" max="8728" width="6.5703125" style="67" customWidth="1"/>
    <col min="8729" max="8729" width="6.42578125" style="67" customWidth="1"/>
    <col min="8730" max="8730" width="6.5703125" style="67" customWidth="1"/>
    <col min="8731" max="8731" width="6.7109375" style="67" customWidth="1"/>
    <col min="8732" max="8960" width="7.7109375" style="67"/>
    <col min="8961" max="8961" width="41.5703125" style="67" customWidth="1"/>
    <col min="8962" max="8979" width="0" style="67" hidden="1" customWidth="1"/>
    <col min="8980" max="8980" width="6.5703125" style="67" customWidth="1"/>
    <col min="8981" max="8981" width="6.7109375" style="67" customWidth="1"/>
    <col min="8982" max="8982" width="6.5703125" style="67" customWidth="1"/>
    <col min="8983" max="8983" width="6.7109375" style="67" customWidth="1"/>
    <col min="8984" max="8984" width="6.5703125" style="67" customWidth="1"/>
    <col min="8985" max="8985" width="6.42578125" style="67" customWidth="1"/>
    <col min="8986" max="8986" width="6.5703125" style="67" customWidth="1"/>
    <col min="8987" max="8987" width="6.7109375" style="67" customWidth="1"/>
    <col min="8988" max="9216" width="7.7109375" style="67"/>
    <col min="9217" max="9217" width="41.5703125" style="67" customWidth="1"/>
    <col min="9218" max="9235" width="0" style="67" hidden="1" customWidth="1"/>
    <col min="9236" max="9236" width="6.5703125" style="67" customWidth="1"/>
    <col min="9237" max="9237" width="6.7109375" style="67" customWidth="1"/>
    <col min="9238" max="9238" width="6.5703125" style="67" customWidth="1"/>
    <col min="9239" max="9239" width="6.7109375" style="67" customWidth="1"/>
    <col min="9240" max="9240" width="6.5703125" style="67" customWidth="1"/>
    <col min="9241" max="9241" width="6.42578125" style="67" customWidth="1"/>
    <col min="9242" max="9242" width="6.5703125" style="67" customWidth="1"/>
    <col min="9243" max="9243" width="6.7109375" style="67" customWidth="1"/>
    <col min="9244" max="9472" width="7.7109375" style="67"/>
    <col min="9473" max="9473" width="41.5703125" style="67" customWidth="1"/>
    <col min="9474" max="9491" width="0" style="67" hidden="1" customWidth="1"/>
    <col min="9492" max="9492" width="6.5703125" style="67" customWidth="1"/>
    <col min="9493" max="9493" width="6.7109375" style="67" customWidth="1"/>
    <col min="9494" max="9494" width="6.5703125" style="67" customWidth="1"/>
    <col min="9495" max="9495" width="6.7109375" style="67" customWidth="1"/>
    <col min="9496" max="9496" width="6.5703125" style="67" customWidth="1"/>
    <col min="9497" max="9497" width="6.42578125" style="67" customWidth="1"/>
    <col min="9498" max="9498" width="6.5703125" style="67" customWidth="1"/>
    <col min="9499" max="9499" width="6.7109375" style="67" customWidth="1"/>
    <col min="9500" max="9728" width="7.7109375" style="67"/>
    <col min="9729" max="9729" width="41.5703125" style="67" customWidth="1"/>
    <col min="9730" max="9747" width="0" style="67" hidden="1" customWidth="1"/>
    <col min="9748" max="9748" width="6.5703125" style="67" customWidth="1"/>
    <col min="9749" max="9749" width="6.7109375" style="67" customWidth="1"/>
    <col min="9750" max="9750" width="6.5703125" style="67" customWidth="1"/>
    <col min="9751" max="9751" width="6.7109375" style="67" customWidth="1"/>
    <col min="9752" max="9752" width="6.5703125" style="67" customWidth="1"/>
    <col min="9753" max="9753" width="6.42578125" style="67" customWidth="1"/>
    <col min="9754" max="9754" width="6.5703125" style="67" customWidth="1"/>
    <col min="9755" max="9755" width="6.7109375" style="67" customWidth="1"/>
    <col min="9756" max="9984" width="7.7109375" style="67"/>
    <col min="9985" max="9985" width="41.5703125" style="67" customWidth="1"/>
    <col min="9986" max="10003" width="0" style="67" hidden="1" customWidth="1"/>
    <col min="10004" max="10004" width="6.5703125" style="67" customWidth="1"/>
    <col min="10005" max="10005" width="6.7109375" style="67" customWidth="1"/>
    <col min="10006" max="10006" width="6.5703125" style="67" customWidth="1"/>
    <col min="10007" max="10007" width="6.7109375" style="67" customWidth="1"/>
    <col min="10008" max="10008" width="6.5703125" style="67" customWidth="1"/>
    <col min="10009" max="10009" width="6.42578125" style="67" customWidth="1"/>
    <col min="10010" max="10010" width="6.5703125" style="67" customWidth="1"/>
    <col min="10011" max="10011" width="6.7109375" style="67" customWidth="1"/>
    <col min="10012" max="10240" width="7.7109375" style="67"/>
    <col min="10241" max="10241" width="41.5703125" style="67" customWidth="1"/>
    <col min="10242" max="10259" width="0" style="67" hidden="1" customWidth="1"/>
    <col min="10260" max="10260" width="6.5703125" style="67" customWidth="1"/>
    <col min="10261" max="10261" width="6.7109375" style="67" customWidth="1"/>
    <col min="10262" max="10262" width="6.5703125" style="67" customWidth="1"/>
    <col min="10263" max="10263" width="6.7109375" style="67" customWidth="1"/>
    <col min="10264" max="10264" width="6.5703125" style="67" customWidth="1"/>
    <col min="10265" max="10265" width="6.42578125" style="67" customWidth="1"/>
    <col min="10266" max="10266" width="6.5703125" style="67" customWidth="1"/>
    <col min="10267" max="10267" width="6.7109375" style="67" customWidth="1"/>
    <col min="10268" max="10496" width="7.7109375" style="67"/>
    <col min="10497" max="10497" width="41.5703125" style="67" customWidth="1"/>
    <col min="10498" max="10515" width="0" style="67" hidden="1" customWidth="1"/>
    <col min="10516" max="10516" width="6.5703125" style="67" customWidth="1"/>
    <col min="10517" max="10517" width="6.7109375" style="67" customWidth="1"/>
    <col min="10518" max="10518" width="6.5703125" style="67" customWidth="1"/>
    <col min="10519" max="10519" width="6.7109375" style="67" customWidth="1"/>
    <col min="10520" max="10520" width="6.5703125" style="67" customWidth="1"/>
    <col min="10521" max="10521" width="6.42578125" style="67" customWidth="1"/>
    <col min="10522" max="10522" width="6.5703125" style="67" customWidth="1"/>
    <col min="10523" max="10523" width="6.7109375" style="67" customWidth="1"/>
    <col min="10524" max="10752" width="7.7109375" style="67"/>
    <col min="10753" max="10753" width="41.5703125" style="67" customWidth="1"/>
    <col min="10754" max="10771" width="0" style="67" hidden="1" customWidth="1"/>
    <col min="10772" max="10772" width="6.5703125" style="67" customWidth="1"/>
    <col min="10773" max="10773" width="6.7109375" style="67" customWidth="1"/>
    <col min="10774" max="10774" width="6.5703125" style="67" customWidth="1"/>
    <col min="10775" max="10775" width="6.7109375" style="67" customWidth="1"/>
    <col min="10776" max="10776" width="6.5703125" style="67" customWidth="1"/>
    <col min="10777" max="10777" width="6.42578125" style="67" customWidth="1"/>
    <col min="10778" max="10778" width="6.5703125" style="67" customWidth="1"/>
    <col min="10779" max="10779" width="6.7109375" style="67" customWidth="1"/>
    <col min="10780" max="11008" width="7.7109375" style="67"/>
    <col min="11009" max="11009" width="41.5703125" style="67" customWidth="1"/>
    <col min="11010" max="11027" width="0" style="67" hidden="1" customWidth="1"/>
    <col min="11028" max="11028" width="6.5703125" style="67" customWidth="1"/>
    <col min="11029" max="11029" width="6.7109375" style="67" customWidth="1"/>
    <col min="11030" max="11030" width="6.5703125" style="67" customWidth="1"/>
    <col min="11031" max="11031" width="6.7109375" style="67" customWidth="1"/>
    <col min="11032" max="11032" width="6.5703125" style="67" customWidth="1"/>
    <col min="11033" max="11033" width="6.42578125" style="67" customWidth="1"/>
    <col min="11034" max="11034" width="6.5703125" style="67" customWidth="1"/>
    <col min="11035" max="11035" width="6.7109375" style="67" customWidth="1"/>
    <col min="11036" max="11264" width="7.7109375" style="67"/>
    <col min="11265" max="11265" width="41.5703125" style="67" customWidth="1"/>
    <col min="11266" max="11283" width="0" style="67" hidden="1" customWidth="1"/>
    <col min="11284" max="11284" width="6.5703125" style="67" customWidth="1"/>
    <col min="11285" max="11285" width="6.7109375" style="67" customWidth="1"/>
    <col min="11286" max="11286" width="6.5703125" style="67" customWidth="1"/>
    <col min="11287" max="11287" width="6.7109375" style="67" customWidth="1"/>
    <col min="11288" max="11288" width="6.5703125" style="67" customWidth="1"/>
    <col min="11289" max="11289" width="6.42578125" style="67" customWidth="1"/>
    <col min="11290" max="11290" width="6.5703125" style="67" customWidth="1"/>
    <col min="11291" max="11291" width="6.7109375" style="67" customWidth="1"/>
    <col min="11292" max="11520" width="7.7109375" style="67"/>
    <col min="11521" max="11521" width="41.5703125" style="67" customWidth="1"/>
    <col min="11522" max="11539" width="0" style="67" hidden="1" customWidth="1"/>
    <col min="11540" max="11540" width="6.5703125" style="67" customWidth="1"/>
    <col min="11541" max="11541" width="6.7109375" style="67" customWidth="1"/>
    <col min="11542" max="11542" width="6.5703125" style="67" customWidth="1"/>
    <col min="11543" max="11543" width="6.7109375" style="67" customWidth="1"/>
    <col min="11544" max="11544" width="6.5703125" style="67" customWidth="1"/>
    <col min="11545" max="11545" width="6.42578125" style="67" customWidth="1"/>
    <col min="11546" max="11546" width="6.5703125" style="67" customWidth="1"/>
    <col min="11547" max="11547" width="6.7109375" style="67" customWidth="1"/>
    <col min="11548" max="11776" width="7.7109375" style="67"/>
    <col min="11777" max="11777" width="41.5703125" style="67" customWidth="1"/>
    <col min="11778" max="11795" width="0" style="67" hidden="1" customWidth="1"/>
    <col min="11796" max="11796" width="6.5703125" style="67" customWidth="1"/>
    <col min="11797" max="11797" width="6.7109375" style="67" customWidth="1"/>
    <col min="11798" max="11798" width="6.5703125" style="67" customWidth="1"/>
    <col min="11799" max="11799" width="6.7109375" style="67" customWidth="1"/>
    <col min="11800" max="11800" width="6.5703125" style="67" customWidth="1"/>
    <col min="11801" max="11801" width="6.42578125" style="67" customWidth="1"/>
    <col min="11802" max="11802" width="6.5703125" style="67" customWidth="1"/>
    <col min="11803" max="11803" width="6.7109375" style="67" customWidth="1"/>
    <col min="11804" max="12032" width="7.7109375" style="67"/>
    <col min="12033" max="12033" width="41.5703125" style="67" customWidth="1"/>
    <col min="12034" max="12051" width="0" style="67" hidden="1" customWidth="1"/>
    <col min="12052" max="12052" width="6.5703125" style="67" customWidth="1"/>
    <col min="12053" max="12053" width="6.7109375" style="67" customWidth="1"/>
    <col min="12054" max="12054" width="6.5703125" style="67" customWidth="1"/>
    <col min="12055" max="12055" width="6.7109375" style="67" customWidth="1"/>
    <col min="12056" max="12056" width="6.5703125" style="67" customWidth="1"/>
    <col min="12057" max="12057" width="6.42578125" style="67" customWidth="1"/>
    <col min="12058" max="12058" width="6.5703125" style="67" customWidth="1"/>
    <col min="12059" max="12059" width="6.7109375" style="67" customWidth="1"/>
    <col min="12060" max="12288" width="7.7109375" style="67"/>
    <col min="12289" max="12289" width="41.5703125" style="67" customWidth="1"/>
    <col min="12290" max="12307" width="0" style="67" hidden="1" customWidth="1"/>
    <col min="12308" max="12308" width="6.5703125" style="67" customWidth="1"/>
    <col min="12309" max="12309" width="6.7109375" style="67" customWidth="1"/>
    <col min="12310" max="12310" width="6.5703125" style="67" customWidth="1"/>
    <col min="12311" max="12311" width="6.7109375" style="67" customWidth="1"/>
    <col min="12312" max="12312" width="6.5703125" style="67" customWidth="1"/>
    <col min="12313" max="12313" width="6.42578125" style="67" customWidth="1"/>
    <col min="12314" max="12314" width="6.5703125" style="67" customWidth="1"/>
    <col min="12315" max="12315" width="6.7109375" style="67" customWidth="1"/>
    <col min="12316" max="12544" width="7.7109375" style="67"/>
    <col min="12545" max="12545" width="41.5703125" style="67" customWidth="1"/>
    <col min="12546" max="12563" width="0" style="67" hidden="1" customWidth="1"/>
    <col min="12564" max="12564" width="6.5703125" style="67" customWidth="1"/>
    <col min="12565" max="12565" width="6.7109375" style="67" customWidth="1"/>
    <col min="12566" max="12566" width="6.5703125" style="67" customWidth="1"/>
    <col min="12567" max="12567" width="6.7109375" style="67" customWidth="1"/>
    <col min="12568" max="12568" width="6.5703125" style="67" customWidth="1"/>
    <col min="12569" max="12569" width="6.42578125" style="67" customWidth="1"/>
    <col min="12570" max="12570" width="6.5703125" style="67" customWidth="1"/>
    <col min="12571" max="12571" width="6.7109375" style="67" customWidth="1"/>
    <col min="12572" max="12800" width="7.7109375" style="67"/>
    <col min="12801" max="12801" width="41.5703125" style="67" customWidth="1"/>
    <col min="12802" max="12819" width="0" style="67" hidden="1" customWidth="1"/>
    <col min="12820" max="12820" width="6.5703125" style="67" customWidth="1"/>
    <col min="12821" max="12821" width="6.7109375" style="67" customWidth="1"/>
    <col min="12822" max="12822" width="6.5703125" style="67" customWidth="1"/>
    <col min="12823" max="12823" width="6.7109375" style="67" customWidth="1"/>
    <col min="12824" max="12824" width="6.5703125" style="67" customWidth="1"/>
    <col min="12825" max="12825" width="6.42578125" style="67" customWidth="1"/>
    <col min="12826" max="12826" width="6.5703125" style="67" customWidth="1"/>
    <col min="12827" max="12827" width="6.7109375" style="67" customWidth="1"/>
    <col min="12828" max="13056" width="7.7109375" style="67"/>
    <col min="13057" max="13057" width="41.5703125" style="67" customWidth="1"/>
    <col min="13058" max="13075" width="0" style="67" hidden="1" customWidth="1"/>
    <col min="13076" max="13076" width="6.5703125" style="67" customWidth="1"/>
    <col min="13077" max="13077" width="6.7109375" style="67" customWidth="1"/>
    <col min="13078" max="13078" width="6.5703125" style="67" customWidth="1"/>
    <col min="13079" max="13079" width="6.7109375" style="67" customWidth="1"/>
    <col min="13080" max="13080" width="6.5703125" style="67" customWidth="1"/>
    <col min="13081" max="13081" width="6.42578125" style="67" customWidth="1"/>
    <col min="13082" max="13082" width="6.5703125" style="67" customWidth="1"/>
    <col min="13083" max="13083" width="6.7109375" style="67" customWidth="1"/>
    <col min="13084" max="13312" width="7.7109375" style="67"/>
    <col min="13313" max="13313" width="41.5703125" style="67" customWidth="1"/>
    <col min="13314" max="13331" width="0" style="67" hidden="1" customWidth="1"/>
    <col min="13332" max="13332" width="6.5703125" style="67" customWidth="1"/>
    <col min="13333" max="13333" width="6.7109375" style="67" customWidth="1"/>
    <col min="13334" max="13334" width="6.5703125" style="67" customWidth="1"/>
    <col min="13335" max="13335" width="6.7109375" style="67" customWidth="1"/>
    <col min="13336" max="13336" width="6.5703125" style="67" customWidth="1"/>
    <col min="13337" max="13337" width="6.42578125" style="67" customWidth="1"/>
    <col min="13338" max="13338" width="6.5703125" style="67" customWidth="1"/>
    <col min="13339" max="13339" width="6.7109375" style="67" customWidth="1"/>
    <col min="13340" max="13568" width="7.7109375" style="67"/>
    <col min="13569" max="13569" width="41.5703125" style="67" customWidth="1"/>
    <col min="13570" max="13587" width="0" style="67" hidden="1" customWidth="1"/>
    <col min="13588" max="13588" width="6.5703125" style="67" customWidth="1"/>
    <col min="13589" max="13589" width="6.7109375" style="67" customWidth="1"/>
    <col min="13590" max="13590" width="6.5703125" style="67" customWidth="1"/>
    <col min="13591" max="13591" width="6.7109375" style="67" customWidth="1"/>
    <col min="13592" max="13592" width="6.5703125" style="67" customWidth="1"/>
    <col min="13593" max="13593" width="6.42578125" style="67" customWidth="1"/>
    <col min="13594" max="13594" width="6.5703125" style="67" customWidth="1"/>
    <col min="13595" max="13595" width="6.7109375" style="67" customWidth="1"/>
    <col min="13596" max="13824" width="7.7109375" style="67"/>
    <col min="13825" max="13825" width="41.5703125" style="67" customWidth="1"/>
    <col min="13826" max="13843" width="0" style="67" hidden="1" customWidth="1"/>
    <col min="13844" max="13844" width="6.5703125" style="67" customWidth="1"/>
    <col min="13845" max="13845" width="6.7109375" style="67" customWidth="1"/>
    <col min="13846" max="13846" width="6.5703125" style="67" customWidth="1"/>
    <col min="13847" max="13847" width="6.7109375" style="67" customWidth="1"/>
    <col min="13848" max="13848" width="6.5703125" style="67" customWidth="1"/>
    <col min="13849" max="13849" width="6.42578125" style="67" customWidth="1"/>
    <col min="13850" max="13850" width="6.5703125" style="67" customWidth="1"/>
    <col min="13851" max="13851" width="6.7109375" style="67" customWidth="1"/>
    <col min="13852" max="14080" width="7.7109375" style="67"/>
    <col min="14081" max="14081" width="41.5703125" style="67" customWidth="1"/>
    <col min="14082" max="14099" width="0" style="67" hidden="1" customWidth="1"/>
    <col min="14100" max="14100" width="6.5703125" style="67" customWidth="1"/>
    <col min="14101" max="14101" width="6.7109375" style="67" customWidth="1"/>
    <col min="14102" max="14102" width="6.5703125" style="67" customWidth="1"/>
    <col min="14103" max="14103" width="6.7109375" style="67" customWidth="1"/>
    <col min="14104" max="14104" width="6.5703125" style="67" customWidth="1"/>
    <col min="14105" max="14105" width="6.42578125" style="67" customWidth="1"/>
    <col min="14106" max="14106" width="6.5703125" style="67" customWidth="1"/>
    <col min="14107" max="14107" width="6.7109375" style="67" customWidth="1"/>
    <col min="14108" max="14336" width="7.7109375" style="67"/>
    <col min="14337" max="14337" width="41.5703125" style="67" customWidth="1"/>
    <col min="14338" max="14355" width="0" style="67" hidden="1" customWidth="1"/>
    <col min="14356" max="14356" width="6.5703125" style="67" customWidth="1"/>
    <col min="14357" max="14357" width="6.7109375" style="67" customWidth="1"/>
    <col min="14358" max="14358" width="6.5703125" style="67" customWidth="1"/>
    <col min="14359" max="14359" width="6.7109375" style="67" customWidth="1"/>
    <col min="14360" max="14360" width="6.5703125" style="67" customWidth="1"/>
    <col min="14361" max="14361" width="6.42578125" style="67" customWidth="1"/>
    <col min="14362" max="14362" width="6.5703125" style="67" customWidth="1"/>
    <col min="14363" max="14363" width="6.7109375" style="67" customWidth="1"/>
    <col min="14364" max="14592" width="7.7109375" style="67"/>
    <col min="14593" max="14593" width="41.5703125" style="67" customWidth="1"/>
    <col min="14594" max="14611" width="0" style="67" hidden="1" customWidth="1"/>
    <col min="14612" max="14612" width="6.5703125" style="67" customWidth="1"/>
    <col min="14613" max="14613" width="6.7109375" style="67" customWidth="1"/>
    <col min="14614" max="14614" width="6.5703125" style="67" customWidth="1"/>
    <col min="14615" max="14615" width="6.7109375" style="67" customWidth="1"/>
    <col min="14616" max="14616" width="6.5703125" style="67" customWidth="1"/>
    <col min="14617" max="14617" width="6.42578125" style="67" customWidth="1"/>
    <col min="14618" max="14618" width="6.5703125" style="67" customWidth="1"/>
    <col min="14619" max="14619" width="6.7109375" style="67" customWidth="1"/>
    <col min="14620" max="14848" width="7.7109375" style="67"/>
    <col min="14849" max="14849" width="41.5703125" style="67" customWidth="1"/>
    <col min="14850" max="14867" width="0" style="67" hidden="1" customWidth="1"/>
    <col min="14868" max="14868" width="6.5703125" style="67" customWidth="1"/>
    <col min="14869" max="14869" width="6.7109375" style="67" customWidth="1"/>
    <col min="14870" max="14870" width="6.5703125" style="67" customWidth="1"/>
    <col min="14871" max="14871" width="6.7109375" style="67" customWidth="1"/>
    <col min="14872" max="14872" width="6.5703125" style="67" customWidth="1"/>
    <col min="14873" max="14873" width="6.42578125" style="67" customWidth="1"/>
    <col min="14874" max="14874" width="6.5703125" style="67" customWidth="1"/>
    <col min="14875" max="14875" width="6.7109375" style="67" customWidth="1"/>
    <col min="14876" max="15104" width="7.7109375" style="67"/>
    <col min="15105" max="15105" width="41.5703125" style="67" customWidth="1"/>
    <col min="15106" max="15123" width="0" style="67" hidden="1" customWidth="1"/>
    <col min="15124" max="15124" width="6.5703125" style="67" customWidth="1"/>
    <col min="15125" max="15125" width="6.7109375" style="67" customWidth="1"/>
    <col min="15126" max="15126" width="6.5703125" style="67" customWidth="1"/>
    <col min="15127" max="15127" width="6.7109375" style="67" customWidth="1"/>
    <col min="15128" max="15128" width="6.5703125" style="67" customWidth="1"/>
    <col min="15129" max="15129" width="6.42578125" style="67" customWidth="1"/>
    <col min="15130" max="15130" width="6.5703125" style="67" customWidth="1"/>
    <col min="15131" max="15131" width="6.7109375" style="67" customWidth="1"/>
    <col min="15132" max="15360" width="7.7109375" style="67"/>
    <col min="15361" max="15361" width="41.5703125" style="67" customWidth="1"/>
    <col min="15362" max="15379" width="0" style="67" hidden="1" customWidth="1"/>
    <col min="15380" max="15380" width="6.5703125" style="67" customWidth="1"/>
    <col min="15381" max="15381" width="6.7109375" style="67" customWidth="1"/>
    <col min="15382" max="15382" width="6.5703125" style="67" customWidth="1"/>
    <col min="15383" max="15383" width="6.7109375" style="67" customWidth="1"/>
    <col min="15384" max="15384" width="6.5703125" style="67" customWidth="1"/>
    <col min="15385" max="15385" width="6.42578125" style="67" customWidth="1"/>
    <col min="15386" max="15386" width="6.5703125" style="67" customWidth="1"/>
    <col min="15387" max="15387" width="6.7109375" style="67" customWidth="1"/>
    <col min="15388" max="15616" width="7.7109375" style="67"/>
    <col min="15617" max="15617" width="41.5703125" style="67" customWidth="1"/>
    <col min="15618" max="15635" width="0" style="67" hidden="1" customWidth="1"/>
    <col min="15636" max="15636" width="6.5703125" style="67" customWidth="1"/>
    <col min="15637" max="15637" width="6.7109375" style="67" customWidth="1"/>
    <col min="15638" max="15638" width="6.5703125" style="67" customWidth="1"/>
    <col min="15639" max="15639" width="6.7109375" style="67" customWidth="1"/>
    <col min="15640" max="15640" width="6.5703125" style="67" customWidth="1"/>
    <col min="15641" max="15641" width="6.42578125" style="67" customWidth="1"/>
    <col min="15642" max="15642" width="6.5703125" style="67" customWidth="1"/>
    <col min="15643" max="15643" width="6.7109375" style="67" customWidth="1"/>
    <col min="15644" max="15872" width="7.7109375" style="67"/>
    <col min="15873" max="15873" width="41.5703125" style="67" customWidth="1"/>
    <col min="15874" max="15891" width="0" style="67" hidden="1" customWidth="1"/>
    <col min="15892" max="15892" width="6.5703125" style="67" customWidth="1"/>
    <col min="15893" max="15893" width="6.7109375" style="67" customWidth="1"/>
    <col min="15894" max="15894" width="6.5703125" style="67" customWidth="1"/>
    <col min="15895" max="15895" width="6.7109375" style="67" customWidth="1"/>
    <col min="15896" max="15896" width="6.5703125" style="67" customWidth="1"/>
    <col min="15897" max="15897" width="6.42578125" style="67" customWidth="1"/>
    <col min="15898" max="15898" width="6.5703125" style="67" customWidth="1"/>
    <col min="15899" max="15899" width="6.7109375" style="67" customWidth="1"/>
    <col min="15900" max="16128" width="7.7109375" style="67"/>
    <col min="16129" max="16129" width="41.5703125" style="67" customWidth="1"/>
    <col min="16130" max="16147" width="0" style="67" hidden="1" customWidth="1"/>
    <col min="16148" max="16148" width="6.5703125" style="67" customWidth="1"/>
    <col min="16149" max="16149" width="6.7109375" style="67" customWidth="1"/>
    <col min="16150" max="16150" width="6.5703125" style="67" customWidth="1"/>
    <col min="16151" max="16151" width="6.7109375" style="67" customWidth="1"/>
    <col min="16152" max="16152" width="6.5703125" style="67" customWidth="1"/>
    <col min="16153" max="16153" width="6.42578125" style="67" customWidth="1"/>
    <col min="16154" max="16154" width="6.5703125" style="67" customWidth="1"/>
    <col min="16155" max="16155" width="6.7109375" style="67" customWidth="1"/>
    <col min="16156" max="16384" width="7.7109375" style="67"/>
  </cols>
  <sheetData>
    <row r="1" spans="1:27" s="65" customFormat="1" ht="13.5" customHeight="1">
      <c r="A1" s="63" t="s">
        <v>75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</row>
    <row r="2" spans="1:27" s="65" customFormat="1" ht="13.5" customHeight="1">
      <c r="A2" s="63" t="s">
        <v>76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</row>
    <row r="3" spans="1:27" ht="10.5" customHeight="1">
      <c r="A3" s="67" t="s">
        <v>2</v>
      </c>
      <c r="O3" s="68"/>
      <c r="P3" s="68"/>
      <c r="R3" s="68"/>
      <c r="T3" s="38"/>
      <c r="U3" s="38"/>
      <c r="V3" s="38"/>
      <c r="W3" s="38"/>
      <c r="X3" s="38"/>
      <c r="Y3" s="38"/>
      <c r="Z3" s="38"/>
      <c r="AA3" s="69" t="s">
        <v>3</v>
      </c>
    </row>
    <row r="4" spans="1:27" s="38" customFormat="1" ht="13.5" customHeight="1">
      <c r="A4" s="7"/>
      <c r="B4" s="40">
        <v>1990</v>
      </c>
      <c r="C4" s="8">
        <v>1991</v>
      </c>
      <c r="D4" s="41">
        <v>1992</v>
      </c>
      <c r="E4" s="8">
        <v>1993</v>
      </c>
      <c r="F4" s="8">
        <v>1994</v>
      </c>
      <c r="G4" s="8">
        <v>1995</v>
      </c>
      <c r="H4" s="8">
        <v>1996</v>
      </c>
      <c r="I4" s="8">
        <v>1997</v>
      </c>
      <c r="J4" s="8">
        <v>1998</v>
      </c>
      <c r="K4" s="8">
        <v>1999</v>
      </c>
      <c r="L4" s="8">
        <v>2000</v>
      </c>
      <c r="M4" s="8">
        <v>2001</v>
      </c>
      <c r="N4" s="8">
        <v>2002</v>
      </c>
      <c r="O4" s="8">
        <v>2003</v>
      </c>
      <c r="P4" s="8">
        <v>2004</v>
      </c>
      <c r="Q4" s="8" t="s">
        <v>4</v>
      </c>
      <c r="R4" s="8" t="s">
        <v>5</v>
      </c>
      <c r="S4" s="8" t="s">
        <v>6</v>
      </c>
      <c r="T4" s="8" t="s">
        <v>7</v>
      </c>
      <c r="U4" s="8" t="s">
        <v>8</v>
      </c>
      <c r="V4" s="8" t="s">
        <v>9</v>
      </c>
      <c r="W4" s="8" t="s">
        <v>10</v>
      </c>
      <c r="X4" s="8" t="s">
        <v>11</v>
      </c>
      <c r="Y4" s="8" t="s">
        <v>12</v>
      </c>
      <c r="Z4" s="8" t="s">
        <v>13</v>
      </c>
      <c r="AA4" s="41" t="s">
        <v>14</v>
      </c>
    </row>
    <row r="5" spans="1:27" s="72" customFormat="1" ht="13.5" customHeight="1">
      <c r="A5" s="70" t="s">
        <v>41</v>
      </c>
      <c r="B5" s="71">
        <v>334636</v>
      </c>
      <c r="C5" s="71">
        <v>357381</v>
      </c>
      <c r="D5" s="71">
        <v>373308</v>
      </c>
      <c r="E5" s="71">
        <v>380838</v>
      </c>
      <c r="F5" s="71">
        <v>406243</v>
      </c>
      <c r="G5" s="71">
        <v>411442</v>
      </c>
      <c r="H5" s="71">
        <v>433208</v>
      </c>
      <c r="I5" s="71">
        <v>431127</v>
      </c>
      <c r="J5" s="71">
        <v>434082</v>
      </c>
      <c r="K5" s="71">
        <v>455031</v>
      </c>
      <c r="L5" s="71">
        <v>485967</v>
      </c>
      <c r="M5" s="71">
        <v>500940</v>
      </c>
      <c r="N5" s="71">
        <v>501502</v>
      </c>
      <c r="O5" s="71">
        <v>561460</v>
      </c>
      <c r="P5" s="71">
        <v>555216</v>
      </c>
      <c r="Q5" s="71">
        <v>554878</v>
      </c>
      <c r="R5" s="71">
        <v>576655</v>
      </c>
      <c r="S5" s="71">
        <v>587653</v>
      </c>
      <c r="T5" s="71">
        <v>604889</v>
      </c>
      <c r="U5" s="71">
        <v>603412</v>
      </c>
      <c r="V5" s="71">
        <v>600651</v>
      </c>
      <c r="W5" s="71">
        <v>638483</v>
      </c>
      <c r="X5" s="71">
        <v>655755</v>
      </c>
      <c r="Y5" s="71">
        <v>660438</v>
      </c>
      <c r="Z5" s="71">
        <v>656794</v>
      </c>
      <c r="AA5" s="71">
        <v>619541</v>
      </c>
    </row>
    <row r="6" spans="1:27" s="65" customFormat="1" ht="13.5" customHeight="1">
      <c r="A6" s="73" t="s">
        <v>42</v>
      </c>
      <c r="B6" s="74">
        <v>334636</v>
      </c>
      <c r="C6" s="74">
        <v>357381</v>
      </c>
      <c r="D6" s="74">
        <v>373308</v>
      </c>
      <c r="E6" s="74">
        <v>380838</v>
      </c>
      <c r="F6" s="74">
        <v>406243</v>
      </c>
      <c r="G6" s="74">
        <v>411442</v>
      </c>
      <c r="H6" s="74">
        <v>433208</v>
      </c>
      <c r="I6" s="74">
        <v>431127</v>
      </c>
      <c r="J6" s="74">
        <v>434082</v>
      </c>
      <c r="K6" s="74">
        <v>455031</v>
      </c>
      <c r="L6" s="74">
        <v>485967</v>
      </c>
      <c r="M6" s="74">
        <v>500940</v>
      </c>
      <c r="N6" s="74">
        <v>501502</v>
      </c>
      <c r="O6" s="74">
        <v>561460</v>
      </c>
      <c r="P6" s="74">
        <v>555216</v>
      </c>
      <c r="Q6" s="74">
        <v>554878</v>
      </c>
      <c r="R6" s="74">
        <v>576655</v>
      </c>
      <c r="S6" s="74">
        <v>587653</v>
      </c>
      <c r="T6" s="74">
        <v>604889</v>
      </c>
      <c r="U6" s="74">
        <v>603412</v>
      </c>
      <c r="V6" s="74">
        <v>600651</v>
      </c>
      <c r="W6" s="74">
        <v>638483</v>
      </c>
      <c r="X6" s="74">
        <v>655755</v>
      </c>
      <c r="Y6" s="74">
        <v>660438</v>
      </c>
      <c r="Z6" s="74">
        <v>656794</v>
      </c>
      <c r="AA6" s="74">
        <v>619541</v>
      </c>
    </row>
    <row r="7" spans="1:27" s="65" customFormat="1" ht="13.5" customHeight="1">
      <c r="A7" s="75" t="s">
        <v>43</v>
      </c>
      <c r="B7" s="71">
        <v>3041406</v>
      </c>
      <c r="C7" s="71">
        <v>3302381</v>
      </c>
      <c r="D7" s="71">
        <v>3625307</v>
      </c>
      <c r="E7" s="71">
        <v>3966881</v>
      </c>
      <c r="F7" s="71">
        <v>4288704</v>
      </c>
      <c r="G7" s="71">
        <v>4664662</v>
      </c>
      <c r="H7" s="71">
        <v>4929992</v>
      </c>
      <c r="I7" s="71">
        <v>4783071</v>
      </c>
      <c r="J7" s="71">
        <v>4378264</v>
      </c>
      <c r="K7" s="71">
        <v>4577180</v>
      </c>
      <c r="L7" s="71">
        <v>4770637</v>
      </c>
      <c r="M7" s="71">
        <v>4936558</v>
      </c>
      <c r="N7" s="71">
        <v>5268075</v>
      </c>
      <c r="O7" s="71">
        <v>5622907</v>
      </c>
      <c r="P7" s="71">
        <v>6019940</v>
      </c>
      <c r="Q7" s="71">
        <v>6298230</v>
      </c>
      <c r="R7" s="71">
        <v>6617766</v>
      </c>
      <c r="S7" s="71">
        <v>7001681</v>
      </c>
      <c r="T7" s="71">
        <v>7113791</v>
      </c>
      <c r="U7" s="71">
        <v>7061105</v>
      </c>
      <c r="V7" s="71">
        <v>7652694</v>
      </c>
      <c r="W7" s="71">
        <v>7667868</v>
      </c>
      <c r="X7" s="71">
        <v>8268856</v>
      </c>
      <c r="Y7" s="71">
        <v>8516503</v>
      </c>
      <c r="Z7" s="71">
        <v>8610337</v>
      </c>
      <c r="AA7" s="71">
        <v>8946643</v>
      </c>
    </row>
    <row r="8" spans="1:27" s="65" customFormat="1" ht="13.5" customHeight="1">
      <c r="A8" s="73" t="s">
        <v>44</v>
      </c>
      <c r="B8" s="76">
        <v>63354</v>
      </c>
      <c r="C8" s="76">
        <v>73585</v>
      </c>
      <c r="D8" s="76">
        <v>79592</v>
      </c>
      <c r="E8" s="76">
        <v>84695</v>
      </c>
      <c r="F8" s="76">
        <v>92039</v>
      </c>
      <c r="G8" s="76">
        <v>97312</v>
      </c>
      <c r="H8" s="76">
        <v>113691</v>
      </c>
      <c r="I8" s="76">
        <v>120737</v>
      </c>
      <c r="J8" s="76">
        <v>112663</v>
      </c>
      <c r="K8" s="76">
        <v>120572</v>
      </c>
      <c r="L8" s="76">
        <v>126377</v>
      </c>
      <c r="M8" s="76">
        <v>126561</v>
      </c>
      <c r="N8" s="76">
        <v>137028</v>
      </c>
      <c r="O8" s="76">
        <v>149511</v>
      </c>
      <c r="P8" s="76">
        <v>153475</v>
      </c>
      <c r="Q8" s="76">
        <v>172117</v>
      </c>
      <c r="R8" s="76">
        <v>187488</v>
      </c>
      <c r="S8" s="76">
        <v>194229</v>
      </c>
      <c r="T8" s="76">
        <v>206916</v>
      </c>
      <c r="U8" s="76">
        <v>209483</v>
      </c>
      <c r="V8" s="76">
        <v>224224</v>
      </c>
      <c r="W8" s="76">
        <v>220682</v>
      </c>
      <c r="X8" s="76">
        <v>237723</v>
      </c>
      <c r="Y8" s="76">
        <v>242864</v>
      </c>
      <c r="Z8" s="76">
        <v>238893</v>
      </c>
      <c r="AA8" s="76">
        <v>244030</v>
      </c>
    </row>
    <row r="9" spans="1:27" s="65" customFormat="1" ht="13.5" customHeight="1">
      <c r="A9" s="73" t="s">
        <v>45</v>
      </c>
      <c r="B9" s="76">
        <v>848878</v>
      </c>
      <c r="C9" s="76">
        <v>927035</v>
      </c>
      <c r="D9" s="76">
        <v>1021927</v>
      </c>
      <c r="E9" s="76">
        <v>1106450</v>
      </c>
      <c r="F9" s="76">
        <v>1198495</v>
      </c>
      <c r="G9" s="76">
        <v>1332941</v>
      </c>
      <c r="H9" s="76">
        <v>1411429</v>
      </c>
      <c r="I9" s="76">
        <v>1424654</v>
      </c>
      <c r="J9" s="76">
        <v>1306388</v>
      </c>
      <c r="K9" s="76">
        <v>1435147</v>
      </c>
      <c r="L9" s="76">
        <v>1482167</v>
      </c>
      <c r="M9" s="76">
        <v>1511269</v>
      </c>
      <c r="N9" s="76">
        <v>1645197</v>
      </c>
      <c r="O9" s="76">
        <v>1813028</v>
      </c>
      <c r="P9" s="76">
        <v>1948498</v>
      </c>
      <c r="Q9" s="76">
        <v>2030365</v>
      </c>
      <c r="R9" s="76">
        <v>2145310</v>
      </c>
      <c r="S9" s="76">
        <v>2301307</v>
      </c>
      <c r="T9" s="76">
        <v>2355860</v>
      </c>
      <c r="U9" s="76">
        <v>2277687</v>
      </c>
      <c r="V9" s="76">
        <v>2537476</v>
      </c>
      <c r="W9" s="76">
        <v>2414078</v>
      </c>
      <c r="X9" s="76">
        <v>2581224</v>
      </c>
      <c r="Y9" s="76">
        <v>2631246</v>
      </c>
      <c r="Z9" s="76">
        <v>2632528</v>
      </c>
      <c r="AA9" s="76">
        <v>2669850</v>
      </c>
    </row>
    <row r="10" spans="1:27" s="65" customFormat="1" ht="13.5" customHeight="1">
      <c r="A10" s="73" t="s">
        <v>46</v>
      </c>
      <c r="B10" s="76">
        <v>38277</v>
      </c>
      <c r="C10" s="76">
        <v>47982</v>
      </c>
      <c r="D10" s="76">
        <v>64641</v>
      </c>
      <c r="E10" s="76">
        <v>77896</v>
      </c>
      <c r="F10" s="76">
        <v>87854</v>
      </c>
      <c r="G10" s="76">
        <v>100200</v>
      </c>
      <c r="H10" s="76">
        <v>105997</v>
      </c>
      <c r="I10" s="76">
        <v>113775</v>
      </c>
      <c r="J10" s="76">
        <v>114956</v>
      </c>
      <c r="K10" s="76">
        <v>115665</v>
      </c>
      <c r="L10" s="76">
        <v>128512</v>
      </c>
      <c r="M10" s="76">
        <v>141853</v>
      </c>
      <c r="N10" s="76">
        <v>152774</v>
      </c>
      <c r="O10" s="76">
        <v>159410</v>
      </c>
      <c r="P10" s="76">
        <v>171562</v>
      </c>
      <c r="Q10" s="76">
        <v>181358</v>
      </c>
      <c r="R10" s="76">
        <v>187419</v>
      </c>
      <c r="S10" s="76">
        <v>199784</v>
      </c>
      <c r="T10" s="76">
        <v>210304</v>
      </c>
      <c r="U10" s="76">
        <v>219682</v>
      </c>
      <c r="V10" s="76">
        <v>234715</v>
      </c>
      <c r="W10" s="76">
        <v>237735</v>
      </c>
      <c r="X10" s="76">
        <v>262120</v>
      </c>
      <c r="Y10" s="76">
        <v>257515</v>
      </c>
      <c r="Z10" s="76">
        <v>265469</v>
      </c>
      <c r="AA10" s="76">
        <v>276016</v>
      </c>
    </row>
    <row r="11" spans="1:27" s="65" customFormat="1" ht="13.5" customHeight="1">
      <c r="A11" s="73" t="s">
        <v>47</v>
      </c>
      <c r="B11" s="76">
        <v>14309</v>
      </c>
      <c r="C11" s="76">
        <v>15370</v>
      </c>
      <c r="D11" s="76">
        <v>15542</v>
      </c>
      <c r="E11" s="76">
        <v>15994</v>
      </c>
      <c r="F11" s="76">
        <v>16535</v>
      </c>
      <c r="G11" s="76">
        <v>18497</v>
      </c>
      <c r="H11" s="76">
        <v>20750</v>
      </c>
      <c r="I11" s="76">
        <v>22163</v>
      </c>
      <c r="J11" s="76">
        <v>23622</v>
      </c>
      <c r="K11" s="76">
        <v>22681</v>
      </c>
      <c r="L11" s="76">
        <v>24826</v>
      </c>
      <c r="M11" s="76">
        <v>26777</v>
      </c>
      <c r="N11" s="76">
        <v>26937</v>
      </c>
      <c r="O11" s="76">
        <v>28343</v>
      </c>
      <c r="P11" s="76">
        <v>30717</v>
      </c>
      <c r="Q11" s="76">
        <v>32002</v>
      </c>
      <c r="R11" s="76">
        <v>30476</v>
      </c>
      <c r="S11" s="76">
        <v>29866</v>
      </c>
      <c r="T11" s="76">
        <v>31318</v>
      </c>
      <c r="U11" s="76">
        <v>31813</v>
      </c>
      <c r="V11" s="76">
        <v>33832</v>
      </c>
      <c r="W11" s="76">
        <v>33373</v>
      </c>
      <c r="X11" s="76">
        <v>36151</v>
      </c>
      <c r="Y11" s="76">
        <v>38781</v>
      </c>
      <c r="Z11" s="76">
        <v>39845</v>
      </c>
      <c r="AA11" s="76">
        <v>43435</v>
      </c>
    </row>
    <row r="12" spans="1:27" s="65" customFormat="1" ht="13.5" customHeight="1">
      <c r="A12" s="73" t="s">
        <v>48</v>
      </c>
      <c r="B12" s="77">
        <v>229268</v>
      </c>
      <c r="C12" s="77">
        <v>261318</v>
      </c>
      <c r="D12" s="77">
        <v>276067</v>
      </c>
      <c r="E12" s="77">
        <v>300826</v>
      </c>
      <c r="F12" s="77">
        <v>343786</v>
      </c>
      <c r="G12" s="77">
        <v>373023</v>
      </c>
      <c r="H12" s="77">
        <v>402775</v>
      </c>
      <c r="I12" s="77">
        <v>290870</v>
      </c>
      <c r="J12" s="77">
        <v>193974</v>
      </c>
      <c r="K12" s="77">
        <v>175442</v>
      </c>
      <c r="L12" s="77">
        <v>156966</v>
      </c>
      <c r="M12" s="77">
        <v>157838</v>
      </c>
      <c r="N12" s="77">
        <v>166718</v>
      </c>
      <c r="O12" s="77">
        <v>171651</v>
      </c>
      <c r="P12" s="77">
        <v>185576</v>
      </c>
      <c r="Q12" s="77">
        <v>204071</v>
      </c>
      <c r="R12" s="77">
        <v>206506</v>
      </c>
      <c r="S12" s="77">
        <v>214638</v>
      </c>
      <c r="T12" s="77">
        <v>203210</v>
      </c>
      <c r="U12" s="77">
        <v>210466</v>
      </c>
      <c r="V12" s="77">
        <v>228359</v>
      </c>
      <c r="W12" s="77">
        <v>218454</v>
      </c>
      <c r="X12" s="77">
        <v>235808</v>
      </c>
      <c r="Y12" s="77">
        <v>235236</v>
      </c>
      <c r="Z12" s="77">
        <v>229508</v>
      </c>
      <c r="AA12" s="77">
        <v>268635</v>
      </c>
    </row>
    <row r="13" spans="1:27" s="65" customFormat="1" ht="13.5" customHeight="1">
      <c r="A13" s="73" t="s">
        <v>49</v>
      </c>
      <c r="B13" s="76">
        <v>642690</v>
      </c>
      <c r="C13" s="76">
        <v>686532</v>
      </c>
      <c r="D13" s="76">
        <v>722968</v>
      </c>
      <c r="E13" s="76">
        <v>789374</v>
      </c>
      <c r="F13" s="76">
        <v>865113</v>
      </c>
      <c r="G13" s="76">
        <v>949818</v>
      </c>
      <c r="H13" s="76">
        <v>971839</v>
      </c>
      <c r="I13" s="76">
        <v>948037</v>
      </c>
      <c r="J13" s="76">
        <v>840031</v>
      </c>
      <c r="K13" s="76">
        <v>846927</v>
      </c>
      <c r="L13" s="76">
        <v>864384</v>
      </c>
      <c r="M13" s="76">
        <v>888610</v>
      </c>
      <c r="N13" s="76">
        <v>905557</v>
      </c>
      <c r="O13" s="76">
        <v>950106</v>
      </c>
      <c r="P13" s="76">
        <v>995453</v>
      </c>
      <c r="Q13" s="76">
        <v>1011836</v>
      </c>
      <c r="R13" s="76">
        <v>1062673</v>
      </c>
      <c r="S13" s="76">
        <v>1136182</v>
      </c>
      <c r="T13" s="76">
        <v>1134493</v>
      </c>
      <c r="U13" s="76">
        <v>1106520</v>
      </c>
      <c r="V13" s="76">
        <v>1207295</v>
      </c>
      <c r="W13" s="76">
        <v>1207515</v>
      </c>
      <c r="X13" s="76">
        <v>1270509</v>
      </c>
      <c r="Y13" s="76">
        <v>1281727</v>
      </c>
      <c r="Z13" s="76">
        <v>1271432</v>
      </c>
      <c r="AA13" s="76">
        <v>1321616</v>
      </c>
    </row>
    <row r="14" spans="1:27" s="65" customFormat="1" ht="13.5" customHeight="1">
      <c r="A14" s="73" t="s">
        <v>50</v>
      </c>
      <c r="B14" s="76">
        <v>191156</v>
      </c>
      <c r="C14" s="76">
        <v>198863</v>
      </c>
      <c r="D14" s="76">
        <v>214260</v>
      </c>
      <c r="E14" s="76">
        <v>232788</v>
      </c>
      <c r="F14" s="76">
        <v>252939</v>
      </c>
      <c r="G14" s="76">
        <v>267472</v>
      </c>
      <c r="H14" s="76">
        <v>291818</v>
      </c>
      <c r="I14" s="76">
        <v>300517</v>
      </c>
      <c r="J14" s="76">
        <v>291708</v>
      </c>
      <c r="K14" s="76">
        <v>315700</v>
      </c>
      <c r="L14" s="76">
        <v>333647</v>
      </c>
      <c r="M14" s="76">
        <v>344725</v>
      </c>
      <c r="N14" s="76">
        <v>373042</v>
      </c>
      <c r="O14" s="76">
        <v>373315</v>
      </c>
      <c r="P14" s="76">
        <v>403179</v>
      </c>
      <c r="Q14" s="76">
        <v>416142</v>
      </c>
      <c r="R14" s="76">
        <v>433924</v>
      </c>
      <c r="S14" s="76">
        <v>464854</v>
      </c>
      <c r="T14" s="76">
        <v>459614</v>
      </c>
      <c r="U14" s="76">
        <v>454011</v>
      </c>
      <c r="V14" s="76">
        <v>489186</v>
      </c>
      <c r="W14" s="76">
        <v>497067</v>
      </c>
      <c r="X14" s="76">
        <v>538898</v>
      </c>
      <c r="Y14" s="76">
        <v>566953</v>
      </c>
      <c r="Z14" s="76">
        <v>584222</v>
      </c>
      <c r="AA14" s="76">
        <v>608833</v>
      </c>
    </row>
    <row r="15" spans="1:27" s="65" customFormat="1" ht="13.5" customHeight="1">
      <c r="A15" s="73" t="s">
        <v>51</v>
      </c>
      <c r="B15" s="76">
        <v>157235</v>
      </c>
      <c r="C15" s="76">
        <v>175624</v>
      </c>
      <c r="D15" s="76">
        <v>182025</v>
      </c>
      <c r="E15" s="76">
        <v>180230</v>
      </c>
      <c r="F15" s="76">
        <v>175558</v>
      </c>
      <c r="G15" s="76">
        <v>181264</v>
      </c>
      <c r="H15" s="76">
        <v>183917</v>
      </c>
      <c r="I15" s="76">
        <v>182264</v>
      </c>
      <c r="J15" s="76">
        <v>186364</v>
      </c>
      <c r="K15" s="76">
        <v>190359</v>
      </c>
      <c r="L15" s="76">
        <v>203589</v>
      </c>
      <c r="M15" s="76">
        <v>213730</v>
      </c>
      <c r="N15" s="76">
        <v>216851</v>
      </c>
      <c r="O15" s="76">
        <v>215205</v>
      </c>
      <c r="P15" s="76">
        <v>233467</v>
      </c>
      <c r="Q15" s="76">
        <v>235082</v>
      </c>
      <c r="R15" s="76">
        <v>257526</v>
      </c>
      <c r="S15" s="76">
        <v>267371</v>
      </c>
      <c r="T15" s="76">
        <v>278604</v>
      </c>
      <c r="U15" s="76">
        <v>273925</v>
      </c>
      <c r="V15" s="76">
        <v>299482</v>
      </c>
      <c r="W15" s="76">
        <v>336294</v>
      </c>
      <c r="X15" s="76">
        <v>383693</v>
      </c>
      <c r="Y15" s="76">
        <v>421216</v>
      </c>
      <c r="Z15" s="76">
        <v>431329</v>
      </c>
      <c r="AA15" s="76">
        <v>494408</v>
      </c>
    </row>
    <row r="16" spans="1:27" s="65" customFormat="1" ht="13.5" customHeight="1">
      <c r="A16" s="73" t="s">
        <v>52</v>
      </c>
      <c r="B16" s="76">
        <v>29478</v>
      </c>
      <c r="C16" s="76">
        <v>35342</v>
      </c>
      <c r="D16" s="76">
        <v>43578</v>
      </c>
      <c r="E16" s="76">
        <v>49902</v>
      </c>
      <c r="F16" s="76">
        <v>56048</v>
      </c>
      <c r="G16" s="76">
        <v>66787</v>
      </c>
      <c r="H16" s="76">
        <v>72938</v>
      </c>
      <c r="I16" s="76">
        <v>77546</v>
      </c>
      <c r="J16" s="76">
        <v>78583</v>
      </c>
      <c r="K16" s="76">
        <v>90355</v>
      </c>
      <c r="L16" s="76">
        <v>103584</v>
      </c>
      <c r="M16" s="76">
        <v>130322</v>
      </c>
      <c r="N16" s="76">
        <v>141707</v>
      </c>
      <c r="O16" s="76">
        <v>155593</v>
      </c>
      <c r="P16" s="76">
        <v>187246</v>
      </c>
      <c r="Q16" s="76">
        <v>212958</v>
      </c>
      <c r="R16" s="76">
        <v>249927</v>
      </c>
      <c r="S16" s="76">
        <v>270878</v>
      </c>
      <c r="T16" s="76">
        <v>296407</v>
      </c>
      <c r="U16" s="76">
        <v>294481</v>
      </c>
      <c r="V16" s="76">
        <v>312398</v>
      </c>
      <c r="W16" s="76">
        <v>338732</v>
      </c>
      <c r="X16" s="76">
        <v>368592</v>
      </c>
      <c r="Y16" s="76">
        <v>404026</v>
      </c>
      <c r="Z16" s="76">
        <v>426694</v>
      </c>
      <c r="AA16" s="76">
        <v>464491</v>
      </c>
    </row>
    <row r="17" spans="1:27" s="65" customFormat="1" ht="13.5" customHeight="1">
      <c r="A17" s="73" t="s">
        <v>53</v>
      </c>
      <c r="B17" s="76">
        <v>229189</v>
      </c>
      <c r="C17" s="76">
        <v>251589</v>
      </c>
      <c r="D17" s="76">
        <v>351019</v>
      </c>
      <c r="E17" s="76">
        <v>439348</v>
      </c>
      <c r="F17" s="76">
        <v>500418</v>
      </c>
      <c r="G17" s="76">
        <v>491450</v>
      </c>
      <c r="H17" s="76">
        <v>504265</v>
      </c>
      <c r="I17" s="76">
        <v>389520</v>
      </c>
      <c r="J17" s="76">
        <v>254517</v>
      </c>
      <c r="K17" s="76">
        <v>205856</v>
      </c>
      <c r="L17" s="76">
        <v>227310</v>
      </c>
      <c r="M17" s="76">
        <v>245313</v>
      </c>
      <c r="N17" s="76">
        <v>276618</v>
      </c>
      <c r="O17" s="76">
        <v>308500</v>
      </c>
      <c r="P17" s="76">
        <v>328339</v>
      </c>
      <c r="Q17" s="76">
        <v>346373</v>
      </c>
      <c r="R17" s="76">
        <v>344475</v>
      </c>
      <c r="S17" s="76">
        <v>355200</v>
      </c>
      <c r="T17" s="76">
        <v>352591</v>
      </c>
      <c r="U17" s="76">
        <v>392175</v>
      </c>
      <c r="V17" s="76">
        <v>407451</v>
      </c>
      <c r="W17" s="76">
        <v>432403</v>
      </c>
      <c r="X17" s="76">
        <v>498628</v>
      </c>
      <c r="Y17" s="76">
        <v>560159</v>
      </c>
      <c r="Z17" s="76">
        <v>602101</v>
      </c>
      <c r="AA17" s="76">
        <v>655349</v>
      </c>
    </row>
    <row r="18" spans="1:27" s="65" customFormat="1" ht="13.5" customHeight="1">
      <c r="A18" s="73" t="s">
        <v>54</v>
      </c>
      <c r="B18" s="76">
        <v>75752</v>
      </c>
      <c r="C18" s="76">
        <v>85097</v>
      </c>
      <c r="D18" s="76">
        <v>98672</v>
      </c>
      <c r="E18" s="76">
        <v>99576</v>
      </c>
      <c r="F18" s="76">
        <v>95995</v>
      </c>
      <c r="G18" s="76">
        <v>112088</v>
      </c>
      <c r="H18" s="76">
        <v>126379</v>
      </c>
      <c r="I18" s="76">
        <v>142096</v>
      </c>
      <c r="J18" s="76">
        <v>167996</v>
      </c>
      <c r="K18" s="76">
        <v>200532</v>
      </c>
      <c r="L18" s="76">
        <v>206588</v>
      </c>
      <c r="M18" s="76">
        <v>204211</v>
      </c>
      <c r="N18" s="76">
        <v>230042</v>
      </c>
      <c r="O18" s="76">
        <v>247748</v>
      </c>
      <c r="P18" s="76">
        <v>263316</v>
      </c>
      <c r="Q18" s="76">
        <v>274331</v>
      </c>
      <c r="R18" s="76">
        <v>297644</v>
      </c>
      <c r="S18" s="76">
        <v>303005</v>
      </c>
      <c r="T18" s="76">
        <v>308358</v>
      </c>
      <c r="U18" s="76">
        <v>295289</v>
      </c>
      <c r="V18" s="76">
        <v>308305</v>
      </c>
      <c r="W18" s="76">
        <v>319237</v>
      </c>
      <c r="X18" s="76">
        <v>328441</v>
      </c>
      <c r="Y18" s="76">
        <v>331803</v>
      </c>
      <c r="Z18" s="76">
        <v>339160</v>
      </c>
      <c r="AA18" s="76">
        <v>346691</v>
      </c>
    </row>
    <row r="19" spans="1:27" s="65" customFormat="1" ht="13.5" customHeight="1">
      <c r="A19" s="73" t="s">
        <v>55</v>
      </c>
      <c r="B19" s="76">
        <v>42263</v>
      </c>
      <c r="C19" s="76">
        <v>43931</v>
      </c>
      <c r="D19" s="76">
        <v>42511</v>
      </c>
      <c r="E19" s="76">
        <v>52128</v>
      </c>
      <c r="F19" s="76">
        <v>57006</v>
      </c>
      <c r="G19" s="76">
        <v>63461</v>
      </c>
      <c r="H19" s="76">
        <v>68005</v>
      </c>
      <c r="I19" s="76">
        <v>67916</v>
      </c>
      <c r="J19" s="76">
        <v>61588</v>
      </c>
      <c r="K19" s="76">
        <v>67373</v>
      </c>
      <c r="L19" s="76">
        <v>93946</v>
      </c>
      <c r="M19" s="76">
        <v>91161</v>
      </c>
      <c r="N19" s="76">
        <v>97970</v>
      </c>
      <c r="O19" s="76">
        <v>110110</v>
      </c>
      <c r="P19" s="76">
        <v>125463</v>
      </c>
      <c r="Q19" s="76">
        <v>138141</v>
      </c>
      <c r="R19" s="76">
        <v>147368</v>
      </c>
      <c r="S19" s="76">
        <v>163534</v>
      </c>
      <c r="T19" s="76">
        <v>163461</v>
      </c>
      <c r="U19" s="76">
        <v>144698</v>
      </c>
      <c r="V19" s="76">
        <v>161274</v>
      </c>
      <c r="W19" s="76">
        <v>171610</v>
      </c>
      <c r="X19" s="76">
        <v>201072</v>
      </c>
      <c r="Y19" s="76">
        <v>204663</v>
      </c>
      <c r="Z19" s="76">
        <v>202447</v>
      </c>
      <c r="AA19" s="76">
        <v>198131</v>
      </c>
    </row>
    <row r="20" spans="1:27" s="65" customFormat="1" ht="13.5" customHeight="1">
      <c r="A20" s="73" t="s">
        <v>56</v>
      </c>
      <c r="B20" s="76">
        <v>65537</v>
      </c>
      <c r="C20" s="76">
        <v>62759</v>
      </c>
      <c r="D20" s="76">
        <v>54442</v>
      </c>
      <c r="E20" s="76">
        <v>52837</v>
      </c>
      <c r="F20" s="76">
        <v>51982</v>
      </c>
      <c r="G20" s="76">
        <v>53749</v>
      </c>
      <c r="H20" s="76">
        <v>61347</v>
      </c>
      <c r="I20" s="76">
        <v>58607</v>
      </c>
      <c r="J20" s="76">
        <v>46849</v>
      </c>
      <c r="K20" s="76">
        <v>53587</v>
      </c>
      <c r="L20" s="76">
        <v>67126</v>
      </c>
      <c r="M20" s="76">
        <v>79864</v>
      </c>
      <c r="N20" s="76">
        <v>96397</v>
      </c>
      <c r="O20" s="76">
        <v>111455</v>
      </c>
      <c r="P20" s="76">
        <v>128081</v>
      </c>
      <c r="Q20" s="76">
        <v>133628</v>
      </c>
      <c r="R20" s="76">
        <v>143132</v>
      </c>
      <c r="S20" s="76">
        <v>137864</v>
      </c>
      <c r="T20" s="76">
        <v>138820</v>
      </c>
      <c r="U20" s="76">
        <v>126738</v>
      </c>
      <c r="V20" s="76">
        <v>134696</v>
      </c>
      <c r="W20" s="76">
        <v>142970</v>
      </c>
      <c r="X20" s="76">
        <v>166525</v>
      </c>
      <c r="Y20" s="76">
        <v>168465</v>
      </c>
      <c r="Z20" s="76">
        <v>163809</v>
      </c>
      <c r="AA20" s="76">
        <v>169616</v>
      </c>
    </row>
    <row r="21" spans="1:27" s="65" customFormat="1" ht="13.5" customHeight="1">
      <c r="A21" s="73" t="s">
        <v>57</v>
      </c>
      <c r="B21" s="76">
        <v>150382</v>
      </c>
      <c r="C21" s="76">
        <v>157666</v>
      </c>
      <c r="D21" s="76">
        <v>169400</v>
      </c>
      <c r="E21" s="76">
        <v>184802</v>
      </c>
      <c r="F21" s="76">
        <v>194223</v>
      </c>
      <c r="G21" s="76">
        <v>228942</v>
      </c>
      <c r="H21" s="76">
        <v>244365</v>
      </c>
      <c r="I21" s="76">
        <v>263796</v>
      </c>
      <c r="J21" s="76">
        <v>288169</v>
      </c>
      <c r="K21" s="76">
        <v>305571</v>
      </c>
      <c r="L21" s="76">
        <v>314189</v>
      </c>
      <c r="M21" s="76">
        <v>324330</v>
      </c>
      <c r="N21" s="76">
        <v>340609</v>
      </c>
      <c r="O21" s="76">
        <v>349903</v>
      </c>
      <c r="P21" s="76">
        <v>350770</v>
      </c>
      <c r="Q21" s="76">
        <v>368577</v>
      </c>
      <c r="R21" s="76">
        <v>379416</v>
      </c>
      <c r="S21" s="76">
        <v>408395</v>
      </c>
      <c r="T21" s="76">
        <v>422282</v>
      </c>
      <c r="U21" s="76">
        <v>438333</v>
      </c>
      <c r="V21" s="76">
        <v>456059</v>
      </c>
      <c r="W21" s="76">
        <v>473339</v>
      </c>
      <c r="X21" s="76">
        <v>492985</v>
      </c>
      <c r="Y21" s="76">
        <v>495464</v>
      </c>
      <c r="Z21" s="76">
        <v>501628</v>
      </c>
      <c r="AA21" s="76">
        <v>507127</v>
      </c>
    </row>
    <row r="22" spans="1:27" s="65" customFormat="1" ht="13.5" customHeight="1">
      <c r="A22" s="73" t="s">
        <v>58</v>
      </c>
      <c r="B22" s="76">
        <v>138460</v>
      </c>
      <c r="C22" s="76">
        <v>142971</v>
      </c>
      <c r="D22" s="76">
        <v>151080</v>
      </c>
      <c r="E22" s="76">
        <v>162966</v>
      </c>
      <c r="F22" s="76">
        <v>167786</v>
      </c>
      <c r="G22" s="76">
        <v>174635</v>
      </c>
      <c r="H22" s="76">
        <v>181836</v>
      </c>
      <c r="I22" s="76">
        <v>192931</v>
      </c>
      <c r="J22" s="76">
        <v>209879</v>
      </c>
      <c r="K22" s="76">
        <v>209317</v>
      </c>
      <c r="L22" s="76">
        <v>211449</v>
      </c>
      <c r="M22" s="76">
        <v>213538</v>
      </c>
      <c r="N22" s="76">
        <v>214706</v>
      </c>
      <c r="O22" s="76">
        <v>222762</v>
      </c>
      <c r="P22" s="76">
        <v>234360</v>
      </c>
      <c r="Q22" s="76">
        <v>244836</v>
      </c>
      <c r="R22" s="76">
        <v>252815</v>
      </c>
      <c r="S22" s="76">
        <v>263996</v>
      </c>
      <c r="T22" s="76">
        <v>265672</v>
      </c>
      <c r="U22" s="76">
        <v>273848</v>
      </c>
      <c r="V22" s="76">
        <v>288622</v>
      </c>
      <c r="W22" s="76">
        <v>296475</v>
      </c>
      <c r="X22" s="76">
        <v>311032</v>
      </c>
      <c r="Y22" s="76">
        <v>316811</v>
      </c>
      <c r="Z22" s="76">
        <v>320488</v>
      </c>
      <c r="AA22" s="76">
        <v>319922</v>
      </c>
    </row>
    <row r="23" spans="1:27" s="65" customFormat="1" ht="13.5" customHeight="1">
      <c r="A23" s="73" t="s">
        <v>59</v>
      </c>
      <c r="B23" s="76">
        <v>68040</v>
      </c>
      <c r="C23" s="76">
        <v>69690</v>
      </c>
      <c r="D23" s="76">
        <v>72630</v>
      </c>
      <c r="E23" s="76">
        <v>75989</v>
      </c>
      <c r="F23" s="76">
        <v>79072</v>
      </c>
      <c r="G23" s="76">
        <v>84501</v>
      </c>
      <c r="H23" s="76">
        <v>92057</v>
      </c>
      <c r="I23" s="76">
        <v>93403</v>
      </c>
      <c r="J23" s="76">
        <v>96249</v>
      </c>
      <c r="K23" s="76">
        <v>101784</v>
      </c>
      <c r="L23" s="76">
        <v>104762</v>
      </c>
      <c r="M23" s="76">
        <v>111793</v>
      </c>
      <c r="N23" s="76">
        <v>119136</v>
      </c>
      <c r="O23" s="76">
        <v>118751</v>
      </c>
      <c r="P23" s="76">
        <v>126034</v>
      </c>
      <c r="Q23" s="76">
        <v>129705</v>
      </c>
      <c r="R23" s="76">
        <v>133132</v>
      </c>
      <c r="S23" s="76">
        <v>138415</v>
      </c>
      <c r="T23" s="76">
        <v>141803</v>
      </c>
      <c r="U23" s="76">
        <v>158044</v>
      </c>
      <c r="V23" s="76">
        <v>166532</v>
      </c>
      <c r="W23" s="76">
        <v>174525</v>
      </c>
      <c r="X23" s="76">
        <v>184775</v>
      </c>
      <c r="Y23" s="76">
        <v>191718</v>
      </c>
      <c r="Z23" s="76">
        <v>201959</v>
      </c>
      <c r="AA23" s="76">
        <v>209396</v>
      </c>
    </row>
    <row r="24" spans="1:27" s="65" customFormat="1" ht="13.5" customHeight="1">
      <c r="A24" s="73" t="s">
        <v>60</v>
      </c>
      <c r="B24" s="76">
        <v>13446</v>
      </c>
      <c r="C24" s="76">
        <v>14481</v>
      </c>
      <c r="D24" s="76">
        <v>13317</v>
      </c>
      <c r="E24" s="76">
        <v>16977</v>
      </c>
      <c r="F24" s="76">
        <v>18645</v>
      </c>
      <c r="G24" s="76">
        <v>21810</v>
      </c>
      <c r="H24" s="76">
        <v>25934</v>
      </c>
      <c r="I24" s="76">
        <v>25490</v>
      </c>
      <c r="J24" s="76">
        <v>22172</v>
      </c>
      <c r="K24" s="76">
        <v>23943</v>
      </c>
      <c r="L24" s="76">
        <v>24653</v>
      </c>
      <c r="M24" s="76">
        <v>23694</v>
      </c>
      <c r="N24" s="76">
        <v>23841</v>
      </c>
      <c r="O24" s="76">
        <v>28955</v>
      </c>
      <c r="P24" s="76">
        <v>35976</v>
      </c>
      <c r="Q24" s="76">
        <v>42433</v>
      </c>
      <c r="R24" s="76">
        <v>41943</v>
      </c>
      <c r="S24" s="76">
        <v>35649</v>
      </c>
      <c r="T24" s="76">
        <v>35484</v>
      </c>
      <c r="U24" s="76">
        <v>34499</v>
      </c>
      <c r="V24" s="76">
        <v>41999</v>
      </c>
      <c r="W24" s="76">
        <v>47530</v>
      </c>
      <c r="X24" s="76">
        <v>56228</v>
      </c>
      <c r="Y24" s="76">
        <v>60856</v>
      </c>
      <c r="Z24" s="76">
        <v>61056</v>
      </c>
      <c r="AA24" s="76">
        <v>66723</v>
      </c>
    </row>
    <row r="25" spans="1:27" s="65" customFormat="1" ht="13.5" customHeight="1">
      <c r="A25" s="73" t="s">
        <v>61</v>
      </c>
      <c r="B25" s="76">
        <v>73331</v>
      </c>
      <c r="C25" s="76">
        <v>77757</v>
      </c>
      <c r="D25" s="76">
        <v>80025</v>
      </c>
      <c r="E25" s="76">
        <v>82685</v>
      </c>
      <c r="F25" s="76">
        <v>82967</v>
      </c>
      <c r="G25" s="76">
        <v>86699</v>
      </c>
      <c r="H25" s="76">
        <v>89791</v>
      </c>
      <c r="I25" s="76">
        <v>88421</v>
      </c>
      <c r="J25" s="76">
        <v>77307</v>
      </c>
      <c r="K25" s="76">
        <v>79118</v>
      </c>
      <c r="L25" s="76">
        <v>78174</v>
      </c>
      <c r="M25" s="76">
        <v>81926</v>
      </c>
      <c r="N25" s="76">
        <v>85338</v>
      </c>
      <c r="O25" s="76">
        <v>89244</v>
      </c>
      <c r="P25" s="76">
        <v>100671</v>
      </c>
      <c r="Q25" s="76">
        <v>106489</v>
      </c>
      <c r="R25" s="76">
        <v>109557</v>
      </c>
      <c r="S25" s="76">
        <v>108819</v>
      </c>
      <c r="T25" s="76">
        <v>108630</v>
      </c>
      <c r="U25" s="76">
        <v>101756</v>
      </c>
      <c r="V25" s="76">
        <v>104315</v>
      </c>
      <c r="W25" s="76">
        <v>111664</v>
      </c>
      <c r="X25" s="76">
        <v>125052</v>
      </c>
      <c r="Y25" s="76">
        <v>132463</v>
      </c>
      <c r="Z25" s="76">
        <v>135425</v>
      </c>
      <c r="AA25" s="76">
        <v>139612</v>
      </c>
    </row>
    <row r="26" spans="1:27" s="65" customFormat="1" ht="13.5" customHeight="1">
      <c r="A26" s="73" t="s">
        <v>62</v>
      </c>
      <c r="B26" s="76">
        <v>20414</v>
      </c>
      <c r="C26" s="76">
        <v>20135</v>
      </c>
      <c r="D26" s="76">
        <v>19678</v>
      </c>
      <c r="E26" s="76">
        <v>19544</v>
      </c>
      <c r="F26" s="76">
        <v>19187</v>
      </c>
      <c r="G26" s="76">
        <v>18807</v>
      </c>
      <c r="H26" s="76">
        <v>18538</v>
      </c>
      <c r="I26" s="76">
        <v>18672</v>
      </c>
      <c r="J26" s="76">
        <v>19008</v>
      </c>
      <c r="K26" s="76">
        <v>18836</v>
      </c>
      <c r="L26" s="76">
        <v>18867</v>
      </c>
      <c r="M26" s="76">
        <v>19220</v>
      </c>
      <c r="N26" s="76">
        <v>17607</v>
      </c>
      <c r="O26" s="76">
        <v>19317</v>
      </c>
      <c r="P26" s="76">
        <v>18365</v>
      </c>
      <c r="Q26" s="76">
        <v>18392</v>
      </c>
      <c r="R26" s="76">
        <v>16873</v>
      </c>
      <c r="S26" s="76">
        <v>17621</v>
      </c>
      <c r="T26" s="76">
        <v>16453</v>
      </c>
      <c r="U26" s="76">
        <v>17961</v>
      </c>
      <c r="V26" s="76">
        <v>17636</v>
      </c>
      <c r="W26" s="76">
        <v>18689</v>
      </c>
      <c r="X26" s="76">
        <v>19117</v>
      </c>
      <c r="Y26" s="76">
        <v>17731</v>
      </c>
      <c r="Z26" s="76">
        <v>16946</v>
      </c>
      <c r="AA26" s="76">
        <v>17580</v>
      </c>
    </row>
    <row r="27" spans="1:27" s="72" customFormat="1" ht="13.5" customHeight="1">
      <c r="A27" s="78" t="s">
        <v>77</v>
      </c>
      <c r="B27" s="78">
        <v>3426095</v>
      </c>
      <c r="C27" s="78">
        <v>3705108</v>
      </c>
      <c r="D27" s="78">
        <v>4046682</v>
      </c>
      <c r="E27" s="78">
        <v>4405845</v>
      </c>
      <c r="F27" s="78">
        <v>4761891</v>
      </c>
      <c r="G27" s="78">
        <v>5134898</v>
      </c>
      <c r="H27" s="78">
        <v>5420879</v>
      </c>
      <c r="I27" s="78">
        <v>5252542</v>
      </c>
      <c r="J27" s="78">
        <v>4826105</v>
      </c>
      <c r="K27" s="78">
        <v>5033796</v>
      </c>
      <c r="L27" s="78">
        <v>5257083</v>
      </c>
      <c r="M27" s="78">
        <v>5437675</v>
      </c>
      <c r="N27" s="78">
        <v>5769577</v>
      </c>
      <c r="O27" s="78">
        <v>6184367</v>
      </c>
      <c r="P27" s="78">
        <v>6575764</v>
      </c>
      <c r="Q27" s="78">
        <v>6853714</v>
      </c>
      <c r="R27" s="78">
        <v>7204259</v>
      </c>
      <c r="S27" s="78">
        <v>7599260</v>
      </c>
      <c r="T27" s="78">
        <v>7735169</v>
      </c>
      <c r="U27" s="78">
        <v>7664821</v>
      </c>
      <c r="V27" s="78">
        <v>8254507</v>
      </c>
      <c r="W27" s="78">
        <v>8330855</v>
      </c>
      <c r="X27" s="78">
        <v>8954328</v>
      </c>
      <c r="Y27" s="78">
        <v>9220135</v>
      </c>
      <c r="Z27" s="78">
        <v>9321733</v>
      </c>
      <c r="AA27" s="78">
        <v>9641002</v>
      </c>
    </row>
    <row r="28" spans="1:27" ht="13.5" customHeight="1">
      <c r="A28" s="79" t="s">
        <v>78</v>
      </c>
      <c r="B28" s="79">
        <v>52616</v>
      </c>
      <c r="C28" s="79">
        <v>48168</v>
      </c>
      <c r="D28" s="79">
        <v>52210</v>
      </c>
      <c r="E28" s="79">
        <v>64818</v>
      </c>
      <c r="F28" s="79">
        <v>73711</v>
      </c>
      <c r="G28" s="79">
        <v>66023</v>
      </c>
      <c r="H28" s="79">
        <v>65514</v>
      </c>
      <c r="I28" s="79">
        <v>44642</v>
      </c>
      <c r="J28" s="79">
        <v>15776</v>
      </c>
      <c r="K28" s="79">
        <v>3525</v>
      </c>
      <c r="L28" s="79">
        <v>2700</v>
      </c>
      <c r="M28" s="79">
        <v>2319</v>
      </c>
      <c r="N28" s="79">
        <v>0</v>
      </c>
      <c r="O28" s="79">
        <v>0</v>
      </c>
      <c r="P28" s="79">
        <v>2441</v>
      </c>
      <c r="Q28" s="79">
        <v>5124</v>
      </c>
      <c r="R28" s="79">
        <v>15445</v>
      </c>
      <c r="S28" s="79">
        <v>19722</v>
      </c>
      <c r="T28" s="79">
        <v>24832</v>
      </c>
      <c r="U28" s="79">
        <v>7732</v>
      </c>
      <c r="V28" s="79">
        <v>22112</v>
      </c>
      <c r="W28" s="79">
        <v>29295</v>
      </c>
      <c r="X28" s="79">
        <v>51503</v>
      </c>
      <c r="Y28" s="79">
        <v>74035</v>
      </c>
      <c r="Z28" s="79">
        <v>91978</v>
      </c>
      <c r="AA28" s="79">
        <v>139780</v>
      </c>
    </row>
    <row r="29" spans="1:27" ht="13.5" customHeight="1">
      <c r="A29" s="79" t="s">
        <v>79</v>
      </c>
      <c r="B29" s="80">
        <v>1.5596954953625026</v>
      </c>
      <c r="C29" s="80">
        <v>1.3171668115965807</v>
      </c>
      <c r="D29" s="80">
        <v>1.3070563518782958</v>
      </c>
      <c r="E29" s="80">
        <v>1.4931489714300326</v>
      </c>
      <c r="F29" s="80">
        <v>1.572273248894027</v>
      </c>
      <c r="G29" s="80">
        <v>1.3025178170698628</v>
      </c>
      <c r="H29" s="80">
        <v>1.2233339837714141</v>
      </c>
      <c r="I29" s="80">
        <v>0.85719771885020835</v>
      </c>
      <c r="J29" s="80">
        <v>0.32796093572809676</v>
      </c>
      <c r="K29" s="80">
        <v>7.0075747410030198E-2</v>
      </c>
      <c r="L29" s="80">
        <v>5.1385671733484219E-2</v>
      </c>
      <c r="M29" s="80">
        <v>4.2665098661430825E-2</v>
      </c>
      <c r="N29" s="80">
        <v>0</v>
      </c>
      <c r="O29" s="80">
        <v>0</v>
      </c>
      <c r="P29" s="80">
        <v>3.7134946814571565E-2</v>
      </c>
      <c r="Q29" s="80">
        <v>7.4818320267383512E-2</v>
      </c>
      <c r="R29" s="80">
        <v>0.2148476786296043</v>
      </c>
      <c r="S29" s="80">
        <v>0.26020055575946716</v>
      </c>
      <c r="T29" s="80">
        <v>0.3220611498563552</v>
      </c>
      <c r="U29" s="80">
        <v>0.10097832217961682</v>
      </c>
      <c r="V29" s="80">
        <v>0.26859741302500673</v>
      </c>
      <c r="W29" s="80">
        <v>0.35288548176487311</v>
      </c>
      <c r="X29" s="80">
        <v>0.57850176769733197</v>
      </c>
      <c r="Y29" s="80">
        <v>0.80947070335990212</v>
      </c>
      <c r="Z29" s="80">
        <v>0.99653782792717671</v>
      </c>
      <c r="AA29" s="80">
        <v>1.4711791809516712</v>
      </c>
    </row>
    <row r="30" spans="1:27" s="72" customFormat="1" ht="13.5" customHeight="1">
      <c r="A30" s="78" t="s">
        <v>80</v>
      </c>
      <c r="B30" s="78">
        <v>3373479</v>
      </c>
      <c r="C30" s="78">
        <v>3656940</v>
      </c>
      <c r="D30" s="78">
        <v>3994472</v>
      </c>
      <c r="E30" s="78">
        <v>4341027</v>
      </c>
      <c r="F30" s="78">
        <v>4688180</v>
      </c>
      <c r="G30" s="78">
        <v>5068875</v>
      </c>
      <c r="H30" s="78">
        <v>5355365</v>
      </c>
      <c r="I30" s="78">
        <v>5207900</v>
      </c>
      <c r="J30" s="78">
        <v>4810329</v>
      </c>
      <c r="K30" s="78">
        <v>5030271</v>
      </c>
      <c r="L30" s="78">
        <v>5254383</v>
      </c>
      <c r="M30" s="78">
        <v>5435356</v>
      </c>
      <c r="N30" s="78">
        <v>5769577</v>
      </c>
      <c r="O30" s="78">
        <v>6184367</v>
      </c>
      <c r="P30" s="78">
        <v>6573323</v>
      </c>
      <c r="Q30" s="78">
        <v>6848590</v>
      </c>
      <c r="R30" s="78">
        <v>7188814</v>
      </c>
      <c r="S30" s="78">
        <v>7579538</v>
      </c>
      <c r="T30" s="78">
        <v>7710337</v>
      </c>
      <c r="U30" s="78">
        <v>7657089</v>
      </c>
      <c r="V30" s="78">
        <v>8232395</v>
      </c>
      <c r="W30" s="78">
        <v>8301560</v>
      </c>
      <c r="X30" s="78">
        <v>8902825</v>
      </c>
      <c r="Y30" s="78">
        <v>9146100</v>
      </c>
      <c r="Z30" s="78">
        <v>9229755</v>
      </c>
      <c r="AA30" s="78">
        <v>9501222</v>
      </c>
    </row>
    <row r="31" spans="1:27" s="72" customFormat="1" ht="7.5" customHeight="1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</row>
    <row r="32" spans="1:27" ht="13.5" customHeight="1">
      <c r="A32" s="81" t="s">
        <v>81</v>
      </c>
      <c r="B32" s="81">
        <v>3308990.4687721846</v>
      </c>
      <c r="C32" s="81">
        <v>3584924.1581690186</v>
      </c>
      <c r="D32" s="81">
        <v>3903197.9474609224</v>
      </c>
      <c r="E32" s="81">
        <v>4249019.7300695088</v>
      </c>
      <c r="F32" s="81">
        <v>4585986.9260453591</v>
      </c>
      <c r="G32" s="81">
        <v>4953735.8114803676</v>
      </c>
      <c r="H32" s="81">
        <v>5207972.5765332859</v>
      </c>
      <c r="I32" s="81">
        <v>5045779.6568830712</v>
      </c>
      <c r="J32" s="81">
        <v>4624579.7884581909</v>
      </c>
      <c r="K32" s="81">
        <v>4880575.9535072809</v>
      </c>
      <c r="L32" s="81">
        <v>5154559.2765710289</v>
      </c>
      <c r="M32" s="81">
        <v>5286066.5500142742</v>
      </c>
      <c r="N32" s="81">
        <v>5566745</v>
      </c>
      <c r="O32" s="81">
        <v>5930672</v>
      </c>
      <c r="P32" s="81">
        <v>6285055.8594801212</v>
      </c>
      <c r="Q32" s="81">
        <v>6539519.9470758364</v>
      </c>
      <c r="R32" s="81">
        <v>6921268.2014431087</v>
      </c>
      <c r="S32" s="81">
        <v>7320794.7687600711</v>
      </c>
      <c r="T32" s="81">
        <v>7434708.0502193281</v>
      </c>
      <c r="U32" s="81">
        <v>7393503.2415325958</v>
      </c>
      <c r="V32" s="81">
        <v>7891410.0417801291</v>
      </c>
      <c r="W32" s="81">
        <v>8107063.7265777001</v>
      </c>
      <c r="X32" s="81">
        <v>8507161.5952175148</v>
      </c>
      <c r="Y32" s="81">
        <v>8577635.3964498099</v>
      </c>
      <c r="Z32" s="81">
        <v>8769692.2099776883</v>
      </c>
      <c r="AA32" s="81">
        <v>9020260.269388577</v>
      </c>
    </row>
    <row r="33" spans="1:27" ht="12.75" customHeight="1">
      <c r="A33" s="67" t="s">
        <v>82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</row>
    <row r="34" spans="1:27" ht="12.75" customHeight="1">
      <c r="A34" s="67" t="s">
        <v>83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</row>
    <row r="35" spans="1:27" ht="8.25" customHeight="1"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</row>
    <row r="36" spans="1:27" ht="12" customHeight="1">
      <c r="A36" s="63" t="s">
        <v>84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</row>
    <row r="37" spans="1:27" ht="12" customHeight="1">
      <c r="A37" s="63" t="s">
        <v>35</v>
      </c>
      <c r="O37" s="82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</row>
    <row r="38" spans="1:27" ht="6" customHeight="1">
      <c r="A38" s="67" t="s">
        <v>2</v>
      </c>
      <c r="O38" s="68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</row>
    <row r="39" spans="1:27" s="38" customFormat="1" ht="12.75" customHeight="1">
      <c r="A39" s="7"/>
      <c r="B39" s="40">
        <v>1990</v>
      </c>
      <c r="C39" s="8">
        <v>1991</v>
      </c>
      <c r="D39" s="41">
        <v>1992</v>
      </c>
      <c r="E39" s="8">
        <v>1993</v>
      </c>
      <c r="F39" s="8">
        <v>1994</v>
      </c>
      <c r="G39" s="8">
        <v>1995</v>
      </c>
      <c r="H39" s="8">
        <v>1996</v>
      </c>
      <c r="I39" s="8">
        <v>1997</v>
      </c>
      <c r="J39" s="8">
        <v>1998</v>
      </c>
      <c r="K39" s="8">
        <v>1999</v>
      </c>
      <c r="L39" s="8">
        <v>2000</v>
      </c>
      <c r="M39" s="8">
        <v>2001</v>
      </c>
      <c r="N39" s="8">
        <v>2002</v>
      </c>
      <c r="O39" s="8">
        <v>2003</v>
      </c>
      <c r="P39" s="8">
        <v>2004</v>
      </c>
      <c r="Q39" s="8" t="s">
        <v>4</v>
      </c>
      <c r="R39" s="8" t="s">
        <v>5</v>
      </c>
      <c r="S39" s="8" t="s">
        <v>6</v>
      </c>
      <c r="T39" s="8" t="s">
        <v>7</v>
      </c>
      <c r="U39" s="8" t="s">
        <v>8</v>
      </c>
      <c r="V39" s="8" t="s">
        <v>9</v>
      </c>
      <c r="W39" s="8" t="s">
        <v>10</v>
      </c>
      <c r="X39" s="8" t="s">
        <v>11</v>
      </c>
      <c r="Y39" s="8" t="s">
        <v>12</v>
      </c>
      <c r="Z39" s="8" t="s">
        <v>13</v>
      </c>
      <c r="AA39" s="41" t="s">
        <v>14</v>
      </c>
    </row>
    <row r="40" spans="1:27" ht="12" customHeight="1">
      <c r="A40" s="70" t="s">
        <v>41</v>
      </c>
      <c r="B40" s="85">
        <v>66.726752834485211</v>
      </c>
      <c r="C40" s="85">
        <v>71.262128565788373</v>
      </c>
      <c r="D40" s="85">
        <v>74.437988283197271</v>
      </c>
      <c r="E40" s="85">
        <v>75.939477808662772</v>
      </c>
      <c r="F40" s="85">
        <v>81.005260198364113</v>
      </c>
      <c r="G40" s="85">
        <v>82.041945994233316</v>
      </c>
      <c r="H40" s="85">
        <v>86.382108147126033</v>
      </c>
      <c r="I40" s="85">
        <v>85.967154667379191</v>
      </c>
      <c r="J40" s="85">
        <v>86.556384620599729</v>
      </c>
      <c r="K40" s="85">
        <v>90.733636156984431</v>
      </c>
      <c r="L40" s="85">
        <v>96.902305474355046</v>
      </c>
      <c r="M40" s="85">
        <v>99.887936638338431</v>
      </c>
      <c r="N40" s="85">
        <v>100</v>
      </c>
      <c r="O40" s="85">
        <v>111.95568512189384</v>
      </c>
      <c r="P40" s="85">
        <v>110.71062528165392</v>
      </c>
      <c r="Q40" s="85">
        <v>110.64322774385747</v>
      </c>
      <c r="R40" s="85">
        <v>114.98558330774355</v>
      </c>
      <c r="S40" s="85">
        <v>117.17859549912065</v>
      </c>
      <c r="T40" s="85">
        <v>120.61547112474128</v>
      </c>
      <c r="U40" s="85">
        <v>120.32095584863072</v>
      </c>
      <c r="V40" s="85">
        <v>119.77040968929337</v>
      </c>
      <c r="W40" s="85">
        <v>127.31414829851128</v>
      </c>
      <c r="X40" s="85">
        <v>130.75820236011023</v>
      </c>
      <c r="Y40" s="85">
        <v>131.69199724029016</v>
      </c>
      <c r="Z40" s="85">
        <v>130.96537999848456</v>
      </c>
      <c r="AA40" s="85">
        <v>123.53709456791799</v>
      </c>
    </row>
    <row r="41" spans="1:27" ht="12" customHeight="1">
      <c r="A41" s="73" t="s">
        <v>42</v>
      </c>
      <c r="B41" s="80">
        <v>66.726752834485211</v>
      </c>
      <c r="C41" s="80">
        <v>71.262128565788373</v>
      </c>
      <c r="D41" s="80">
        <v>74.437988283197271</v>
      </c>
      <c r="E41" s="80">
        <v>75.939477808662772</v>
      </c>
      <c r="F41" s="80">
        <v>81.005260198364113</v>
      </c>
      <c r="G41" s="80">
        <v>82.041945994233316</v>
      </c>
      <c r="H41" s="80">
        <v>86.382108147126033</v>
      </c>
      <c r="I41" s="80">
        <v>85.967154667379191</v>
      </c>
      <c r="J41" s="80">
        <v>86.556384620599729</v>
      </c>
      <c r="K41" s="80">
        <v>90.733636156984431</v>
      </c>
      <c r="L41" s="80">
        <v>96.902305474355046</v>
      </c>
      <c r="M41" s="80">
        <v>99.887936638338431</v>
      </c>
      <c r="N41" s="80">
        <v>100</v>
      </c>
      <c r="O41" s="80">
        <v>111.95568512189384</v>
      </c>
      <c r="P41" s="80">
        <v>110.71062528165392</v>
      </c>
      <c r="Q41" s="80">
        <v>110.64322774385747</v>
      </c>
      <c r="R41" s="80">
        <v>114.98558330774355</v>
      </c>
      <c r="S41" s="80">
        <v>117.17859549912065</v>
      </c>
      <c r="T41" s="80">
        <v>120.61547112474128</v>
      </c>
      <c r="U41" s="80">
        <v>120.32095584863072</v>
      </c>
      <c r="V41" s="80">
        <v>119.77040968929337</v>
      </c>
      <c r="W41" s="80">
        <v>127.31414829851128</v>
      </c>
      <c r="X41" s="80">
        <v>130.75820236011023</v>
      </c>
      <c r="Y41" s="80">
        <v>131.69199724029016</v>
      </c>
      <c r="Z41" s="80">
        <v>130.96537999848456</v>
      </c>
      <c r="AA41" s="80">
        <v>123.53709456791799</v>
      </c>
    </row>
    <row r="42" spans="1:27" ht="12" customHeight="1">
      <c r="A42" s="70" t="s">
        <v>43</v>
      </c>
      <c r="B42" s="85">
        <v>57.732777152944884</v>
      </c>
      <c r="C42" s="85">
        <v>62.686673974839024</v>
      </c>
      <c r="D42" s="85">
        <v>68.816541146433963</v>
      </c>
      <c r="E42" s="85">
        <v>75.30038961100594</v>
      </c>
      <c r="F42" s="85">
        <v>81.409319343403439</v>
      </c>
      <c r="G42" s="85">
        <v>88.545854035866995</v>
      </c>
      <c r="H42" s="85">
        <v>93.582418625399228</v>
      </c>
      <c r="I42" s="85">
        <v>90.793525149129422</v>
      </c>
      <c r="J42" s="85">
        <v>83.109371070077771</v>
      </c>
      <c r="K42" s="85">
        <v>86.88524745756277</v>
      </c>
      <c r="L42" s="85">
        <v>90.55749965594643</v>
      </c>
      <c r="M42" s="85">
        <v>93.707056182761249</v>
      </c>
      <c r="N42" s="85">
        <v>100</v>
      </c>
      <c r="O42" s="85">
        <v>106.73551534478914</v>
      </c>
      <c r="P42" s="85">
        <v>114.2721012893704</v>
      </c>
      <c r="Q42" s="85">
        <v>119.55467604390597</v>
      </c>
      <c r="R42" s="85">
        <v>125.62019333437735</v>
      </c>
      <c r="S42" s="85">
        <v>132.90776991595601</v>
      </c>
      <c r="T42" s="85">
        <v>135.03587173682988</v>
      </c>
      <c r="U42" s="85">
        <v>134.03577207993433</v>
      </c>
      <c r="V42" s="85">
        <v>145.26547173303342</v>
      </c>
      <c r="W42" s="85">
        <v>145.55350863455817</v>
      </c>
      <c r="X42" s="85">
        <v>156.96162260408215</v>
      </c>
      <c r="Y42" s="85">
        <v>161.66252378715186</v>
      </c>
      <c r="Z42" s="85">
        <v>163.44370571793303</v>
      </c>
      <c r="AA42" s="85">
        <v>169.82755560617494</v>
      </c>
    </row>
    <row r="43" spans="1:27" ht="12" customHeight="1">
      <c r="A43" s="73" t="s">
        <v>44</v>
      </c>
      <c r="B43" s="80">
        <v>46.234346264996915</v>
      </c>
      <c r="C43" s="80">
        <v>53.7007035058528</v>
      </c>
      <c r="D43" s="80">
        <v>58.084479084566645</v>
      </c>
      <c r="E43" s="80">
        <v>61.808535481799325</v>
      </c>
      <c r="F43" s="80">
        <v>67.168024053478106</v>
      </c>
      <c r="G43" s="80">
        <v>71.016142686166319</v>
      </c>
      <c r="H43" s="80">
        <v>82.96917418337857</v>
      </c>
      <c r="I43" s="80">
        <v>88.111188954082365</v>
      </c>
      <c r="J43" s="80">
        <v>82.218962547800444</v>
      </c>
      <c r="K43" s="80">
        <v>87.990775607904951</v>
      </c>
      <c r="L43" s="80">
        <v>92.227136059783405</v>
      </c>
      <c r="M43" s="80">
        <v>92.361415185217624</v>
      </c>
      <c r="N43" s="80">
        <v>100</v>
      </c>
      <c r="O43" s="80">
        <v>109.10981697171381</v>
      </c>
      <c r="P43" s="80">
        <v>112.00265639139447</v>
      </c>
      <c r="Q43" s="80">
        <v>125.60717517587648</v>
      </c>
      <c r="R43" s="80">
        <v>136.824590594623</v>
      </c>
      <c r="S43" s="80">
        <v>141.74402311936248</v>
      </c>
      <c r="T43" s="80">
        <v>151.00271477362293</v>
      </c>
      <c r="U43" s="80">
        <v>152.87605452900138</v>
      </c>
      <c r="V43" s="80">
        <v>163.63370989870683</v>
      </c>
      <c r="W43" s="80">
        <v>161.04883673409813</v>
      </c>
      <c r="X43" s="80">
        <v>173.48498117173131</v>
      </c>
      <c r="Y43" s="80">
        <v>177.2367691274776</v>
      </c>
      <c r="Z43" s="80">
        <v>174.33882126280761</v>
      </c>
      <c r="AA43" s="80">
        <v>178.08769010713141</v>
      </c>
    </row>
    <row r="44" spans="1:27" ht="12" customHeight="1">
      <c r="A44" s="73" t="s">
        <v>45</v>
      </c>
      <c r="B44" s="80">
        <v>51.597346700729446</v>
      </c>
      <c r="C44" s="80">
        <v>56.347963192249914</v>
      </c>
      <c r="D44" s="80">
        <v>62.115783094668892</v>
      </c>
      <c r="E44" s="80">
        <v>67.253344128393124</v>
      </c>
      <c r="F44" s="80">
        <v>72.848114845820888</v>
      </c>
      <c r="G44" s="80">
        <v>81.020145307826354</v>
      </c>
      <c r="H44" s="80">
        <v>85.790880970485603</v>
      </c>
      <c r="I44" s="80">
        <v>86.594736071120963</v>
      </c>
      <c r="J44" s="80">
        <v>79.406174458134799</v>
      </c>
      <c r="K44" s="80">
        <v>87.232532031118467</v>
      </c>
      <c r="L44" s="80">
        <v>90.090548426723373</v>
      </c>
      <c r="M44" s="80">
        <v>91.859455129081809</v>
      </c>
      <c r="N44" s="80">
        <v>100</v>
      </c>
      <c r="O44" s="80">
        <v>110.20127072928044</v>
      </c>
      <c r="P44" s="80">
        <v>118.4355429775279</v>
      </c>
      <c r="Q44" s="80">
        <v>123.4116643781869</v>
      </c>
      <c r="R44" s="80">
        <v>130.39836566684716</v>
      </c>
      <c r="S44" s="80">
        <v>139.8803304406706</v>
      </c>
      <c r="T44" s="80">
        <v>143.19622513291719</v>
      </c>
      <c r="U44" s="80">
        <v>138.44463611348669</v>
      </c>
      <c r="V44" s="80">
        <v>154.2353894396841</v>
      </c>
      <c r="W44" s="80">
        <v>146.73488949955535</v>
      </c>
      <c r="X44" s="80">
        <v>156.89452387768756</v>
      </c>
      <c r="Y44" s="80">
        <v>159.9350108224121</v>
      </c>
      <c r="Z44" s="80">
        <v>160.01293462120336</v>
      </c>
      <c r="AA44" s="80">
        <v>162.28147753734044</v>
      </c>
    </row>
    <row r="45" spans="1:27" ht="12" customHeight="1">
      <c r="A45" s="73" t="s">
        <v>46</v>
      </c>
      <c r="B45" s="80">
        <v>25.054655896945825</v>
      </c>
      <c r="C45" s="80">
        <v>31.407176613821736</v>
      </c>
      <c r="D45" s="80">
        <v>42.311518975741961</v>
      </c>
      <c r="E45" s="80">
        <v>50.987733514865113</v>
      </c>
      <c r="F45" s="80">
        <v>57.505858326678634</v>
      </c>
      <c r="G45" s="80">
        <v>65.587076334978477</v>
      </c>
      <c r="H45" s="80">
        <v>69.381570162462211</v>
      </c>
      <c r="I45" s="80">
        <v>74.472750598923923</v>
      </c>
      <c r="J45" s="80">
        <v>75.245787895846163</v>
      </c>
      <c r="K45" s="80">
        <v>75.709872098655538</v>
      </c>
      <c r="L45" s="80">
        <v>84.119025488630271</v>
      </c>
      <c r="M45" s="80">
        <v>92.851532328799408</v>
      </c>
      <c r="N45" s="80">
        <v>100</v>
      </c>
      <c r="O45" s="80">
        <v>104.34367104350217</v>
      </c>
      <c r="P45" s="80">
        <v>112.2979040936285</v>
      </c>
      <c r="Q45" s="80">
        <v>118.70998991975074</v>
      </c>
      <c r="R45" s="80">
        <v>122.67728802021287</v>
      </c>
      <c r="S45" s="80">
        <v>130.77094269967404</v>
      </c>
      <c r="T45" s="80">
        <v>137.65693115320673</v>
      </c>
      <c r="U45" s="80">
        <v>143.79541021377986</v>
      </c>
      <c r="V45" s="80">
        <v>153.63543534894683</v>
      </c>
      <c r="W45" s="80">
        <v>155.61221150195715</v>
      </c>
      <c r="X45" s="80">
        <v>171.57369709505545</v>
      </c>
      <c r="Y45" s="80">
        <v>168.55944074253475</v>
      </c>
      <c r="Z45" s="80">
        <v>173.7658240276487</v>
      </c>
      <c r="AA45" s="80">
        <v>180.66948564546325</v>
      </c>
    </row>
    <row r="46" spans="1:27" ht="12" customHeight="1">
      <c r="A46" s="73" t="s">
        <v>47</v>
      </c>
      <c r="B46" s="80">
        <v>53.120243531202426</v>
      </c>
      <c r="C46" s="80">
        <v>57.059063741322333</v>
      </c>
      <c r="D46" s="80">
        <v>57.697590674536876</v>
      </c>
      <c r="E46" s="80">
        <v>59.375580057170424</v>
      </c>
      <c r="F46" s="80">
        <v>61.383970004083594</v>
      </c>
      <c r="G46" s="80">
        <v>68.667631881798258</v>
      </c>
      <c r="H46" s="80">
        <v>77.031592233730549</v>
      </c>
      <c r="I46" s="80">
        <v>82.277165237405796</v>
      </c>
      <c r="J46" s="80">
        <v>87.693507072057031</v>
      </c>
      <c r="K46" s="80">
        <v>84.200170768830986</v>
      </c>
      <c r="L46" s="80">
        <v>92.163195604558794</v>
      </c>
      <c r="M46" s="80">
        <v>99.40602145747485</v>
      </c>
      <c r="N46" s="80">
        <v>100</v>
      </c>
      <c r="O46" s="80">
        <v>105.21958644243976</v>
      </c>
      <c r="P46" s="80">
        <v>114.0327430671567</v>
      </c>
      <c r="Q46" s="80">
        <v>118.80313323681183</v>
      </c>
      <c r="R46" s="80">
        <v>113.1380628874782</v>
      </c>
      <c r="S46" s="80">
        <v>110.87351969410106</v>
      </c>
      <c r="T46" s="80">
        <v>116.2638749675168</v>
      </c>
      <c r="U46" s="80">
        <v>118.10149608345399</v>
      </c>
      <c r="V46" s="80">
        <v>125.59676281694325</v>
      </c>
      <c r="W46" s="80">
        <v>123.89278687307423</v>
      </c>
      <c r="X46" s="80">
        <v>134.20573931766717</v>
      </c>
      <c r="Y46" s="80">
        <v>143.96926161042435</v>
      </c>
      <c r="Z46" s="80">
        <v>147.91921891821661</v>
      </c>
      <c r="AA46" s="80">
        <v>161.2466124661247</v>
      </c>
    </row>
    <row r="47" spans="1:27" ht="12" customHeight="1">
      <c r="A47" s="73" t="s">
        <v>48</v>
      </c>
      <c r="B47" s="80">
        <v>137.51844431914972</v>
      </c>
      <c r="C47" s="80">
        <v>156.74252330282275</v>
      </c>
      <c r="D47" s="80">
        <v>165.58919852685375</v>
      </c>
      <c r="E47" s="80">
        <v>180.44002447246248</v>
      </c>
      <c r="F47" s="80">
        <v>206.20808790892406</v>
      </c>
      <c r="G47" s="80">
        <v>223.74488657493492</v>
      </c>
      <c r="H47" s="80">
        <v>241.59059009824975</v>
      </c>
      <c r="I47" s="80">
        <v>174.46826377475736</v>
      </c>
      <c r="J47" s="80">
        <v>116.34856464209024</v>
      </c>
      <c r="K47" s="80">
        <v>105.23278830120323</v>
      </c>
      <c r="L47" s="80">
        <v>94.150601614702666</v>
      </c>
      <c r="M47" s="80">
        <v>94.673640518720234</v>
      </c>
      <c r="N47" s="80">
        <v>100</v>
      </c>
      <c r="O47" s="80">
        <v>102.95888866229201</v>
      </c>
      <c r="P47" s="80">
        <v>111.31131611463668</v>
      </c>
      <c r="Q47" s="80">
        <v>122.40489929101835</v>
      </c>
      <c r="R47" s="80">
        <v>123.86544944157197</v>
      </c>
      <c r="S47" s="80">
        <v>128.74314711068988</v>
      </c>
      <c r="T47" s="80">
        <v>121.88845835482668</v>
      </c>
      <c r="U47" s="80">
        <v>126.24071785889943</v>
      </c>
      <c r="V47" s="80">
        <v>136.97321225062677</v>
      </c>
      <c r="W47" s="80">
        <v>131.03204213102362</v>
      </c>
      <c r="X47" s="80">
        <v>141.44123609928138</v>
      </c>
      <c r="Y47" s="80">
        <v>141.09814177233409</v>
      </c>
      <c r="Z47" s="80">
        <v>137.66239998080587</v>
      </c>
      <c r="AA47" s="80">
        <v>161.13137153756637</v>
      </c>
    </row>
    <row r="48" spans="1:27" ht="12" customHeight="1">
      <c r="A48" s="73" t="s">
        <v>49</v>
      </c>
      <c r="B48" s="80">
        <v>70.971788633956777</v>
      </c>
      <c r="C48" s="80">
        <v>75.81322876417498</v>
      </c>
      <c r="D48" s="80">
        <v>79.836829708124398</v>
      </c>
      <c r="E48" s="80">
        <v>87.169995925159881</v>
      </c>
      <c r="F48" s="80">
        <v>95.533798535045293</v>
      </c>
      <c r="G48" s="80">
        <v>104.88770999506382</v>
      </c>
      <c r="H48" s="80">
        <v>107.3194729873437</v>
      </c>
      <c r="I48" s="80">
        <v>104.69103546215203</v>
      </c>
      <c r="J48" s="80">
        <v>92.764011542067479</v>
      </c>
      <c r="K48" s="80">
        <v>93.525531799765233</v>
      </c>
      <c r="L48" s="80">
        <v>95.453295595970218</v>
      </c>
      <c r="M48" s="80">
        <v>98.128555132366046</v>
      </c>
      <c r="N48" s="80">
        <v>100</v>
      </c>
      <c r="O48" s="80">
        <v>104.91951362531569</v>
      </c>
      <c r="P48" s="80">
        <v>109.92714980945429</v>
      </c>
      <c r="Q48" s="80">
        <v>111.73631256784498</v>
      </c>
      <c r="R48" s="80">
        <v>117.35020545366001</v>
      </c>
      <c r="S48" s="80">
        <v>125.46775078763677</v>
      </c>
      <c r="T48" s="80">
        <v>125.28123574772211</v>
      </c>
      <c r="U48" s="80">
        <v>122.19219773023674</v>
      </c>
      <c r="V48" s="80">
        <v>133.3207075866014</v>
      </c>
      <c r="W48" s="80">
        <v>133.34500202637713</v>
      </c>
      <c r="X48" s="80">
        <v>140.30138356834522</v>
      </c>
      <c r="Y48" s="80">
        <v>141.54017913836455</v>
      </c>
      <c r="Z48" s="80">
        <v>140.40330978613162</v>
      </c>
      <c r="AA48" s="80">
        <v>145.94509235752139</v>
      </c>
    </row>
    <row r="49" spans="1:27" ht="12" customHeight="1">
      <c r="A49" s="73" t="s">
        <v>50</v>
      </c>
      <c r="B49" s="80">
        <v>51.242487441092422</v>
      </c>
      <c r="C49" s="80">
        <v>53.308474648967135</v>
      </c>
      <c r="D49" s="80">
        <v>57.435891937100905</v>
      </c>
      <c r="E49" s="80">
        <v>62.402624905506606</v>
      </c>
      <c r="F49" s="80">
        <v>67.804429528042405</v>
      </c>
      <c r="G49" s="80">
        <v>71.700237506768673</v>
      </c>
      <c r="H49" s="80">
        <v>78.226580385050482</v>
      </c>
      <c r="I49" s="80">
        <v>80.558489392615314</v>
      </c>
      <c r="J49" s="80">
        <v>78.197093088713871</v>
      </c>
      <c r="K49" s="80">
        <v>84.628540486057872</v>
      </c>
      <c r="L49" s="80">
        <v>89.439526916540231</v>
      </c>
      <c r="M49" s="80">
        <v>92.409165723966737</v>
      </c>
      <c r="N49" s="80">
        <v>100</v>
      </c>
      <c r="O49" s="80">
        <v>100.07318210818084</v>
      </c>
      <c r="P49" s="80">
        <v>108.0787149972389</v>
      </c>
      <c r="Q49" s="80">
        <v>111.5536588373427</v>
      </c>
      <c r="R49" s="80">
        <v>116.32041432332014</v>
      </c>
      <c r="S49" s="80">
        <v>124.61170592051295</v>
      </c>
      <c r="T49" s="80">
        <v>123.20703834956919</v>
      </c>
      <c r="U49" s="80">
        <v>121.70506270071463</v>
      </c>
      <c r="V49" s="80">
        <v>131.13429587017009</v>
      </c>
      <c r="W49" s="80">
        <v>133.24692661952272</v>
      </c>
      <c r="X49" s="80">
        <v>144.46040928367313</v>
      </c>
      <c r="Y49" s="80">
        <v>151.98101018115921</v>
      </c>
      <c r="Z49" s="80">
        <v>156.61024763967595</v>
      </c>
      <c r="AA49" s="80">
        <v>163.20762809549592</v>
      </c>
    </row>
    <row r="50" spans="1:27" ht="12" customHeight="1">
      <c r="A50" s="73" t="s">
        <v>51</v>
      </c>
      <c r="B50" s="80">
        <v>72.508312159040074</v>
      </c>
      <c r="C50" s="80">
        <v>80.988328391383945</v>
      </c>
      <c r="D50" s="80">
        <v>83.940124786143485</v>
      </c>
      <c r="E50" s="80">
        <v>83.112367478130153</v>
      </c>
      <c r="F50" s="80">
        <v>80.957892746632481</v>
      </c>
      <c r="G50" s="80">
        <v>83.589192579236439</v>
      </c>
      <c r="H50" s="80">
        <v>84.812613269018826</v>
      </c>
      <c r="I50" s="80">
        <v>84.050338711834399</v>
      </c>
      <c r="J50" s="80">
        <v>85.94103785548603</v>
      </c>
      <c r="K50" s="80">
        <v>87.783316655214875</v>
      </c>
      <c r="L50" s="80">
        <v>93.884279989485862</v>
      </c>
      <c r="M50" s="80">
        <v>98.560762920161764</v>
      </c>
      <c r="N50" s="80">
        <v>100</v>
      </c>
      <c r="O50" s="80">
        <v>99.240953465743758</v>
      </c>
      <c r="P50" s="80">
        <v>107.66240413924767</v>
      </c>
      <c r="Q50" s="80">
        <v>108.40715514339338</v>
      </c>
      <c r="R50" s="80">
        <v>118.75711894342197</v>
      </c>
      <c r="S50" s="80">
        <v>123.29710261884888</v>
      </c>
      <c r="T50" s="80">
        <v>128.47715712632174</v>
      </c>
      <c r="U50" s="80">
        <v>126.3194543718959</v>
      </c>
      <c r="V50" s="80">
        <v>138.10496608270194</v>
      </c>
      <c r="W50" s="80">
        <v>155.080677515898</v>
      </c>
      <c r="X50" s="80">
        <v>176.93854305490868</v>
      </c>
      <c r="Y50" s="80">
        <v>194.24212938838187</v>
      </c>
      <c r="Z50" s="80">
        <v>198.90570022734502</v>
      </c>
      <c r="AA50" s="80">
        <v>227.99433712549168</v>
      </c>
    </row>
    <row r="51" spans="1:27" ht="12" customHeight="1">
      <c r="A51" s="73" t="s">
        <v>52</v>
      </c>
      <c r="B51" s="80">
        <v>20.802077526163139</v>
      </c>
      <c r="C51" s="80">
        <v>24.940193497851201</v>
      </c>
      <c r="D51" s="80">
        <v>30.752185848264379</v>
      </c>
      <c r="E51" s="80">
        <v>35.214915282942975</v>
      </c>
      <c r="F51" s="80">
        <v>39.552033421073062</v>
      </c>
      <c r="G51" s="80">
        <v>47.130346419019531</v>
      </c>
      <c r="H51" s="80">
        <v>51.470992964356036</v>
      </c>
      <c r="I51" s="80">
        <v>54.722773045791669</v>
      </c>
      <c r="J51" s="80">
        <v>55.454564700402948</v>
      </c>
      <c r="K51" s="80">
        <v>63.761846627195553</v>
      </c>
      <c r="L51" s="80">
        <v>73.097306413938625</v>
      </c>
      <c r="M51" s="80">
        <v>91.965816790984221</v>
      </c>
      <c r="N51" s="80">
        <v>100</v>
      </c>
      <c r="O51" s="80">
        <v>109.79909249366651</v>
      </c>
      <c r="P51" s="80">
        <v>132.13602715462184</v>
      </c>
      <c r="Q51" s="80">
        <v>150.2805083729103</v>
      </c>
      <c r="R51" s="80">
        <v>176.36884557573021</v>
      </c>
      <c r="S51" s="80">
        <v>191.15357745206657</v>
      </c>
      <c r="T51" s="80">
        <v>209.16891896660007</v>
      </c>
      <c r="U51" s="80">
        <v>207.80977651068753</v>
      </c>
      <c r="V51" s="80">
        <v>220.45347089416893</v>
      </c>
      <c r="W51" s="80">
        <v>239.03688596893588</v>
      </c>
      <c r="X51" s="80">
        <v>260.10853380566942</v>
      </c>
      <c r="Y51" s="80">
        <v>285.11364999611874</v>
      </c>
      <c r="Z51" s="80">
        <v>301.11003690713937</v>
      </c>
      <c r="AA51" s="80">
        <v>327.78267834334218</v>
      </c>
    </row>
    <row r="52" spans="1:27" ht="12" customHeight="1">
      <c r="A52" s="73" t="s">
        <v>53</v>
      </c>
      <c r="B52" s="80">
        <v>82.85397190349147</v>
      </c>
      <c r="C52" s="80">
        <v>90.951781879704143</v>
      </c>
      <c r="D52" s="80">
        <v>126.89665893036607</v>
      </c>
      <c r="E52" s="80">
        <v>158.82842042094154</v>
      </c>
      <c r="F52" s="80">
        <v>180.90579788733925</v>
      </c>
      <c r="G52" s="80">
        <v>177.66378182186267</v>
      </c>
      <c r="H52" s="80">
        <v>182.29652444887898</v>
      </c>
      <c r="I52" s="80">
        <v>140.81513133635556</v>
      </c>
      <c r="J52" s="80">
        <v>92.010281326594793</v>
      </c>
      <c r="K52" s="80">
        <v>74.418873681394558</v>
      </c>
      <c r="L52" s="80">
        <v>82.174695789861829</v>
      </c>
      <c r="M52" s="80">
        <v>88.682949048868835</v>
      </c>
      <c r="N52" s="80">
        <v>100</v>
      </c>
      <c r="O52" s="80">
        <v>111.52564185989343</v>
      </c>
      <c r="P52" s="80">
        <v>118.69762632945071</v>
      </c>
      <c r="Q52" s="80">
        <v>125.21708637904979</v>
      </c>
      <c r="R52" s="80">
        <v>124.53094158731534</v>
      </c>
      <c r="S52" s="80">
        <v>128.40812962280108</v>
      </c>
      <c r="T52" s="80">
        <v>127.46495166619667</v>
      </c>
      <c r="U52" s="80">
        <v>141.77493872416107</v>
      </c>
      <c r="V52" s="80">
        <v>147.29735592043897</v>
      </c>
      <c r="W52" s="80">
        <v>156.31773781894159</v>
      </c>
      <c r="X52" s="80">
        <v>180.25869610799003</v>
      </c>
      <c r="Y52" s="80">
        <v>202.50272939577317</v>
      </c>
      <c r="Z52" s="80">
        <v>217.66515555748356</v>
      </c>
      <c r="AA52" s="80">
        <v>236.9148067009377</v>
      </c>
    </row>
    <row r="53" spans="1:27" ht="12" customHeight="1">
      <c r="A53" s="73" t="s">
        <v>54</v>
      </c>
      <c r="B53" s="80">
        <v>32.929638935498737</v>
      </c>
      <c r="C53" s="80">
        <v>36.991940602150919</v>
      </c>
      <c r="D53" s="80">
        <v>42.8930369236922</v>
      </c>
      <c r="E53" s="80">
        <v>43.286008641900175</v>
      </c>
      <c r="F53" s="80">
        <v>41.729336382051969</v>
      </c>
      <c r="G53" s="80">
        <v>48.725015431964593</v>
      </c>
      <c r="H53" s="80">
        <v>54.937359264829894</v>
      </c>
      <c r="I53" s="80">
        <v>61.769589900974594</v>
      </c>
      <c r="J53" s="80">
        <v>73.028403508924441</v>
      </c>
      <c r="K53" s="80">
        <v>87.171907738586853</v>
      </c>
      <c r="L53" s="80">
        <v>89.804470487997833</v>
      </c>
      <c r="M53" s="80">
        <v>88.771180914789468</v>
      </c>
      <c r="N53" s="80">
        <v>100</v>
      </c>
      <c r="O53" s="80">
        <v>107.69685535684788</v>
      </c>
      <c r="P53" s="80">
        <v>114.46431521200476</v>
      </c>
      <c r="Q53" s="80">
        <v>119.25257126959426</v>
      </c>
      <c r="R53" s="80">
        <v>129.38680762643344</v>
      </c>
      <c r="S53" s="80">
        <v>131.71725163231062</v>
      </c>
      <c r="T53" s="80">
        <v>134.04421801236296</v>
      </c>
      <c r="U53" s="80">
        <v>128.3630815242434</v>
      </c>
      <c r="V53" s="80">
        <v>134.02117874127333</v>
      </c>
      <c r="W53" s="80">
        <v>138.77335443093</v>
      </c>
      <c r="X53" s="80">
        <v>142.7743629424192</v>
      </c>
      <c r="Y53" s="80">
        <v>144.23583519531215</v>
      </c>
      <c r="Z53" s="80">
        <v>147.43394684448924</v>
      </c>
      <c r="AA53" s="80">
        <v>150.70769685535683</v>
      </c>
    </row>
    <row r="54" spans="1:27" ht="12" customHeight="1">
      <c r="A54" s="73" t="s">
        <v>55</v>
      </c>
      <c r="B54" s="80">
        <v>43.138715933449042</v>
      </c>
      <c r="C54" s="80">
        <v>44.841277942227237</v>
      </c>
      <c r="D54" s="80">
        <v>43.391854649382488</v>
      </c>
      <c r="E54" s="80">
        <v>53.208124936204989</v>
      </c>
      <c r="F54" s="80">
        <v>58.187200163315332</v>
      </c>
      <c r="G54" s="80">
        <v>64.775951821986354</v>
      </c>
      <c r="H54" s="80">
        <v>69.414106359089544</v>
      </c>
      <c r="I54" s="80">
        <v>69.323262223129547</v>
      </c>
      <c r="J54" s="80">
        <v>62.864142084311531</v>
      </c>
      <c r="K54" s="80">
        <v>68.769010921710731</v>
      </c>
      <c r="L54" s="80">
        <v>95.892620189854043</v>
      </c>
      <c r="M54" s="80">
        <v>93.049913238746555</v>
      </c>
      <c r="N54" s="80">
        <v>100</v>
      </c>
      <c r="O54" s="80">
        <v>112.39154843319383</v>
      </c>
      <c r="P54" s="80">
        <v>128.0626722466061</v>
      </c>
      <c r="Q54" s="80">
        <v>141.0033683780749</v>
      </c>
      <c r="R54" s="80">
        <v>150.42155761967948</v>
      </c>
      <c r="S54" s="80">
        <v>166.9225273042768</v>
      </c>
      <c r="T54" s="80">
        <v>166.84801469837703</v>
      </c>
      <c r="U54" s="80">
        <v>147.69623354087983</v>
      </c>
      <c r="V54" s="80">
        <v>164.61569868327035</v>
      </c>
      <c r="W54" s="80">
        <v>175.1658671021741</v>
      </c>
      <c r="X54" s="80">
        <v>205.23833826681636</v>
      </c>
      <c r="Y54" s="80">
        <v>208.90374604470756</v>
      </c>
      <c r="Z54" s="80">
        <v>206.64182913136673</v>
      </c>
      <c r="AA54" s="80">
        <v>202.23639889762168</v>
      </c>
    </row>
    <row r="55" spans="1:27" ht="12" customHeight="1">
      <c r="A55" s="73" t="s">
        <v>56</v>
      </c>
      <c r="B55" s="80">
        <v>67.986555598203282</v>
      </c>
      <c r="C55" s="80">
        <v>65.104723176032465</v>
      </c>
      <c r="D55" s="80">
        <v>56.476861313111414</v>
      </c>
      <c r="E55" s="80">
        <v>54.811871738747065</v>
      </c>
      <c r="F55" s="80">
        <v>53.92491467576793</v>
      </c>
      <c r="G55" s="80">
        <v>55.757959272591478</v>
      </c>
      <c r="H55" s="80">
        <v>63.639947301264563</v>
      </c>
      <c r="I55" s="80">
        <v>60.797535193003931</v>
      </c>
      <c r="J55" s="80">
        <v>48.600060167847545</v>
      </c>
      <c r="K55" s="80">
        <v>55.589904250132264</v>
      </c>
      <c r="L55" s="80">
        <v>69.63494714565806</v>
      </c>
      <c r="M55" s="80">
        <v>82.849051319024454</v>
      </c>
      <c r="N55" s="80">
        <v>100</v>
      </c>
      <c r="O55" s="80">
        <v>115.62081807525131</v>
      </c>
      <c r="P55" s="80">
        <v>132.86824278763862</v>
      </c>
      <c r="Q55" s="80">
        <v>138.62257124184364</v>
      </c>
      <c r="R55" s="80">
        <v>148.481799226117</v>
      </c>
      <c r="S55" s="80">
        <v>143.0168988661473</v>
      </c>
      <c r="T55" s="80">
        <v>144.00863097399298</v>
      </c>
      <c r="U55" s="80">
        <v>131.47504590391819</v>
      </c>
      <c r="V55" s="80">
        <v>139.73048953805616</v>
      </c>
      <c r="W55" s="80">
        <v>148.31374420365779</v>
      </c>
      <c r="X55" s="80">
        <v>172.74915194456261</v>
      </c>
      <c r="Y55" s="80">
        <v>174.76166270734569</v>
      </c>
      <c r="Z55" s="80">
        <v>169.93163687666632</v>
      </c>
      <c r="AA55" s="80">
        <v>175.95568326815155</v>
      </c>
    </row>
    <row r="56" spans="1:27" ht="12" customHeight="1">
      <c r="A56" s="73" t="s">
        <v>57</v>
      </c>
      <c r="B56" s="80">
        <v>44.150917914676363</v>
      </c>
      <c r="C56" s="80">
        <v>46.28944038472266</v>
      </c>
      <c r="D56" s="80">
        <v>49.734446241878516</v>
      </c>
      <c r="E56" s="80">
        <v>54.256346720139518</v>
      </c>
      <c r="F56" s="80">
        <v>57.022274807770792</v>
      </c>
      <c r="G56" s="80">
        <v>67.215487553176814</v>
      </c>
      <c r="H56" s="80">
        <v>71.743553458657871</v>
      </c>
      <c r="I56" s="80">
        <v>77.448335187854696</v>
      </c>
      <c r="J56" s="80">
        <v>84.604047456174087</v>
      </c>
      <c r="K56" s="80">
        <v>89.713131479203426</v>
      </c>
      <c r="L56" s="80">
        <v>92.243305373610212</v>
      </c>
      <c r="M56" s="80">
        <v>95.22061953735809</v>
      </c>
      <c r="N56" s="80">
        <v>100</v>
      </c>
      <c r="O56" s="80">
        <v>102.72864193253848</v>
      </c>
      <c r="P56" s="80">
        <v>102.98318599919556</v>
      </c>
      <c r="Q56" s="80">
        <v>108.21117469004049</v>
      </c>
      <c r="R56" s="80">
        <v>111.39341591091252</v>
      </c>
      <c r="S56" s="80">
        <v>119.90141188283341</v>
      </c>
      <c r="T56" s="80">
        <v>123.97852082593239</v>
      </c>
      <c r="U56" s="80">
        <v>128.69096236447072</v>
      </c>
      <c r="V56" s="80">
        <v>133.89517012175253</v>
      </c>
      <c r="W56" s="80">
        <v>138.96843594855099</v>
      </c>
      <c r="X56" s="80">
        <v>144.73633990881041</v>
      </c>
      <c r="Y56" s="80">
        <v>145.46415391255078</v>
      </c>
      <c r="Z56" s="80">
        <v>147.2738535975268</v>
      </c>
      <c r="AA56" s="80">
        <v>148.88831475386735</v>
      </c>
    </row>
    <row r="57" spans="1:27" ht="12" customHeight="1">
      <c r="A57" s="73" t="s">
        <v>58</v>
      </c>
      <c r="B57" s="80">
        <v>64.488183842091061</v>
      </c>
      <c r="C57" s="80">
        <v>66.589196389481444</v>
      </c>
      <c r="D57" s="80">
        <v>70.365988840554081</v>
      </c>
      <c r="E57" s="80">
        <v>75.90193101264056</v>
      </c>
      <c r="F57" s="80">
        <v>78.146861289391097</v>
      </c>
      <c r="G57" s="80">
        <v>81.336804746956332</v>
      </c>
      <c r="H57" s="80">
        <v>84.690693320168066</v>
      </c>
      <c r="I57" s="80">
        <v>89.858224735219352</v>
      </c>
      <c r="J57" s="80">
        <v>97.751809451063338</v>
      </c>
      <c r="K57" s="80">
        <v>97.490056169832243</v>
      </c>
      <c r="L57" s="80">
        <v>98.483041927100317</v>
      </c>
      <c r="M57" s="80">
        <v>99.456000298082031</v>
      </c>
      <c r="N57" s="80">
        <v>100</v>
      </c>
      <c r="O57" s="80">
        <v>103.75210753309176</v>
      </c>
      <c r="P57" s="80">
        <v>109.15391279237654</v>
      </c>
      <c r="Q57" s="80">
        <v>114.03314299553807</v>
      </c>
      <c r="R57" s="80">
        <v>117.74938753458216</v>
      </c>
      <c r="S57" s="80">
        <v>122.95697372220617</v>
      </c>
      <c r="T57" s="80">
        <v>123.73757603420491</v>
      </c>
      <c r="U57" s="80">
        <v>127.54557394763071</v>
      </c>
      <c r="V57" s="80">
        <v>134.42661127308972</v>
      </c>
      <c r="W57" s="80">
        <v>138.08417091278307</v>
      </c>
      <c r="X57" s="80">
        <v>144.86413980047135</v>
      </c>
      <c r="Y57" s="80">
        <v>147.55572736672474</v>
      </c>
      <c r="Z57" s="80">
        <v>149.26830177079356</v>
      </c>
      <c r="AA57" s="80">
        <v>149.00468547688467</v>
      </c>
    </row>
    <row r="58" spans="1:27" ht="12" customHeight="1">
      <c r="A58" s="73" t="s">
        <v>59</v>
      </c>
      <c r="B58" s="80">
        <v>57.111200644641421</v>
      </c>
      <c r="C58" s="80">
        <v>58.496172441579375</v>
      </c>
      <c r="D58" s="80">
        <v>60.963940370668816</v>
      </c>
      <c r="E58" s="80">
        <v>63.783407198495844</v>
      </c>
      <c r="F58" s="80">
        <v>66.371206016653247</v>
      </c>
      <c r="G58" s="80">
        <v>70.928182917002417</v>
      </c>
      <c r="H58" s="80">
        <v>77.270514370131622</v>
      </c>
      <c r="I58" s="80">
        <v>78.400315605694331</v>
      </c>
      <c r="J58" s="80">
        <v>80.789182111200645</v>
      </c>
      <c r="K58" s="80">
        <v>85.43513295729251</v>
      </c>
      <c r="L58" s="80">
        <v>87.934797206553853</v>
      </c>
      <c r="M58" s="80">
        <v>93.836455815202797</v>
      </c>
      <c r="N58" s="80">
        <v>100</v>
      </c>
      <c r="O58" s="80">
        <v>99.676839914047804</v>
      </c>
      <c r="P58" s="80">
        <v>105.79002148804726</v>
      </c>
      <c r="Q58" s="80">
        <v>108.87137389202255</v>
      </c>
      <c r="R58" s="80">
        <v>111.74791834542033</v>
      </c>
      <c r="S58" s="80">
        <v>116.18234622616167</v>
      </c>
      <c r="T58" s="80">
        <v>119.02615498254093</v>
      </c>
      <c r="U58" s="80">
        <v>132.65847434864355</v>
      </c>
      <c r="V58" s="80">
        <v>139.78310502283105</v>
      </c>
      <c r="W58" s="80">
        <v>146.49224415793717</v>
      </c>
      <c r="X58" s="80">
        <v>155.09585683588506</v>
      </c>
      <c r="Y58" s="80">
        <v>160.92365028203065</v>
      </c>
      <c r="Z58" s="80">
        <v>169.51970856835888</v>
      </c>
      <c r="AA58" s="80">
        <v>175.76215417673919</v>
      </c>
    </row>
    <row r="59" spans="1:27" ht="12" customHeight="1">
      <c r="A59" s="73" t="s">
        <v>60</v>
      </c>
      <c r="B59" s="80">
        <v>56.398640996602481</v>
      </c>
      <c r="C59" s="80">
        <v>60.739901849754617</v>
      </c>
      <c r="D59" s="80">
        <v>55.857556310557435</v>
      </c>
      <c r="E59" s="80">
        <v>71.209261356486721</v>
      </c>
      <c r="F59" s="80">
        <v>78.205612180697116</v>
      </c>
      <c r="G59" s="80">
        <v>91.48106203598843</v>
      </c>
      <c r="H59" s="80">
        <v>108.77899416970766</v>
      </c>
      <c r="I59" s="80">
        <v>106.91665618052934</v>
      </c>
      <c r="J59" s="80">
        <v>92.999454720859021</v>
      </c>
      <c r="K59" s="80">
        <v>100.42783440291934</v>
      </c>
      <c r="L59" s="80">
        <v>103.40589740363239</v>
      </c>
      <c r="M59" s="80">
        <v>99.383415125204479</v>
      </c>
      <c r="N59" s="80">
        <v>100</v>
      </c>
      <c r="O59" s="80">
        <v>121.45044251499517</v>
      </c>
      <c r="P59" s="80">
        <v>150.8997105826098</v>
      </c>
      <c r="Q59" s="80">
        <v>177.98330606937631</v>
      </c>
      <c r="R59" s="80">
        <v>175.92802315339125</v>
      </c>
      <c r="S59" s="80">
        <v>149.52812382030959</v>
      </c>
      <c r="T59" s="80">
        <v>148.8360387567636</v>
      </c>
      <c r="U59" s="80">
        <v>144.70450065014057</v>
      </c>
      <c r="V59" s="80">
        <v>176.16291262950386</v>
      </c>
      <c r="W59" s="80">
        <v>199.36244285055164</v>
      </c>
      <c r="X59" s="80">
        <v>235.84581183675189</v>
      </c>
      <c r="Y59" s="80">
        <v>255.25774925548433</v>
      </c>
      <c r="Z59" s="80">
        <v>256.09664024160071</v>
      </c>
      <c r="AA59" s="80">
        <v>279.86661633320762</v>
      </c>
    </row>
    <row r="60" spans="1:27" ht="12" customHeight="1">
      <c r="A60" s="73" t="s">
        <v>61</v>
      </c>
      <c r="B60" s="80">
        <v>85.930066324497901</v>
      </c>
      <c r="C60" s="80">
        <v>91.116501441327443</v>
      </c>
      <c r="D60" s="80">
        <v>93.774168600154695</v>
      </c>
      <c r="E60" s="80">
        <v>96.891185638285421</v>
      </c>
      <c r="F60" s="80">
        <v>97.221636316763949</v>
      </c>
      <c r="G60" s="80">
        <v>101.59483465747969</v>
      </c>
      <c r="H60" s="80">
        <v>105.21807401157751</v>
      </c>
      <c r="I60" s="80">
        <v>103.61269305584852</v>
      </c>
      <c r="J60" s="80">
        <v>90.589186528861717</v>
      </c>
      <c r="K60" s="80">
        <v>92.711336098807109</v>
      </c>
      <c r="L60" s="80">
        <v>91.605146593545669</v>
      </c>
      <c r="M60" s="80">
        <v>96.001781152593225</v>
      </c>
      <c r="N60" s="80">
        <v>100</v>
      </c>
      <c r="O60" s="80">
        <v>104.57709344020249</v>
      </c>
      <c r="P60" s="80">
        <v>117.96737678408212</v>
      </c>
      <c r="Q60" s="80">
        <v>124.78497269680565</v>
      </c>
      <c r="R60" s="80">
        <v>128.38008858890529</v>
      </c>
      <c r="S60" s="80">
        <v>127.51529213246151</v>
      </c>
      <c r="T60" s="80">
        <v>127.29381986922591</v>
      </c>
      <c r="U60" s="80">
        <v>119.23879162858283</v>
      </c>
      <c r="V60" s="80">
        <v>122.23745576413792</v>
      </c>
      <c r="W60" s="80">
        <v>130.84909419016151</v>
      </c>
      <c r="X60" s="80">
        <v>146.53729874147513</v>
      </c>
      <c r="Y60" s="80">
        <v>155.22158944432729</v>
      </c>
      <c r="Z60" s="80">
        <v>158.69249337926834</v>
      </c>
      <c r="AA60" s="80">
        <v>163.59886568703277</v>
      </c>
    </row>
    <row r="61" spans="1:27" ht="12" customHeight="1">
      <c r="A61" s="73" t="s">
        <v>62</v>
      </c>
      <c r="B61" s="80">
        <v>115.94252286022605</v>
      </c>
      <c r="C61" s="80">
        <v>114.357925824956</v>
      </c>
      <c r="D61" s="80">
        <v>111.76236724030217</v>
      </c>
      <c r="E61" s="80">
        <v>111.00130629863125</v>
      </c>
      <c r="F61" s="80">
        <v>108.97370364059751</v>
      </c>
      <c r="G61" s="80">
        <v>106.81547111944114</v>
      </c>
      <c r="H61" s="80">
        <v>105.28766967683309</v>
      </c>
      <c r="I61" s="80">
        <v>106.04873061850401</v>
      </c>
      <c r="J61" s="80">
        <v>107.95706253194753</v>
      </c>
      <c r="K61" s="80">
        <v>106.98017833816097</v>
      </c>
      <c r="L61" s="80">
        <v>107.15624467541319</v>
      </c>
      <c r="M61" s="80">
        <v>109.16112909638213</v>
      </c>
      <c r="N61" s="80">
        <v>100</v>
      </c>
      <c r="O61" s="80">
        <v>109.71204634520362</v>
      </c>
      <c r="P61" s="80">
        <v>104.30510592378032</v>
      </c>
      <c r="Q61" s="80">
        <v>104.45845402396773</v>
      </c>
      <c r="R61" s="80">
        <v>95.831203498608502</v>
      </c>
      <c r="S61" s="80">
        <v>100.07951382972681</v>
      </c>
      <c r="T61" s="80">
        <v>93.445788606804115</v>
      </c>
      <c r="U61" s="80">
        <v>102.01056398023513</v>
      </c>
      <c r="V61" s="80">
        <v>100.16470721871983</v>
      </c>
      <c r="W61" s="80">
        <v>106.14528312602943</v>
      </c>
      <c r="X61" s="80">
        <v>108.57613449196343</v>
      </c>
      <c r="Y61" s="80">
        <v>100.70426534900892</v>
      </c>
      <c r="Z61" s="80">
        <v>96.245811325041174</v>
      </c>
      <c r="AA61" s="80">
        <v>99.846651899812571</v>
      </c>
    </row>
    <row r="62" spans="1:27" s="72" customFormat="1" ht="12" customHeight="1">
      <c r="A62" s="78" t="s">
        <v>27</v>
      </c>
      <c r="B62" s="86">
        <v>58.470127012777539</v>
      </c>
      <c r="C62" s="86">
        <v>63.383156165521321</v>
      </c>
      <c r="D62" s="86">
        <v>69.233359741970688</v>
      </c>
      <c r="E62" s="86">
        <v>75.239952599644653</v>
      </c>
      <c r="F62" s="86">
        <v>81.25691016863108</v>
      </c>
      <c r="G62" s="86">
        <v>87.855227514946066</v>
      </c>
      <c r="H62" s="86">
        <v>92.82075618368556</v>
      </c>
      <c r="I62" s="86">
        <v>90.264849572161012</v>
      </c>
      <c r="J62" s="86">
        <v>83.374032446399454</v>
      </c>
      <c r="K62" s="86">
        <v>87.186131669618078</v>
      </c>
      <c r="L62" s="86">
        <v>91.070506555333267</v>
      </c>
      <c r="M62" s="86">
        <v>94.20718364621878</v>
      </c>
      <c r="N62" s="86">
        <v>100</v>
      </c>
      <c r="O62" s="86">
        <v>107.1892618817636</v>
      </c>
      <c r="P62" s="86">
        <v>113.93076130191174</v>
      </c>
      <c r="Q62" s="86">
        <v>118.70176964446441</v>
      </c>
      <c r="R62" s="86">
        <v>124.598631754113</v>
      </c>
      <c r="S62" s="86">
        <v>131.37077466857622</v>
      </c>
      <c r="T62" s="86">
        <v>133.63782128221877</v>
      </c>
      <c r="U62" s="86">
        <v>132.71491133578769</v>
      </c>
      <c r="V62" s="86">
        <v>142.68628358716765</v>
      </c>
      <c r="W62" s="86">
        <v>143.8850716439004</v>
      </c>
      <c r="X62" s="86">
        <v>154.30637289354141</v>
      </c>
      <c r="Y62" s="86">
        <v>158.5228865131707</v>
      </c>
      <c r="Z62" s="86">
        <v>159.97281949785918</v>
      </c>
      <c r="AA62" s="86">
        <v>164.6779651263862</v>
      </c>
    </row>
    <row r="63" spans="1:27" s="72" customFormat="1" ht="7.5" customHeight="1">
      <c r="A63" s="78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</row>
    <row r="64" spans="1:27" ht="12" customHeight="1">
      <c r="A64" s="81" t="s">
        <v>85</v>
      </c>
      <c r="B64" s="87">
        <v>59.442106092019408</v>
      </c>
      <c r="C64" s="87">
        <v>64.398928964215528</v>
      </c>
      <c r="D64" s="87">
        <v>70.116341730417389</v>
      </c>
      <c r="E64" s="87">
        <v>76.328621664357001</v>
      </c>
      <c r="F64" s="87">
        <v>82.381839406068721</v>
      </c>
      <c r="G64" s="87">
        <v>88.988013847955472</v>
      </c>
      <c r="H64" s="87">
        <v>93.555077096818465</v>
      </c>
      <c r="I64" s="87">
        <v>90.641472833461421</v>
      </c>
      <c r="J64" s="87">
        <v>83.07511460392368</v>
      </c>
      <c r="K64" s="87">
        <v>87.673783395993183</v>
      </c>
      <c r="L64" s="87">
        <v>92.595570240257615</v>
      </c>
      <c r="M64" s="87">
        <v>94.95794310704504</v>
      </c>
      <c r="N64" s="87">
        <v>100</v>
      </c>
      <c r="O64" s="87">
        <v>106.53751878341832</v>
      </c>
      <c r="P64" s="87">
        <v>112.9036063171588</v>
      </c>
      <c r="Q64" s="87">
        <v>117.47475314705159</v>
      </c>
      <c r="R64" s="87">
        <v>124.33240971955981</v>
      </c>
      <c r="S64" s="87">
        <v>131.50943268930178</v>
      </c>
      <c r="T64" s="87">
        <v>133.5557502673345</v>
      </c>
      <c r="U64" s="87">
        <v>132.81555453918938</v>
      </c>
      <c r="V64" s="87">
        <v>141.75986221355802</v>
      </c>
      <c r="W64" s="87">
        <v>145.63382598947322</v>
      </c>
      <c r="X64" s="87">
        <v>152.82111171281448</v>
      </c>
      <c r="Y64" s="87">
        <v>154.08709032746802</v>
      </c>
      <c r="Z64" s="87">
        <v>157.53716417722904</v>
      </c>
      <c r="AA64" s="87">
        <v>162.03832346171018</v>
      </c>
    </row>
    <row r="65" spans="1:27" ht="12" customHeight="1">
      <c r="A65" s="63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8"/>
      <c r="S65" s="88"/>
      <c r="T65" s="88"/>
      <c r="U65" s="88"/>
      <c r="V65" s="88"/>
      <c r="W65" s="88"/>
      <c r="X65" s="88"/>
      <c r="Y65" s="88"/>
      <c r="Z65" s="88"/>
      <c r="AA65" s="88"/>
    </row>
    <row r="66" spans="1:27" ht="12" customHeight="1">
      <c r="A66" s="63" t="s">
        <v>86</v>
      </c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</row>
    <row r="67" spans="1:27" ht="12" customHeight="1">
      <c r="A67" s="63" t="s">
        <v>29</v>
      </c>
      <c r="R67" s="65"/>
      <c r="S67" s="65"/>
      <c r="T67" s="65"/>
      <c r="U67" s="65"/>
      <c r="V67" s="65"/>
      <c r="W67" s="65"/>
      <c r="X67" s="65"/>
      <c r="Y67" s="65"/>
      <c r="Z67" s="65"/>
      <c r="AA67" s="65"/>
    </row>
    <row r="68" spans="1:27" ht="12" customHeight="1">
      <c r="A68" s="67" t="s">
        <v>2</v>
      </c>
      <c r="O68" s="68"/>
      <c r="P68" s="68"/>
      <c r="R68" s="68"/>
      <c r="V68" s="69"/>
      <c r="X68" s="69"/>
      <c r="Y68" s="69"/>
      <c r="AA68" s="69" t="s">
        <v>37</v>
      </c>
    </row>
    <row r="69" spans="1:27" s="38" customFormat="1" ht="12.75" customHeight="1">
      <c r="A69" s="7"/>
      <c r="B69" s="40">
        <v>1990</v>
      </c>
      <c r="C69" s="8">
        <v>1991</v>
      </c>
      <c r="D69" s="41">
        <v>1992</v>
      </c>
      <c r="E69" s="8">
        <v>1993</v>
      </c>
      <c r="F69" s="8">
        <v>1994</v>
      </c>
      <c r="G69" s="8">
        <v>1995</v>
      </c>
      <c r="H69" s="8">
        <v>1996</v>
      </c>
      <c r="I69" s="8">
        <v>1997</v>
      </c>
      <c r="J69" s="8">
        <v>1998</v>
      </c>
      <c r="K69" s="8">
        <v>1999</v>
      </c>
      <c r="L69" s="8">
        <v>2000</v>
      </c>
      <c r="M69" s="8">
        <v>2001</v>
      </c>
      <c r="N69" s="8">
        <v>2002</v>
      </c>
      <c r="O69" s="8">
        <v>2003</v>
      </c>
      <c r="P69" s="8">
        <v>2004</v>
      </c>
      <c r="Q69" s="8" t="s">
        <v>4</v>
      </c>
      <c r="R69" s="8" t="s">
        <v>5</v>
      </c>
      <c r="S69" s="8" t="s">
        <v>6</v>
      </c>
      <c r="T69" s="8" t="s">
        <v>7</v>
      </c>
      <c r="U69" s="8" t="s">
        <v>8</v>
      </c>
      <c r="V69" s="8" t="s">
        <v>9</v>
      </c>
      <c r="W69" s="8" t="s">
        <v>10</v>
      </c>
      <c r="X69" s="8" t="s">
        <v>11</v>
      </c>
      <c r="Y69" s="8" t="s">
        <v>12</v>
      </c>
      <c r="Z69" s="8" t="s">
        <v>13</v>
      </c>
      <c r="AA69" s="41" t="s">
        <v>14</v>
      </c>
    </row>
    <row r="70" spans="1:27" ht="12.75" customHeight="1">
      <c r="A70" s="70" t="s">
        <v>41</v>
      </c>
      <c r="B70" s="89"/>
      <c r="C70" s="85">
        <v>6.7969375679843154</v>
      </c>
      <c r="D70" s="85">
        <v>4.4565883468902854</v>
      </c>
      <c r="E70" s="85">
        <v>2.0171011604358995</v>
      </c>
      <c r="F70" s="85">
        <v>6.670815412327542</v>
      </c>
      <c r="G70" s="85">
        <v>1.2797758976769984</v>
      </c>
      <c r="H70" s="85">
        <v>5.2901745568026683</v>
      </c>
      <c r="I70" s="85">
        <v>-0.48036970693061676</v>
      </c>
      <c r="J70" s="85">
        <v>0.68541288297880953</v>
      </c>
      <c r="K70" s="85">
        <v>4.8260466916389078</v>
      </c>
      <c r="L70" s="85">
        <v>6.7986576738727535</v>
      </c>
      <c r="M70" s="85">
        <v>3.0810734062189198</v>
      </c>
      <c r="N70" s="85">
        <v>0.11218908452110554</v>
      </c>
      <c r="O70" s="85">
        <v>11.95568512189385</v>
      </c>
      <c r="P70" s="85">
        <v>-1.1121005948776457</v>
      </c>
      <c r="Q70" s="85">
        <v>-6.0877208149605622E-2</v>
      </c>
      <c r="R70" s="85">
        <v>3.9246464988700325</v>
      </c>
      <c r="S70" s="85">
        <v>1.9072062151546305</v>
      </c>
      <c r="T70" s="85">
        <v>2.9330233998635151</v>
      </c>
      <c r="U70" s="85">
        <v>-0.24417703082714581</v>
      </c>
      <c r="V70" s="85">
        <v>-0.45756464902918026</v>
      </c>
      <c r="W70" s="85">
        <v>6.2984994614176912</v>
      </c>
      <c r="X70" s="85">
        <v>2.7051620794915436</v>
      </c>
      <c r="Y70" s="85">
        <v>0.71413866459270992</v>
      </c>
      <c r="Z70" s="85">
        <v>-0.55175504740792292</v>
      </c>
      <c r="AA70" s="85">
        <v>-5.6719458460339069</v>
      </c>
    </row>
    <row r="71" spans="1:27" ht="12.75" customHeight="1">
      <c r="A71" s="73" t="s">
        <v>42</v>
      </c>
      <c r="B71" s="90"/>
      <c r="C71" s="80">
        <v>6.7969375679843154</v>
      </c>
      <c r="D71" s="80">
        <v>4.4565883468902854</v>
      </c>
      <c r="E71" s="80">
        <v>2.0171011604358995</v>
      </c>
      <c r="F71" s="80">
        <v>6.670815412327542</v>
      </c>
      <c r="G71" s="80">
        <v>1.2797758976769984</v>
      </c>
      <c r="H71" s="80">
        <v>5.2901745568026683</v>
      </c>
      <c r="I71" s="80">
        <v>-0.48036970693061676</v>
      </c>
      <c r="J71" s="80">
        <v>0.68541288297880953</v>
      </c>
      <c r="K71" s="80">
        <v>4.8260466916389078</v>
      </c>
      <c r="L71" s="80">
        <v>6.7986576738727535</v>
      </c>
      <c r="M71" s="80">
        <v>3.0810734062189198</v>
      </c>
      <c r="N71" s="80">
        <v>0.11218908452110554</v>
      </c>
      <c r="O71" s="80">
        <v>11.95568512189385</v>
      </c>
      <c r="P71" s="80">
        <v>-1.1121005948776457</v>
      </c>
      <c r="Q71" s="80">
        <v>-6.0877208149605622E-2</v>
      </c>
      <c r="R71" s="80">
        <v>3.9246464988700325</v>
      </c>
      <c r="S71" s="80">
        <v>1.9072062151546305</v>
      </c>
      <c r="T71" s="80">
        <v>2.9330233998635151</v>
      </c>
      <c r="U71" s="80">
        <v>-0.24417703082714581</v>
      </c>
      <c r="V71" s="80">
        <v>-0.45756464902918026</v>
      </c>
      <c r="W71" s="80">
        <v>6.2984994614176912</v>
      </c>
      <c r="X71" s="80">
        <v>2.7051620794915436</v>
      </c>
      <c r="Y71" s="80">
        <v>0.71413866459270992</v>
      </c>
      <c r="Z71" s="80">
        <v>-0.55175504740792292</v>
      </c>
      <c r="AA71" s="80">
        <v>-5.6719458460339069</v>
      </c>
    </row>
    <row r="72" spans="1:27" ht="12.75" customHeight="1">
      <c r="A72" s="70" t="s">
        <v>43</v>
      </c>
      <c r="B72" s="90"/>
      <c r="C72" s="80">
        <v>8.5807353572656666</v>
      </c>
      <c r="D72" s="80">
        <v>9.7785809693066881</v>
      </c>
      <c r="E72" s="80">
        <v>9.4219330942179482</v>
      </c>
      <c r="F72" s="80">
        <v>8.1127465129405181</v>
      </c>
      <c r="G72" s="80">
        <v>8.7662380057005294</v>
      </c>
      <c r="H72" s="80">
        <v>5.6880862964990797</v>
      </c>
      <c r="I72" s="80">
        <v>-2.9801468237676829</v>
      </c>
      <c r="J72" s="80">
        <v>-8.4633282675502812</v>
      </c>
      <c r="K72" s="80">
        <v>4.5432618955823614</v>
      </c>
      <c r="L72" s="80">
        <v>4.2265543413193285</v>
      </c>
      <c r="M72" s="80">
        <v>3.4779632153945101</v>
      </c>
      <c r="N72" s="80">
        <v>6.7155495792817561</v>
      </c>
      <c r="O72" s="80">
        <v>6.7355153447891354</v>
      </c>
      <c r="P72" s="80">
        <v>7.0609917610232458</v>
      </c>
      <c r="Q72" s="80">
        <v>4.6228035495370392</v>
      </c>
      <c r="R72" s="80">
        <v>5.0734253909431715</v>
      </c>
      <c r="S72" s="80">
        <v>5.8012779539198078</v>
      </c>
      <c r="T72" s="91">
        <v>1.6011869149708673</v>
      </c>
      <c r="U72" s="91">
        <v>-0.74061776625148923</v>
      </c>
      <c r="V72" s="91">
        <v>8.3781362832021244</v>
      </c>
      <c r="W72" s="91">
        <v>0.19828311441696655</v>
      </c>
      <c r="X72" s="91">
        <v>7.8377457723581188</v>
      </c>
      <c r="Y72" s="91">
        <v>2.9949366635481312</v>
      </c>
      <c r="Z72" s="91">
        <v>1.1017902535817967</v>
      </c>
      <c r="AA72" s="91">
        <v>3.9058401546884909</v>
      </c>
    </row>
    <row r="73" spans="1:27" ht="12.75" customHeight="1">
      <c r="A73" s="73" t="s">
        <v>44</v>
      </c>
      <c r="B73" s="86"/>
      <c r="C73" s="92">
        <v>16.148940871926015</v>
      </c>
      <c r="D73" s="92">
        <v>8.1633485085275623</v>
      </c>
      <c r="E73" s="92">
        <v>6.4114483867725482</v>
      </c>
      <c r="F73" s="92">
        <v>8.6711139972843796</v>
      </c>
      <c r="G73" s="92">
        <v>5.7290931018372646</v>
      </c>
      <c r="H73" s="92">
        <v>16.831428806313724</v>
      </c>
      <c r="I73" s="92">
        <v>6.1975002418837022</v>
      </c>
      <c r="J73" s="92">
        <v>-6.6872623967797722</v>
      </c>
      <c r="K73" s="92">
        <v>7.0200509484036502</v>
      </c>
      <c r="L73" s="92">
        <v>4.8145506419401016</v>
      </c>
      <c r="M73" s="92">
        <v>0.14559611321681132</v>
      </c>
      <c r="N73" s="92">
        <v>8.2703202408324756</v>
      </c>
      <c r="O73" s="92">
        <v>9.1098169717137978</v>
      </c>
      <c r="P73" s="92">
        <v>2.6513099370614839</v>
      </c>
      <c r="Q73" s="92">
        <v>12.146603681381336</v>
      </c>
      <c r="R73" s="92">
        <v>8.930553054027186</v>
      </c>
      <c r="S73" s="92">
        <v>3.5954301075268944</v>
      </c>
      <c r="T73" s="93">
        <v>6.5319802913056151</v>
      </c>
      <c r="U73" s="93">
        <v>1.2406000502619463</v>
      </c>
      <c r="V73" s="93">
        <v>7.0368478587761132</v>
      </c>
      <c r="W73" s="93">
        <v>-1.5796703296703356</v>
      </c>
      <c r="X73" s="93">
        <v>7.7219709808683916</v>
      </c>
      <c r="Y73" s="93">
        <v>2.1626010104196922</v>
      </c>
      <c r="Z73" s="93">
        <v>-1.6350714803346733</v>
      </c>
      <c r="AA73" s="93">
        <v>2.1503350872566358</v>
      </c>
    </row>
    <row r="74" spans="1:27" ht="12.75" customHeight="1">
      <c r="A74" s="73" t="s">
        <v>45</v>
      </c>
      <c r="B74" s="90"/>
      <c r="C74" s="80">
        <v>9.2070945412650502</v>
      </c>
      <c r="D74" s="80">
        <v>10.236075229090602</v>
      </c>
      <c r="E74" s="80">
        <v>8.2709430321343973</v>
      </c>
      <c r="F74" s="80">
        <v>8.318947986804659</v>
      </c>
      <c r="G74" s="80">
        <v>11.217902452659388</v>
      </c>
      <c r="H74" s="80">
        <v>5.8883326418798845</v>
      </c>
      <c r="I74" s="80">
        <v>0.93699364261325968</v>
      </c>
      <c r="J74" s="80">
        <v>-8.3013840553565927</v>
      </c>
      <c r="K74" s="80">
        <v>9.8561070677317844</v>
      </c>
      <c r="L74" s="80">
        <v>3.2763194292988942</v>
      </c>
      <c r="M74" s="80">
        <v>1.9634764503595079</v>
      </c>
      <c r="N74" s="80">
        <v>8.8619564088193528</v>
      </c>
      <c r="O74" s="80">
        <v>10.201270729280438</v>
      </c>
      <c r="P74" s="80">
        <v>7.4720302168526729</v>
      </c>
      <c r="Q74" s="80">
        <v>4.201543958474673</v>
      </c>
      <c r="R74" s="80">
        <v>5.661297352939016</v>
      </c>
      <c r="S74" s="80">
        <v>7.2715365145363791</v>
      </c>
      <c r="T74" s="80">
        <v>2.3705224900458859</v>
      </c>
      <c r="U74" s="80">
        <v>-3.3182362279592184</v>
      </c>
      <c r="V74" s="80">
        <v>11.405825295573962</v>
      </c>
      <c r="W74" s="80">
        <v>-4.8630213645370475</v>
      </c>
      <c r="X74" s="80">
        <v>6.9238027934474218</v>
      </c>
      <c r="Y74" s="80">
        <v>1.9379178250318319</v>
      </c>
      <c r="Z74" s="80">
        <v>4.8722164328225404E-2</v>
      </c>
      <c r="AA74" s="80">
        <v>1.417724711759945</v>
      </c>
    </row>
    <row r="75" spans="1:27" ht="12.75" customHeight="1">
      <c r="A75" s="73" t="s">
        <v>46</v>
      </c>
      <c r="B75" s="90"/>
      <c r="C75" s="80">
        <v>25.354651618465397</v>
      </c>
      <c r="D75" s="80">
        <v>34.719269726147303</v>
      </c>
      <c r="E75" s="80">
        <v>20.505561485744337</v>
      </c>
      <c r="F75" s="80">
        <v>12.783711615487306</v>
      </c>
      <c r="G75" s="80">
        <v>14.052860427527492</v>
      </c>
      <c r="H75" s="80">
        <v>5.7854291417165626</v>
      </c>
      <c r="I75" s="80">
        <v>7.3379435267036115</v>
      </c>
      <c r="J75" s="80">
        <v>1.0380136233794559</v>
      </c>
      <c r="K75" s="80">
        <v>0.61675771599567497</v>
      </c>
      <c r="L75" s="80">
        <v>11.107076470842529</v>
      </c>
      <c r="M75" s="80">
        <v>10.381131723107572</v>
      </c>
      <c r="N75" s="80">
        <v>7.6988149704271223</v>
      </c>
      <c r="O75" s="80">
        <v>4.3436710435021695</v>
      </c>
      <c r="P75" s="80">
        <v>7.623110218932311</v>
      </c>
      <c r="Q75" s="80">
        <v>5.7098891362889219</v>
      </c>
      <c r="R75" s="80">
        <v>3.3420086238269135</v>
      </c>
      <c r="S75" s="80">
        <v>6.5975167939216419</v>
      </c>
      <c r="T75" s="80">
        <v>5.2656869418972576</v>
      </c>
      <c r="U75" s="80">
        <v>4.4592589774802036</v>
      </c>
      <c r="V75" s="80">
        <v>6.8430731693994034</v>
      </c>
      <c r="W75" s="80">
        <v>1.2866668086828525</v>
      </c>
      <c r="X75" s="80">
        <v>10.25721917260816</v>
      </c>
      <c r="Y75" s="80">
        <v>-1.7568289333129883</v>
      </c>
      <c r="Z75" s="80">
        <v>3.0887521115274836</v>
      </c>
      <c r="AA75" s="80">
        <v>3.9729685952031986</v>
      </c>
    </row>
    <row r="76" spans="1:27" ht="12.75" customHeight="1">
      <c r="A76" s="73" t="s">
        <v>47</v>
      </c>
      <c r="B76" s="90"/>
      <c r="C76" s="80">
        <v>7.4149136906841875</v>
      </c>
      <c r="D76" s="80">
        <v>1.1190631099544674</v>
      </c>
      <c r="E76" s="80">
        <v>2.9082486166516475</v>
      </c>
      <c r="F76" s="80">
        <v>3.3825184444166609</v>
      </c>
      <c r="G76" s="80">
        <v>11.865739340792246</v>
      </c>
      <c r="H76" s="80">
        <v>12.180353570849348</v>
      </c>
      <c r="I76" s="80">
        <v>6.8096385542168747</v>
      </c>
      <c r="J76" s="80">
        <v>6.5830438117583583</v>
      </c>
      <c r="K76" s="80">
        <v>-3.9835746338159339</v>
      </c>
      <c r="L76" s="80">
        <v>9.4572549711212019</v>
      </c>
      <c r="M76" s="80">
        <v>7.8586965278337146</v>
      </c>
      <c r="N76" s="80">
        <v>0.59752772902118068</v>
      </c>
      <c r="O76" s="80">
        <v>5.2195864424397627</v>
      </c>
      <c r="P76" s="80">
        <v>8.375965846946329</v>
      </c>
      <c r="Q76" s="80">
        <v>4.1833512387277523</v>
      </c>
      <c r="R76" s="80">
        <v>-4.7684519717517588</v>
      </c>
      <c r="S76" s="80">
        <v>-2.0015750098438048</v>
      </c>
      <c r="T76" s="80">
        <v>4.861715663296053</v>
      </c>
      <c r="U76" s="80">
        <v>1.5805606999169868</v>
      </c>
      <c r="V76" s="80">
        <v>6.346462138119648</v>
      </c>
      <c r="W76" s="80">
        <v>-1.3567037124615666</v>
      </c>
      <c r="X76" s="80">
        <v>8.3240943277499611</v>
      </c>
      <c r="Y76" s="80">
        <v>7.2750408010843444</v>
      </c>
      <c r="Z76" s="80">
        <v>2.7436115623630286</v>
      </c>
      <c r="AA76" s="80">
        <v>9.0099134144811188</v>
      </c>
    </row>
    <row r="77" spans="1:27" ht="12.75" customHeight="1">
      <c r="A77" s="73" t="s">
        <v>48</v>
      </c>
      <c r="B77" s="90"/>
      <c r="C77" s="80">
        <v>13.979273165029554</v>
      </c>
      <c r="D77" s="80">
        <v>5.6440811578230381</v>
      </c>
      <c r="E77" s="80">
        <v>8.9684750441016092</v>
      </c>
      <c r="F77" s="80">
        <v>14.2806805262843</v>
      </c>
      <c r="G77" s="80">
        <v>8.5044184463590682</v>
      </c>
      <c r="H77" s="80">
        <v>7.9759156942065204</v>
      </c>
      <c r="I77" s="80">
        <v>-27.783501955185912</v>
      </c>
      <c r="J77" s="80">
        <v>-33.312476364011417</v>
      </c>
      <c r="K77" s="80">
        <v>-9.5538577335106822</v>
      </c>
      <c r="L77" s="80">
        <v>-10.531115696355499</v>
      </c>
      <c r="M77" s="80">
        <v>0.55553431953416066</v>
      </c>
      <c r="N77" s="80">
        <v>5.6260216171010882</v>
      </c>
      <c r="O77" s="80">
        <v>2.9588886622920114</v>
      </c>
      <c r="P77" s="80">
        <v>8.112390839552333</v>
      </c>
      <c r="Q77" s="80">
        <v>9.9662671897227995</v>
      </c>
      <c r="R77" s="80">
        <v>1.1932121663538595</v>
      </c>
      <c r="S77" s="80">
        <v>3.9379001094399086</v>
      </c>
      <c r="T77" s="80">
        <v>-5.3243134952804354</v>
      </c>
      <c r="U77" s="80">
        <v>3.5706904187785966</v>
      </c>
      <c r="V77" s="80">
        <v>8.5016107114688424</v>
      </c>
      <c r="W77" s="80">
        <v>-4.3374686349125682</v>
      </c>
      <c r="X77" s="80">
        <v>7.9440065185347919</v>
      </c>
      <c r="Y77" s="80">
        <v>-0.24257022662504824</v>
      </c>
      <c r="Z77" s="80">
        <v>-2.4350014453570168</v>
      </c>
      <c r="AA77" s="80">
        <v>17.048207469892105</v>
      </c>
    </row>
    <row r="78" spans="1:27" ht="12.75" customHeight="1">
      <c r="A78" s="73" t="s">
        <v>49</v>
      </c>
      <c r="B78" s="90"/>
      <c r="C78" s="80">
        <v>6.8216402931428917</v>
      </c>
      <c r="D78" s="80">
        <v>5.3072544324226811</v>
      </c>
      <c r="E78" s="80">
        <v>9.1851921523497708</v>
      </c>
      <c r="F78" s="80">
        <v>9.5948181723745734</v>
      </c>
      <c r="G78" s="80">
        <v>9.7912064666696637</v>
      </c>
      <c r="H78" s="80">
        <v>2.3184441650926857</v>
      </c>
      <c r="I78" s="80">
        <v>-2.4491711075599909</v>
      </c>
      <c r="J78" s="80">
        <v>-11.392593327053703</v>
      </c>
      <c r="K78" s="80">
        <v>0.82092208501829589</v>
      </c>
      <c r="L78" s="80">
        <v>2.0612166101682874</v>
      </c>
      <c r="M78" s="80">
        <v>2.8026895453872243</v>
      </c>
      <c r="N78" s="80">
        <v>1.9071358638773006</v>
      </c>
      <c r="O78" s="80">
        <v>4.9195136253156875</v>
      </c>
      <c r="P78" s="80">
        <v>4.7728358730499565</v>
      </c>
      <c r="Q78" s="80">
        <v>1.6457833770152916</v>
      </c>
      <c r="R78" s="80">
        <v>5.0242331761273675</v>
      </c>
      <c r="S78" s="80">
        <v>6.9173678074064213</v>
      </c>
      <c r="T78" s="80">
        <v>-0.14865576113686529</v>
      </c>
      <c r="U78" s="80">
        <v>-2.4656829085767811</v>
      </c>
      <c r="V78" s="80">
        <v>9.1073817011893254</v>
      </c>
      <c r="W78" s="80">
        <v>1.8222555382067185E-2</v>
      </c>
      <c r="X78" s="80">
        <v>5.2168296046011733</v>
      </c>
      <c r="Y78" s="80">
        <v>0.88295321009140082</v>
      </c>
      <c r="Z78" s="80">
        <v>-0.8032131647378975</v>
      </c>
      <c r="AA78" s="80">
        <v>3.9470455360569758</v>
      </c>
    </row>
    <row r="79" spans="1:27" ht="12.75" customHeight="1">
      <c r="A79" s="73" t="s">
        <v>50</v>
      </c>
      <c r="B79" s="90"/>
      <c r="C79" s="80">
        <v>4.0317855573458274</v>
      </c>
      <c r="D79" s="80">
        <v>7.7425162046232714</v>
      </c>
      <c r="E79" s="80">
        <v>8.6474376925230985</v>
      </c>
      <c r="F79" s="80">
        <v>8.6563740398989637</v>
      </c>
      <c r="G79" s="80">
        <v>5.7456540905119482</v>
      </c>
      <c r="H79" s="80">
        <v>9.1022611712628105</v>
      </c>
      <c r="I79" s="80">
        <v>2.9809675893879017</v>
      </c>
      <c r="J79" s="80">
        <v>-2.9312817577707904</v>
      </c>
      <c r="K79" s="80">
        <v>8.2246630191835663</v>
      </c>
      <c r="L79" s="80">
        <v>5.6848273677541954</v>
      </c>
      <c r="M79" s="80">
        <v>3.3202756206409703</v>
      </c>
      <c r="N79" s="80">
        <v>8.2143737761984283</v>
      </c>
      <c r="O79" s="80">
        <v>7.3182108180830596E-2</v>
      </c>
      <c r="P79" s="80">
        <v>7.9996785556433423</v>
      </c>
      <c r="Q79" s="80">
        <v>3.2151972200933159</v>
      </c>
      <c r="R79" s="80">
        <v>4.2730606379552967</v>
      </c>
      <c r="S79" s="80">
        <v>7.1279763276518509</v>
      </c>
      <c r="T79" s="80">
        <v>-1.1272356481820083</v>
      </c>
      <c r="U79" s="80">
        <v>-1.219066434007658</v>
      </c>
      <c r="V79" s="80">
        <v>7.747609639414037</v>
      </c>
      <c r="W79" s="80">
        <v>1.6110436521077958</v>
      </c>
      <c r="X79" s="80">
        <v>8.415565708445726</v>
      </c>
      <c r="Y79" s="80">
        <v>5.2059944553514867</v>
      </c>
      <c r="Z79" s="80">
        <v>3.0459314969671283</v>
      </c>
      <c r="AA79" s="80">
        <v>4.2126109595324976</v>
      </c>
    </row>
    <row r="80" spans="1:27" ht="12.75" customHeight="1">
      <c r="A80" s="73" t="s">
        <v>51</v>
      </c>
      <c r="B80" s="90"/>
      <c r="C80" s="80">
        <v>11.695233249594565</v>
      </c>
      <c r="D80" s="80">
        <v>3.6447182617409908</v>
      </c>
      <c r="E80" s="80">
        <v>-0.98612827908254985</v>
      </c>
      <c r="F80" s="80">
        <v>-2.5922432447428463</v>
      </c>
      <c r="G80" s="80">
        <v>3.2502079084974866</v>
      </c>
      <c r="H80" s="80">
        <v>1.4636110865919392</v>
      </c>
      <c r="I80" s="80">
        <v>-0.89877499089261903</v>
      </c>
      <c r="J80" s="80">
        <v>2.2494842645832449</v>
      </c>
      <c r="K80" s="80">
        <v>2.1436543538451645</v>
      </c>
      <c r="L80" s="80">
        <v>6.9500260034986354</v>
      </c>
      <c r="M80" s="80">
        <v>4.9811139108694391</v>
      </c>
      <c r="N80" s="80">
        <v>1.4602535909792778</v>
      </c>
      <c r="O80" s="80">
        <v>-0.75904653425624247</v>
      </c>
      <c r="P80" s="80">
        <v>8.4858623173253278</v>
      </c>
      <c r="Q80" s="80">
        <v>0.69174658517050602</v>
      </c>
      <c r="R80" s="80">
        <v>9.5473068971678003</v>
      </c>
      <c r="S80" s="80">
        <v>3.8229149678090835</v>
      </c>
      <c r="T80" s="80">
        <v>4.2012783734959953</v>
      </c>
      <c r="U80" s="80">
        <v>-1.6794446598038775</v>
      </c>
      <c r="V80" s="80">
        <v>9.3299260746554609</v>
      </c>
      <c r="W80" s="80">
        <v>12.291890664547452</v>
      </c>
      <c r="X80" s="80">
        <v>14.094512539623082</v>
      </c>
      <c r="Y80" s="80">
        <v>9.7794330363076654</v>
      </c>
      <c r="Z80" s="80">
        <v>2.4009059484919817</v>
      </c>
      <c r="AA80" s="80">
        <v>14.624335484050462</v>
      </c>
    </row>
    <row r="81" spans="1:27" ht="12.75" customHeight="1">
      <c r="A81" s="73" t="s">
        <v>52</v>
      </c>
      <c r="B81" s="90"/>
      <c r="C81" s="80">
        <v>19.892801411221939</v>
      </c>
      <c r="D81" s="80">
        <v>23.303717955973056</v>
      </c>
      <c r="E81" s="80">
        <v>14.511909679195909</v>
      </c>
      <c r="F81" s="80">
        <v>12.316139633682013</v>
      </c>
      <c r="G81" s="80">
        <v>19.160362546388825</v>
      </c>
      <c r="H81" s="80">
        <v>9.2098761735068138</v>
      </c>
      <c r="I81" s="80">
        <v>6.3176944802434889</v>
      </c>
      <c r="J81" s="80">
        <v>1.3372707812137321</v>
      </c>
      <c r="K81" s="80">
        <v>14.980339259127291</v>
      </c>
      <c r="L81" s="80">
        <v>14.641137734491736</v>
      </c>
      <c r="M81" s="80">
        <v>25.81286685202349</v>
      </c>
      <c r="N81" s="80">
        <v>8.7360537744969946</v>
      </c>
      <c r="O81" s="80">
        <v>9.7990924936665067</v>
      </c>
      <c r="P81" s="80">
        <v>20.343460181370602</v>
      </c>
      <c r="Q81" s="80">
        <v>13.731668500261705</v>
      </c>
      <c r="R81" s="80">
        <v>17.359761079649516</v>
      </c>
      <c r="S81" s="80">
        <v>8.3828477915551218</v>
      </c>
      <c r="T81" s="80">
        <v>9.4245379838894223</v>
      </c>
      <c r="U81" s="80">
        <v>-0.64978222511614092</v>
      </c>
      <c r="V81" s="80">
        <v>6.0842635008710175</v>
      </c>
      <c r="W81" s="80">
        <v>8.4296314316993062</v>
      </c>
      <c r="X81" s="80">
        <v>8.8152285582702632</v>
      </c>
      <c r="Y81" s="80">
        <v>9.6133394105135181</v>
      </c>
      <c r="Z81" s="80">
        <v>5.6105300153950424</v>
      </c>
      <c r="AA81" s="80">
        <v>8.8581044026866778</v>
      </c>
    </row>
    <row r="82" spans="1:27" ht="12.75" customHeight="1">
      <c r="A82" s="73" t="s">
        <v>53</v>
      </c>
      <c r="B82" s="90"/>
      <c r="C82" s="80">
        <v>9.7735929734847389</v>
      </c>
      <c r="D82" s="80">
        <v>39.520805758598357</v>
      </c>
      <c r="E82" s="80">
        <v>25.163595133027002</v>
      </c>
      <c r="F82" s="80">
        <v>13.900142939082457</v>
      </c>
      <c r="G82" s="80">
        <v>-1.7921018028927733</v>
      </c>
      <c r="H82" s="80">
        <v>2.6075897853291394</v>
      </c>
      <c r="I82" s="80">
        <v>-22.75490069705414</v>
      </c>
      <c r="J82" s="80">
        <v>-34.658810844115834</v>
      </c>
      <c r="K82" s="80">
        <v>-19.118958655021075</v>
      </c>
      <c r="L82" s="80">
        <v>10.42184828229442</v>
      </c>
      <c r="M82" s="80">
        <v>7.920021116536887</v>
      </c>
      <c r="N82" s="80">
        <v>12.761247875163576</v>
      </c>
      <c r="O82" s="80">
        <v>11.525641859893426</v>
      </c>
      <c r="P82" s="80">
        <v>6.4307941653160441</v>
      </c>
      <c r="Q82" s="80">
        <v>5.4924940381739589</v>
      </c>
      <c r="R82" s="80">
        <v>-0.54796418889463894</v>
      </c>
      <c r="S82" s="80">
        <v>3.113433485739165</v>
      </c>
      <c r="T82" s="80">
        <v>-0.73451576576576372</v>
      </c>
      <c r="U82" s="80">
        <v>11.226605330255168</v>
      </c>
      <c r="V82" s="80">
        <v>3.8951998470070777</v>
      </c>
      <c r="W82" s="80">
        <v>6.123926558040111</v>
      </c>
      <c r="X82" s="80">
        <v>15.315573666232666</v>
      </c>
      <c r="Y82" s="80">
        <v>12.340061127734486</v>
      </c>
      <c r="Z82" s="80">
        <v>7.4875169371553483</v>
      </c>
      <c r="AA82" s="80">
        <v>8.8436989807357804</v>
      </c>
    </row>
    <row r="83" spans="1:27" ht="12.75" customHeight="1">
      <c r="A83" s="73" t="s">
        <v>54</v>
      </c>
      <c r="B83" s="90"/>
      <c r="C83" s="80">
        <v>12.336307952265301</v>
      </c>
      <c r="D83" s="80">
        <v>15.952383750308456</v>
      </c>
      <c r="E83" s="80">
        <v>0.9161666936922046</v>
      </c>
      <c r="F83" s="80">
        <v>-3.5962480919097004</v>
      </c>
      <c r="G83" s="80">
        <v>16.764414813271529</v>
      </c>
      <c r="H83" s="80">
        <v>12.749803725644142</v>
      </c>
      <c r="I83" s="80">
        <v>12.436401617357305</v>
      </c>
      <c r="J83" s="80">
        <v>18.227114063731563</v>
      </c>
      <c r="K83" s="80">
        <v>19.367127788756889</v>
      </c>
      <c r="L83" s="80">
        <v>3.019966888077704</v>
      </c>
      <c r="M83" s="80">
        <v>-1.1505992603636201</v>
      </c>
      <c r="N83" s="80">
        <v>12.649171690065671</v>
      </c>
      <c r="O83" s="80">
        <v>7.6968553568478768</v>
      </c>
      <c r="P83" s="80">
        <v>6.283804511035413</v>
      </c>
      <c r="Q83" s="80">
        <v>4.1831867414057626</v>
      </c>
      <c r="R83" s="80">
        <v>8.4981281736296665</v>
      </c>
      <c r="S83" s="80">
        <v>1.8011449920038558</v>
      </c>
      <c r="T83" s="80">
        <v>1.7666375142324569</v>
      </c>
      <c r="U83" s="80">
        <v>-4.2382555341518753</v>
      </c>
      <c r="V83" s="80">
        <v>4.4078851565754178</v>
      </c>
      <c r="W83" s="80">
        <v>3.5458393473994931</v>
      </c>
      <c r="X83" s="80">
        <v>2.8831244498601478</v>
      </c>
      <c r="Y83" s="80">
        <v>1.0236237254179485</v>
      </c>
      <c r="Z83" s="80">
        <v>2.2172795303237081</v>
      </c>
      <c r="AA83" s="80">
        <v>2.2204859063568847</v>
      </c>
    </row>
    <row r="84" spans="1:27" ht="12.75" customHeight="1">
      <c r="A84" s="73" t="s">
        <v>55</v>
      </c>
      <c r="B84" s="90"/>
      <c r="C84" s="80">
        <v>3.9467146203535037</v>
      </c>
      <c r="D84" s="80">
        <v>-3.2323416266417837</v>
      </c>
      <c r="E84" s="80">
        <v>22.622380089859078</v>
      </c>
      <c r="F84" s="80">
        <v>9.3577348066298214</v>
      </c>
      <c r="G84" s="80">
        <v>11.323369469880348</v>
      </c>
      <c r="H84" s="80">
        <v>7.1603031783299826</v>
      </c>
      <c r="I84" s="80">
        <v>-0.13087272994634702</v>
      </c>
      <c r="J84" s="80">
        <v>-9.3173920725602386</v>
      </c>
      <c r="K84" s="80">
        <v>9.3930635838150209</v>
      </c>
      <c r="L84" s="80">
        <v>39.441616077657216</v>
      </c>
      <c r="M84" s="80">
        <v>-2.964468950248019</v>
      </c>
      <c r="N84" s="80">
        <v>7.4692028389333132</v>
      </c>
      <c r="O84" s="80">
        <v>12.391548433193833</v>
      </c>
      <c r="P84" s="80">
        <v>13.943329397874862</v>
      </c>
      <c r="Q84" s="80">
        <v>10.104971186724356</v>
      </c>
      <c r="R84" s="80">
        <v>6.679407272279775</v>
      </c>
      <c r="S84" s="80">
        <v>10.969817056620172</v>
      </c>
      <c r="T84" s="80">
        <v>-4.4639035307653785E-2</v>
      </c>
      <c r="U84" s="80">
        <v>-11.478578988260196</v>
      </c>
      <c r="V84" s="80">
        <v>11.455583352914346</v>
      </c>
      <c r="W84" s="80">
        <v>6.4089685876210751</v>
      </c>
      <c r="X84" s="80">
        <v>17.167997202960208</v>
      </c>
      <c r="Y84" s="80">
        <v>1.7859274289806706</v>
      </c>
      <c r="Z84" s="80">
        <v>-1.0827555542525999</v>
      </c>
      <c r="AA84" s="80">
        <v>-2.1319160076464669</v>
      </c>
    </row>
    <row r="85" spans="1:27" ht="12.75" customHeight="1">
      <c r="A85" s="73" t="s">
        <v>56</v>
      </c>
      <c r="B85" s="90"/>
      <c r="C85" s="80">
        <v>-4.2388269221966226</v>
      </c>
      <c r="D85" s="80">
        <v>-13.252282541149484</v>
      </c>
      <c r="E85" s="80">
        <v>-2.9480915469674187</v>
      </c>
      <c r="F85" s="80">
        <v>-1.6181842269621569</v>
      </c>
      <c r="G85" s="80">
        <v>3.3992535877803647</v>
      </c>
      <c r="H85" s="80">
        <v>14.136076950268844</v>
      </c>
      <c r="I85" s="80">
        <v>-4.4663960747876814</v>
      </c>
      <c r="J85" s="80">
        <v>-20.062449878000919</v>
      </c>
      <c r="K85" s="80">
        <v>14.382377425345254</v>
      </c>
      <c r="L85" s="80">
        <v>25.265456174072071</v>
      </c>
      <c r="M85" s="80">
        <v>18.976253612609128</v>
      </c>
      <c r="N85" s="80">
        <v>20.701442452168678</v>
      </c>
      <c r="O85" s="80">
        <v>15.620818075251307</v>
      </c>
      <c r="P85" s="80">
        <v>14.917231169530297</v>
      </c>
      <c r="Q85" s="80">
        <v>4.3308531320024031</v>
      </c>
      <c r="R85" s="80">
        <v>7.1122818570958088</v>
      </c>
      <c r="S85" s="80">
        <v>-3.6805186820557196</v>
      </c>
      <c r="T85" s="80">
        <v>0.69343701038704353</v>
      </c>
      <c r="U85" s="80">
        <v>-8.7033568650050341</v>
      </c>
      <c r="V85" s="80">
        <v>6.2790954567690846</v>
      </c>
      <c r="W85" s="80">
        <v>6.1427213874205506</v>
      </c>
      <c r="X85" s="80">
        <v>16.475484367349807</v>
      </c>
      <c r="Y85" s="80">
        <v>1.1649902417054392</v>
      </c>
      <c r="Z85" s="80">
        <v>-2.7637788264624703</v>
      </c>
      <c r="AA85" s="80">
        <v>3.5449822659316794</v>
      </c>
    </row>
    <row r="86" spans="1:27" ht="12.75" customHeight="1">
      <c r="A86" s="73" t="s">
        <v>57</v>
      </c>
      <c r="B86" s="90"/>
      <c r="C86" s="80">
        <v>4.843664800308531</v>
      </c>
      <c r="D86" s="80">
        <v>7.442314766658626</v>
      </c>
      <c r="E86" s="80">
        <v>9.0920897284533737</v>
      </c>
      <c r="F86" s="80">
        <v>5.0978885509897225</v>
      </c>
      <c r="G86" s="80">
        <v>17.875843746621143</v>
      </c>
      <c r="H86" s="80">
        <v>6.7366407212306996</v>
      </c>
      <c r="I86" s="80">
        <v>7.9516297342090922</v>
      </c>
      <c r="J86" s="80">
        <v>9.2393364569591512</v>
      </c>
      <c r="K86" s="80">
        <v>6.038817499453458</v>
      </c>
      <c r="L86" s="80">
        <v>2.8202938106037578</v>
      </c>
      <c r="M86" s="80">
        <v>3.2276750618258347</v>
      </c>
      <c r="N86" s="80">
        <v>5.0192704960996508</v>
      </c>
      <c r="O86" s="80">
        <v>2.7286419325384799</v>
      </c>
      <c r="P86" s="80">
        <v>0.24778295699093178</v>
      </c>
      <c r="Q86" s="80">
        <v>5.0765458847677962</v>
      </c>
      <c r="R86" s="80">
        <v>2.9407694999959375</v>
      </c>
      <c r="S86" s="80">
        <v>7.6377907099331566</v>
      </c>
      <c r="T86" s="80">
        <v>3.4003844317388854</v>
      </c>
      <c r="U86" s="80">
        <v>3.8010144879488053</v>
      </c>
      <c r="V86" s="80">
        <v>4.0439574478763802</v>
      </c>
      <c r="W86" s="80">
        <v>3.7889834429317233</v>
      </c>
      <c r="X86" s="80">
        <v>4.1505136910332681</v>
      </c>
      <c r="Y86" s="80">
        <v>0.50285505644190209</v>
      </c>
      <c r="Z86" s="80">
        <v>1.2440863513797069</v>
      </c>
      <c r="AA86" s="80">
        <v>1.0962306729289395</v>
      </c>
    </row>
    <row r="87" spans="1:27" ht="12.75" customHeight="1">
      <c r="A87" s="73" t="s">
        <v>58</v>
      </c>
      <c r="B87" s="90"/>
      <c r="C87" s="80">
        <v>3.2579806442293773</v>
      </c>
      <c r="D87" s="80">
        <v>5.6717795916654552</v>
      </c>
      <c r="E87" s="80">
        <v>7.8673550436854498</v>
      </c>
      <c r="F87" s="80">
        <v>2.9576721524735348</v>
      </c>
      <c r="G87" s="80">
        <v>4.0819853861466413</v>
      </c>
      <c r="H87" s="80">
        <v>4.1234574970653028</v>
      </c>
      <c r="I87" s="80">
        <v>6.1016520381002692</v>
      </c>
      <c r="J87" s="80">
        <v>8.7844877184070924</v>
      </c>
      <c r="K87" s="80">
        <v>-0.26777333606507625</v>
      </c>
      <c r="L87" s="80">
        <v>1.0185508104931813</v>
      </c>
      <c r="M87" s="80">
        <v>0.98794508368446543</v>
      </c>
      <c r="N87" s="80">
        <v>0.54697524562372735</v>
      </c>
      <c r="O87" s="80">
        <v>3.7521075330917597</v>
      </c>
      <c r="P87" s="80">
        <v>5.2064535243892607</v>
      </c>
      <c r="Q87" s="80">
        <v>4.4700460829492954</v>
      </c>
      <c r="R87" s="80">
        <v>3.2589161724582993</v>
      </c>
      <c r="S87" s="80">
        <v>4.4226015070308478</v>
      </c>
      <c r="T87" s="80">
        <v>0.63485810391065911</v>
      </c>
      <c r="U87" s="80">
        <v>3.0774789966575327</v>
      </c>
      <c r="V87" s="80">
        <v>5.3949636294586867</v>
      </c>
      <c r="W87" s="80">
        <v>2.7208598097165009</v>
      </c>
      <c r="X87" s="80">
        <v>4.9100261404840069</v>
      </c>
      <c r="Y87" s="80">
        <v>1.8580081792227219</v>
      </c>
      <c r="Z87" s="80">
        <v>1.1606288923048851</v>
      </c>
      <c r="AA87" s="80">
        <v>-0.17660567634358415</v>
      </c>
    </row>
    <row r="88" spans="1:27" ht="12.75" customHeight="1">
      <c r="A88" s="73" t="s">
        <v>59</v>
      </c>
      <c r="B88" s="90"/>
      <c r="C88" s="80">
        <v>2.4250440917107596</v>
      </c>
      <c r="D88" s="80">
        <v>4.2186827378389893</v>
      </c>
      <c r="E88" s="80">
        <v>4.624810684290253</v>
      </c>
      <c r="F88" s="80">
        <v>4.0571661687876031</v>
      </c>
      <c r="G88" s="80">
        <v>6.8658943747470573</v>
      </c>
      <c r="H88" s="80">
        <v>8.9419060129466033</v>
      </c>
      <c r="I88" s="80">
        <v>1.4621375886678862</v>
      </c>
      <c r="J88" s="80">
        <v>3.0470113379655857</v>
      </c>
      <c r="K88" s="80">
        <v>5.7507090982763458</v>
      </c>
      <c r="L88" s="80">
        <v>2.9258036626581827</v>
      </c>
      <c r="M88" s="80">
        <v>6.7114029896336405</v>
      </c>
      <c r="N88" s="80">
        <v>6.568389791847423</v>
      </c>
      <c r="O88" s="80">
        <v>-0.32316008595219614</v>
      </c>
      <c r="P88" s="80">
        <v>6.1330009852548386</v>
      </c>
      <c r="Q88" s="80">
        <v>2.9127060951806669</v>
      </c>
      <c r="R88" s="80">
        <v>2.6421494930804386</v>
      </c>
      <c r="S88" s="80">
        <v>3.9682420454886937</v>
      </c>
      <c r="T88" s="80">
        <v>2.4477115919517445</v>
      </c>
      <c r="U88" s="80">
        <v>11.453213260650358</v>
      </c>
      <c r="V88" s="80">
        <v>5.3706562729366709</v>
      </c>
      <c r="W88" s="80">
        <v>4.799678139937086</v>
      </c>
      <c r="X88" s="80">
        <v>5.873084085374586</v>
      </c>
      <c r="Y88" s="80">
        <v>3.7575429576512107</v>
      </c>
      <c r="Z88" s="80">
        <v>5.3416997882306276</v>
      </c>
      <c r="AA88" s="80">
        <v>3.6824305923479415</v>
      </c>
    </row>
    <row r="89" spans="1:27" ht="12.75" customHeight="1">
      <c r="A89" s="73" t="s">
        <v>60</v>
      </c>
      <c r="B89" s="90"/>
      <c r="C89" s="80">
        <v>7.6974564926372295</v>
      </c>
      <c r="D89" s="80">
        <v>-8.0381189144396217</v>
      </c>
      <c r="E89" s="80">
        <v>27.483667492678549</v>
      </c>
      <c r="F89" s="80">
        <v>9.8250574306414649</v>
      </c>
      <c r="G89" s="80">
        <v>16.975060337892202</v>
      </c>
      <c r="H89" s="80">
        <v>18.908757450710681</v>
      </c>
      <c r="I89" s="80">
        <v>-1.7120382509447154</v>
      </c>
      <c r="J89" s="80">
        <v>-13.016869360533548</v>
      </c>
      <c r="K89" s="80">
        <v>7.9875518672199348</v>
      </c>
      <c r="L89" s="80">
        <v>2.965376101574563</v>
      </c>
      <c r="M89" s="80">
        <v>-3.8899931042874982</v>
      </c>
      <c r="N89" s="80">
        <v>0.62041023043808252</v>
      </c>
      <c r="O89" s="80">
        <v>21.450442514995174</v>
      </c>
      <c r="P89" s="80">
        <v>24.247970989466424</v>
      </c>
      <c r="Q89" s="80">
        <v>17.948076495441413</v>
      </c>
      <c r="R89" s="80">
        <v>-1.1547616242075662</v>
      </c>
      <c r="S89" s="80">
        <v>-15.006079679565119</v>
      </c>
      <c r="T89" s="80">
        <v>-0.4628460826390608</v>
      </c>
      <c r="U89" s="80">
        <v>-2.775898996730902</v>
      </c>
      <c r="V89" s="80">
        <v>21.739760572770223</v>
      </c>
      <c r="W89" s="80">
        <v>13.169361175266076</v>
      </c>
      <c r="X89" s="80">
        <v>18.300021039343562</v>
      </c>
      <c r="Y89" s="80">
        <v>8.2307747029949354</v>
      </c>
      <c r="Z89" s="80">
        <v>0.32864466938346482</v>
      </c>
      <c r="AA89" s="80">
        <v>9.2816430817610041</v>
      </c>
    </row>
    <row r="90" spans="1:27" ht="12.75" customHeight="1">
      <c r="A90" s="73" t="s">
        <v>61</v>
      </c>
      <c r="B90" s="90"/>
      <c r="C90" s="80">
        <v>6.0356465887550854</v>
      </c>
      <c r="D90" s="80">
        <v>2.9167791967282568</v>
      </c>
      <c r="E90" s="80">
        <v>3.3239612621055841</v>
      </c>
      <c r="F90" s="80">
        <v>0.3410533954163526</v>
      </c>
      <c r="G90" s="80">
        <v>4.4981739727843575</v>
      </c>
      <c r="H90" s="80">
        <v>3.5663617804126915</v>
      </c>
      <c r="I90" s="80">
        <v>-1.5257653885133351</v>
      </c>
      <c r="J90" s="80">
        <v>-12.569412243697769</v>
      </c>
      <c r="K90" s="80">
        <v>2.3426080432561065</v>
      </c>
      <c r="L90" s="80">
        <v>-1.19315452867869</v>
      </c>
      <c r="M90" s="80">
        <v>4.7995497224140991</v>
      </c>
      <c r="N90" s="80">
        <v>4.1647340282694074</v>
      </c>
      <c r="O90" s="80">
        <v>4.5770934402024892</v>
      </c>
      <c r="P90" s="80">
        <v>12.80422213258035</v>
      </c>
      <c r="Q90" s="80">
        <v>5.779221424243346</v>
      </c>
      <c r="R90" s="80">
        <v>2.8810487468189194</v>
      </c>
      <c r="S90" s="80">
        <v>-0.67362195021769367</v>
      </c>
      <c r="T90" s="80">
        <v>-0.17368290463980429</v>
      </c>
      <c r="U90" s="80">
        <v>-6.327902052839903</v>
      </c>
      <c r="V90" s="80">
        <v>2.5148394197885153</v>
      </c>
      <c r="W90" s="80">
        <v>7.045007908737972</v>
      </c>
      <c r="X90" s="80">
        <v>11.9895400487176</v>
      </c>
      <c r="Y90" s="80">
        <v>5.9263346447877581</v>
      </c>
      <c r="Z90" s="80">
        <v>2.2360961174063618</v>
      </c>
      <c r="AA90" s="80">
        <v>3.0917482001107714</v>
      </c>
    </row>
    <row r="91" spans="1:27" ht="12.75" customHeight="1">
      <c r="A91" s="73" t="s">
        <v>62</v>
      </c>
      <c r="B91" s="90"/>
      <c r="C91" s="80">
        <v>-1.3667091211913203</v>
      </c>
      <c r="D91" s="80">
        <v>-2.2696796622796143</v>
      </c>
      <c r="E91" s="80">
        <v>-0.68096351255208276</v>
      </c>
      <c r="F91" s="80">
        <v>-1.8266475644699227</v>
      </c>
      <c r="G91" s="80">
        <v>-1.9805076353781317</v>
      </c>
      <c r="H91" s="80">
        <v>-1.4303184984314328</v>
      </c>
      <c r="I91" s="80">
        <v>0.72283957276944477</v>
      </c>
      <c r="J91" s="80">
        <v>1.7994858611825322</v>
      </c>
      <c r="K91" s="80">
        <v>-0.90488215488215928</v>
      </c>
      <c r="L91" s="80">
        <v>0.16457846676576082</v>
      </c>
      <c r="M91" s="80">
        <v>1.8709916785922616</v>
      </c>
      <c r="N91" s="80">
        <v>-8.3922996878251865</v>
      </c>
      <c r="O91" s="80">
        <v>9.7120463452036176</v>
      </c>
      <c r="P91" s="80">
        <v>-4.928301496091521</v>
      </c>
      <c r="Q91" s="80">
        <v>0.14701878573373506</v>
      </c>
      <c r="R91" s="80">
        <v>-8.259025663331883</v>
      </c>
      <c r="S91" s="80">
        <v>4.4331179991702783</v>
      </c>
      <c r="T91" s="80">
        <v>-6.6284546847511336</v>
      </c>
      <c r="U91" s="80">
        <v>9.1655017322068915</v>
      </c>
      <c r="V91" s="80">
        <v>-1.8094760870775559</v>
      </c>
      <c r="W91" s="80">
        <v>5.9707416647765967</v>
      </c>
      <c r="X91" s="80">
        <v>2.2901171812296042</v>
      </c>
      <c r="Y91" s="80">
        <v>-7.2500915415598683</v>
      </c>
      <c r="Z91" s="80">
        <v>-4.4272742654108583</v>
      </c>
      <c r="AA91" s="80">
        <v>3.7412958810338637</v>
      </c>
    </row>
    <row r="92" spans="1:27" s="72" customFormat="1" ht="12.75" customHeight="1">
      <c r="A92" s="78" t="s">
        <v>27</v>
      </c>
      <c r="B92" s="86"/>
      <c r="C92" s="86">
        <v>8.4026312302522257</v>
      </c>
      <c r="D92" s="86">
        <v>9.2299025961596328</v>
      </c>
      <c r="E92" s="86">
        <v>8.6758650454928699</v>
      </c>
      <c r="F92" s="86">
        <v>7.9970246672043288</v>
      </c>
      <c r="G92" s="86">
        <v>8.1203153462537756</v>
      </c>
      <c r="H92" s="86">
        <v>5.6519444649947133</v>
      </c>
      <c r="I92" s="86">
        <v>-2.7535938260043906</v>
      </c>
      <c r="J92" s="86">
        <v>-7.6339983486626011</v>
      </c>
      <c r="K92" s="86">
        <v>4.5722860120378499</v>
      </c>
      <c r="L92" s="86">
        <v>4.4552669229948094</v>
      </c>
      <c r="M92" s="86">
        <v>3.4442293224532676</v>
      </c>
      <c r="N92" s="86">
        <v>6.1490176540414296</v>
      </c>
      <c r="O92" s="86">
        <v>7.1892618817636134</v>
      </c>
      <c r="P92" s="86">
        <v>6.2893421428579614</v>
      </c>
      <c r="Q92" s="86">
        <v>4.187638428843357</v>
      </c>
      <c r="R92" s="86">
        <v>4.967796290915345</v>
      </c>
      <c r="S92" s="86">
        <v>5.4351663570652846</v>
      </c>
      <c r="T92" s="86">
        <v>1.7256856552470481</v>
      </c>
      <c r="U92" s="86">
        <v>-0.69060535226928721</v>
      </c>
      <c r="V92" s="86">
        <v>7.5133774728228957</v>
      </c>
      <c r="W92" s="86">
        <v>0.84015647937204108</v>
      </c>
      <c r="X92" s="86">
        <v>7.2427953300343546</v>
      </c>
      <c r="Y92" s="86">
        <v>2.7325596088881809</v>
      </c>
      <c r="Z92" s="86">
        <v>0.91465214681667817</v>
      </c>
      <c r="AA92" s="86">
        <v>2.9412156660713009</v>
      </c>
    </row>
    <row r="93" spans="1:27" s="72" customFormat="1" ht="12.75" customHeight="1">
      <c r="A93" s="78"/>
      <c r="B93" s="8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</row>
    <row r="94" spans="1:27" ht="12.75" customHeight="1">
      <c r="A94" s="81" t="s">
        <v>85</v>
      </c>
      <c r="B94" s="87"/>
      <c r="C94" s="87">
        <v>8.3389085583924327</v>
      </c>
      <c r="D94" s="87">
        <v>8.8781177857458573</v>
      </c>
      <c r="E94" s="87">
        <v>8.8599601471288025</v>
      </c>
      <c r="F94" s="87">
        <v>7.930469081873099</v>
      </c>
      <c r="G94" s="87">
        <v>8.0189693377981257</v>
      </c>
      <c r="H94" s="87">
        <v>5.132222926860976</v>
      </c>
      <c r="I94" s="87">
        <v>-3.1143197715948787</v>
      </c>
      <c r="J94" s="87">
        <v>-8.3475676122779561</v>
      </c>
      <c r="K94" s="87">
        <v>5.5355551587193474</v>
      </c>
      <c r="L94" s="87">
        <v>5.6137498048126417</v>
      </c>
      <c r="M94" s="87">
        <v>2.5512806505298045</v>
      </c>
      <c r="N94" s="87">
        <v>5.3097789694866293</v>
      </c>
      <c r="O94" s="87">
        <v>6.537518783418335</v>
      </c>
      <c r="P94" s="87">
        <v>5.975441897311498</v>
      </c>
      <c r="Q94" s="87">
        <v>4.0487164041969663</v>
      </c>
      <c r="R94" s="87">
        <v>5.8375577635170686</v>
      </c>
      <c r="S94" s="87">
        <v>5.7724474140976128</v>
      </c>
      <c r="T94" s="87">
        <v>1.5560234244696716</v>
      </c>
      <c r="U94" s="87">
        <v>-0.55422228295188347</v>
      </c>
      <c r="V94" s="87">
        <v>6.7343826597730896</v>
      </c>
      <c r="W94" s="87">
        <v>2.7327649134415424</v>
      </c>
      <c r="X94" s="87">
        <v>4.9351760653879779</v>
      </c>
      <c r="Y94" s="87">
        <v>0.82840557856469843</v>
      </c>
      <c r="Z94" s="87">
        <v>2.2390414683208633</v>
      </c>
      <c r="AA94" s="87">
        <v>2.8572047160994458</v>
      </c>
    </row>
    <row r="95" spans="1:27" ht="12" customHeight="1">
      <c r="R95" s="82"/>
      <c r="S95" s="82"/>
      <c r="T95" s="82"/>
      <c r="U95" s="82"/>
      <c r="V95" s="82"/>
      <c r="W95" s="82"/>
      <c r="X95" s="82"/>
      <c r="Y95" s="82"/>
      <c r="Z95" s="82"/>
      <c r="AA95" s="82"/>
    </row>
    <row r="96" spans="1:27" ht="12" customHeight="1">
      <c r="A96" s="63" t="s">
        <v>87</v>
      </c>
      <c r="O96" s="67" t="s">
        <v>88</v>
      </c>
      <c r="P96" s="83"/>
      <c r="Q96" s="83"/>
      <c r="R96" s="94"/>
      <c r="S96" s="94"/>
      <c r="T96" s="94"/>
      <c r="U96" s="94"/>
      <c r="V96" s="94"/>
      <c r="W96" s="94"/>
      <c r="X96" s="94"/>
      <c r="Y96" s="94"/>
      <c r="Z96" s="94"/>
      <c r="AA96" s="94"/>
    </row>
    <row r="97" spans="1:27" ht="12" customHeight="1">
      <c r="A97" s="63" t="s">
        <v>89</v>
      </c>
      <c r="R97" s="95"/>
      <c r="S97" s="95"/>
      <c r="T97" s="95"/>
      <c r="U97" s="95"/>
      <c r="V97" s="95"/>
      <c r="W97" s="95"/>
      <c r="X97" s="95"/>
      <c r="Y97" s="95"/>
      <c r="Z97" s="95"/>
      <c r="AA97" s="95"/>
    </row>
    <row r="98" spans="1:27" s="96" customFormat="1" ht="12" customHeight="1">
      <c r="A98" s="96" t="s">
        <v>2</v>
      </c>
      <c r="O98" s="68"/>
      <c r="P98" s="68"/>
      <c r="R98" s="68"/>
      <c r="T98" s="67"/>
      <c r="U98" s="67"/>
      <c r="V98" s="69"/>
      <c r="X98" s="69"/>
      <c r="Y98" s="69"/>
      <c r="AA98" s="69" t="s">
        <v>37</v>
      </c>
    </row>
    <row r="99" spans="1:27" s="38" customFormat="1" ht="13.5" customHeight="1">
      <c r="A99" s="7"/>
      <c r="B99" s="40">
        <v>1990</v>
      </c>
      <c r="C99" s="8">
        <v>1991</v>
      </c>
      <c r="D99" s="41">
        <v>1992</v>
      </c>
      <c r="E99" s="8">
        <v>1993</v>
      </c>
      <c r="F99" s="8">
        <v>1994</v>
      </c>
      <c r="G99" s="8">
        <v>1995</v>
      </c>
      <c r="H99" s="8">
        <v>1996</v>
      </c>
      <c r="I99" s="8">
        <v>1997</v>
      </c>
      <c r="J99" s="8">
        <v>1998</v>
      </c>
      <c r="K99" s="8">
        <v>1999</v>
      </c>
      <c r="L99" s="8">
        <v>2000</v>
      </c>
      <c r="M99" s="8">
        <v>2001</v>
      </c>
      <c r="N99" s="8">
        <v>2002</v>
      </c>
      <c r="O99" s="8">
        <v>2003</v>
      </c>
      <c r="P99" s="8">
        <v>2004</v>
      </c>
      <c r="Q99" s="8" t="s">
        <v>4</v>
      </c>
      <c r="R99" s="8" t="s">
        <v>5</v>
      </c>
      <c r="S99" s="8" t="s">
        <v>6</v>
      </c>
      <c r="T99" s="8" t="s">
        <v>7</v>
      </c>
      <c r="U99" s="8" t="s">
        <v>8</v>
      </c>
      <c r="V99" s="8" t="s">
        <v>9</v>
      </c>
      <c r="W99" s="8" t="s">
        <v>10</v>
      </c>
      <c r="X99" s="8" t="s">
        <v>11</v>
      </c>
      <c r="Y99" s="8" t="s">
        <v>12</v>
      </c>
      <c r="Z99" s="8" t="s">
        <v>13</v>
      </c>
      <c r="AA99" s="41" t="s">
        <v>14</v>
      </c>
    </row>
    <row r="100" spans="1:27" s="96" customFormat="1" ht="13.5" customHeight="1">
      <c r="A100" s="70" t="s">
        <v>41</v>
      </c>
      <c r="B100" s="97"/>
      <c r="C100" s="85">
        <v>0.67860131150528857</v>
      </c>
      <c r="D100" s="85">
        <v>0.45946475417562443</v>
      </c>
      <c r="E100" s="85">
        <v>0.20323006773962624</v>
      </c>
      <c r="F100" s="85">
        <v>0.53538776555291778</v>
      </c>
      <c r="G100" s="85">
        <v>0.11041359319592207</v>
      </c>
      <c r="H100" s="85">
        <v>0.48041286092119118</v>
      </c>
      <c r="I100" s="85">
        <v>-4.3537982648378944E-2</v>
      </c>
      <c r="J100" s="85">
        <v>6.2132021453095113E-2</v>
      </c>
      <c r="K100" s="85">
        <v>0.49511509056373199</v>
      </c>
      <c r="L100" s="85">
        <v>0.60460417967186797</v>
      </c>
      <c r="M100" s="85">
        <v>0.26188711609248266</v>
      </c>
      <c r="N100" s="85">
        <v>9.6250186464316434E-3</v>
      </c>
      <c r="O100" s="85">
        <v>1.0392096335658594</v>
      </c>
      <c r="P100" s="85">
        <v>-0.10499736465200862</v>
      </c>
      <c r="Q100" s="85">
        <v>-5.656169272093647E-3</v>
      </c>
      <c r="R100" s="85">
        <v>0.36084584790356317</v>
      </c>
      <c r="S100" s="85">
        <v>0.17931556673067761</v>
      </c>
      <c r="T100" s="85">
        <v>0.27416971921340694</v>
      </c>
      <c r="U100" s="85">
        <v>-2.4594595001722085E-2</v>
      </c>
      <c r="V100" s="85">
        <v>-4.4782020581038647E-2</v>
      </c>
      <c r="W100" s="85">
        <v>0.66273935978044995</v>
      </c>
      <c r="X100" s="85">
        <v>0.31357672776590628</v>
      </c>
      <c r="Y100" s="85">
        <v>8.2154879456656518E-2</v>
      </c>
      <c r="Z100" s="85">
        <v>-6.244787868734563E-2</v>
      </c>
      <c r="AA100" s="85">
        <v>-0.57124213381957734</v>
      </c>
    </row>
    <row r="101" spans="1:27" ht="13.5" customHeight="1">
      <c r="A101" s="73" t="s">
        <v>42</v>
      </c>
      <c r="B101" s="98"/>
      <c r="C101" s="99">
        <v>0.67860131150528857</v>
      </c>
      <c r="D101" s="99">
        <v>0.45946475417562443</v>
      </c>
      <c r="E101" s="99">
        <v>0.20323006773962624</v>
      </c>
      <c r="F101" s="99">
        <v>0.53538776555291778</v>
      </c>
      <c r="G101" s="99">
        <v>0.11041359319592207</v>
      </c>
      <c r="H101" s="99">
        <v>0.48041286092119118</v>
      </c>
      <c r="I101" s="99">
        <v>-4.3537982648378944E-2</v>
      </c>
      <c r="J101" s="99">
        <v>6.2132021453095113E-2</v>
      </c>
      <c r="K101" s="99">
        <v>0.49511509056373199</v>
      </c>
      <c r="L101" s="99">
        <v>0.60460417967186797</v>
      </c>
      <c r="M101" s="99">
        <v>0.26188711609248266</v>
      </c>
      <c r="N101" s="99">
        <v>9.6250186464316434E-3</v>
      </c>
      <c r="O101" s="99">
        <v>1.0392096335658594</v>
      </c>
      <c r="P101" s="99">
        <v>-0.10499736465200862</v>
      </c>
      <c r="Q101" s="99">
        <v>-5.656169272093647E-3</v>
      </c>
      <c r="R101" s="99">
        <v>0.36084584790356317</v>
      </c>
      <c r="S101" s="99">
        <v>0.17931556673067761</v>
      </c>
      <c r="T101" s="99">
        <v>0.27416971921340694</v>
      </c>
      <c r="U101" s="99">
        <v>-2.4594595001722085E-2</v>
      </c>
      <c r="V101" s="99">
        <v>-4.4782020581038647E-2</v>
      </c>
      <c r="W101" s="99">
        <v>0.66273935978044995</v>
      </c>
      <c r="X101" s="99">
        <v>0.31357672776590628</v>
      </c>
      <c r="Y101" s="99">
        <v>8.2154879456656518E-2</v>
      </c>
      <c r="Z101" s="99">
        <v>-6.244787868734563E-2</v>
      </c>
      <c r="AA101" s="99">
        <v>-0.57124213381957734</v>
      </c>
    </row>
    <row r="102" spans="1:27" s="96" customFormat="1" ht="13.5" customHeight="1">
      <c r="A102" s="70" t="s">
        <v>43</v>
      </c>
      <c r="B102" s="97"/>
      <c r="C102" s="85">
        <v>7.7240409697008996</v>
      </c>
      <c r="D102" s="85">
        <v>8.770430125761985</v>
      </c>
      <c r="E102" s="85">
        <v>8.4726400500543413</v>
      </c>
      <c r="F102" s="85">
        <v>7.4616319250546344</v>
      </c>
      <c r="G102" s="85">
        <v>8.0099244676998786</v>
      </c>
      <c r="H102" s="85">
        <v>5.171538159660412</v>
      </c>
      <c r="I102" s="85">
        <v>-2.7100432372366536</v>
      </c>
      <c r="J102" s="85">
        <v>-7.6961356650437462</v>
      </c>
      <c r="K102" s="85">
        <v>4.0771583394806044</v>
      </c>
      <c r="L102" s="85">
        <v>3.8506871417995878</v>
      </c>
      <c r="M102" s="85">
        <v>3.1823409966843177</v>
      </c>
      <c r="N102" s="85">
        <v>6.1394036003967667</v>
      </c>
      <c r="O102" s="85">
        <v>6.1500522481977491</v>
      </c>
      <c r="P102" s="85">
        <v>6.3943384653125692</v>
      </c>
      <c r="Q102" s="85">
        <v>4.193293718475803</v>
      </c>
      <c r="R102" s="85">
        <v>4.6069567580363735</v>
      </c>
      <c r="S102" s="85">
        <v>5.2558416839436344</v>
      </c>
      <c r="T102" s="85">
        <v>1.4515130436658608</v>
      </c>
      <c r="U102" s="85">
        <v>-0.66601945554907882</v>
      </c>
      <c r="V102" s="85">
        <v>7.5581650020702709</v>
      </c>
      <c r="W102" s="85">
        <v>0.17741941106842396</v>
      </c>
      <c r="X102" s="85">
        <v>6.9292106827271587</v>
      </c>
      <c r="Y102" s="85">
        <v>2.6503976086372125</v>
      </c>
      <c r="Z102" s="85">
        <v>0.97708914859361262</v>
      </c>
      <c r="AA102" s="85">
        <v>3.5124688981764796</v>
      </c>
    </row>
    <row r="103" spans="1:27" ht="13.5" customHeight="1">
      <c r="A103" s="73" t="s">
        <v>44</v>
      </c>
      <c r="B103" s="98"/>
      <c r="C103" s="99">
        <v>0.27294722146063427</v>
      </c>
      <c r="D103" s="99">
        <v>0.1384537416283311</v>
      </c>
      <c r="E103" s="99">
        <v>0.10379699139769984</v>
      </c>
      <c r="F103" s="99">
        <v>0.12863605794718644</v>
      </c>
      <c r="G103" s="99">
        <v>8.3806690927561295E-2</v>
      </c>
      <c r="H103" s="99">
        <v>0.22994293841894192</v>
      </c>
      <c r="I103" s="99">
        <v>9.5697297125012334E-2</v>
      </c>
      <c r="J103" s="99">
        <v>-0.12489169458834155</v>
      </c>
      <c r="K103" s="99">
        <v>0.13358029102235705</v>
      </c>
      <c r="L103" s="99">
        <v>9.1192289917647093E-2</v>
      </c>
      <c r="M103" s="99">
        <v>3.4104868036344601E-3</v>
      </c>
      <c r="N103" s="99">
        <v>0.19799394880474636</v>
      </c>
      <c r="O103" s="99">
        <v>0.21635901557427839</v>
      </c>
      <c r="P103" s="99">
        <v>6.517872197131E-2</v>
      </c>
      <c r="Q103" s="99">
        <v>0.30651031984915261</v>
      </c>
      <c r="R103" s="99">
        <v>0.26052132426122632</v>
      </c>
      <c r="S103" s="99">
        <v>0.11342793929527006</v>
      </c>
      <c r="T103" s="99">
        <v>0.2060534930472426</v>
      </c>
      <c r="U103" s="99">
        <v>4.2254454072689046E-2</v>
      </c>
      <c r="V103" s="99">
        <v>0.2380488381283607</v>
      </c>
      <c r="W103" s="99">
        <v>-5.3638807821765652E-2</v>
      </c>
      <c r="X103" s="99">
        <v>0.27357050408501077</v>
      </c>
      <c r="Y103" s="99">
        <v>8.4601895613840586E-2</v>
      </c>
      <c r="Z103" s="99">
        <v>-6.2842885042233773E-2</v>
      </c>
      <c r="AA103" s="99">
        <v>8.0724021012807512E-2</v>
      </c>
    </row>
    <row r="104" spans="1:27" ht="13.5" customHeight="1">
      <c r="A104" s="73" t="s">
        <v>45</v>
      </c>
      <c r="B104" s="98"/>
      <c r="C104" s="99">
        <v>2.4959258320691586</v>
      </c>
      <c r="D104" s="99">
        <v>2.8060418831587262</v>
      </c>
      <c r="E104" s="99">
        <v>2.1614102124430694</v>
      </c>
      <c r="F104" s="99">
        <v>2.1774526673779855</v>
      </c>
      <c r="G104" s="99">
        <v>2.9056022507135695</v>
      </c>
      <c r="H104" s="99">
        <v>1.5432201482018217</v>
      </c>
      <c r="I104" s="99">
        <v>0.24048861204481448</v>
      </c>
      <c r="J104" s="99">
        <v>-2.1972251602786335</v>
      </c>
      <c r="K104" s="99">
        <v>2.6757220931355845</v>
      </c>
      <c r="L104" s="99">
        <v>0.92310111320120036</v>
      </c>
      <c r="M104" s="99">
        <v>0.55714507590385987</v>
      </c>
      <c r="N104" s="99">
        <v>2.4659962778336917</v>
      </c>
      <c r="O104" s="99">
        <v>2.9088960941157365</v>
      </c>
      <c r="P104" s="99">
        <v>2.2102653011832167</v>
      </c>
      <c r="Q104" s="99">
        <v>1.2360510526790975</v>
      </c>
      <c r="R104" s="99">
        <v>1.676597367261327</v>
      </c>
      <c r="S104" s="99">
        <v>2.1936821674287987</v>
      </c>
      <c r="T104" s="99">
        <v>0.72508221371276371</v>
      </c>
      <c r="U104" s="99">
        <v>-1.0138781382501276</v>
      </c>
      <c r="V104" s="99">
        <v>3.3604012679548685</v>
      </c>
      <c r="W104" s="99">
        <v>-1.5041562106495603</v>
      </c>
      <c r="X104" s="99">
        <v>2.0076168235237044</v>
      </c>
      <c r="Y104" s="99">
        <v>0.54208695632591719</v>
      </c>
      <c r="Z104" s="99">
        <v>1.344364172409558E-2</v>
      </c>
      <c r="AA104" s="99">
        <v>0.39200300014328754</v>
      </c>
    </row>
    <row r="105" spans="1:27" ht="13.5" customHeight="1">
      <c r="A105" s="73" t="s">
        <v>46</v>
      </c>
      <c r="B105" s="98"/>
      <c r="C105" s="99">
        <v>0.4512130101743444</v>
      </c>
      <c r="D105" s="99">
        <v>0.61241148936322598</v>
      </c>
      <c r="E105" s="99">
        <v>0.39922308606617912</v>
      </c>
      <c r="F105" s="99">
        <v>0.26103469415796315</v>
      </c>
      <c r="G105" s="99">
        <v>0.28345394496171228</v>
      </c>
      <c r="H105" s="99">
        <v>0.1221457872189645</v>
      </c>
      <c r="I105" s="99">
        <v>0.14779323014987292</v>
      </c>
      <c r="J105" s="99">
        <v>2.2730125599716277E-2</v>
      </c>
      <c r="K105" s="99">
        <v>1.648770316800266E-2</v>
      </c>
      <c r="L105" s="99">
        <v>0.25832885676346962</v>
      </c>
      <c r="M105" s="99">
        <v>0.25501628303233254</v>
      </c>
      <c r="N105" s="99">
        <v>0.20796435382652823</v>
      </c>
      <c r="O105" s="99">
        <v>0.11501709744059234</v>
      </c>
      <c r="P105" s="99">
        <v>0.20142532406069794</v>
      </c>
      <c r="Q105" s="99">
        <v>0.15273623639882744</v>
      </c>
      <c r="R105" s="99">
        <v>8.6131276875632753E-2</v>
      </c>
      <c r="S105" s="99">
        <v>0.16813890233029341</v>
      </c>
      <c r="T105" s="99">
        <v>0.12897833602236844</v>
      </c>
      <c r="U105" s="99">
        <v>0.1082693213344315</v>
      </c>
      <c r="V105" s="99">
        <v>0.17659271236882659</v>
      </c>
      <c r="W105" s="99">
        <v>3.1461852018518109E-2</v>
      </c>
      <c r="X105" s="99">
        <v>0.24538242358192844</v>
      </c>
      <c r="Y105" s="99">
        <v>-4.1473999073327258E-2</v>
      </c>
      <c r="Z105" s="99">
        <v>7.5023672047464379E-2</v>
      </c>
      <c r="AA105" s="99">
        <v>9.9846444682871391E-2</v>
      </c>
    </row>
    <row r="106" spans="1:27" ht="13.5" customHeight="1">
      <c r="A106" s="73" t="s">
        <v>47</v>
      </c>
      <c r="B106" s="98"/>
      <c r="C106" s="99">
        <v>2.5568351605710363E-2</v>
      </c>
      <c r="D106" s="99">
        <v>3.6480731321800828E-3</v>
      </c>
      <c r="E106" s="99">
        <v>8.8189416973384564E-3</v>
      </c>
      <c r="F106" s="99">
        <v>1.1817046666188954E-2</v>
      </c>
      <c r="G106" s="99">
        <v>3.6490510215467183E-2</v>
      </c>
      <c r="H106" s="99">
        <v>3.8669971138566746E-2</v>
      </c>
      <c r="I106" s="99">
        <v>2.2317071763398998E-2</v>
      </c>
      <c r="J106" s="99">
        <v>2.4983178636261955E-2</v>
      </c>
      <c r="K106" s="99">
        <v>-1.6910195959015755E-2</v>
      </c>
      <c r="L106" s="99">
        <v>4.3791238807684943E-2</v>
      </c>
      <c r="M106" s="99">
        <v>3.8546174817146596E-2</v>
      </c>
      <c r="N106" s="99">
        <v>2.9788048554310492E-3</v>
      </c>
      <c r="O106" s="99">
        <v>2.4369204189492556E-2</v>
      </c>
      <c r="P106" s="99">
        <v>3.8319167046854626E-2</v>
      </c>
      <c r="Q106" s="99">
        <v>1.890733388317958E-2</v>
      </c>
      <c r="R106" s="99">
        <v>-1.9983952915421106E-2</v>
      </c>
      <c r="S106" s="99">
        <v>-7.1345888114049891E-3</v>
      </c>
      <c r="T106" s="99">
        <v>1.6435328535959276E-2</v>
      </c>
      <c r="U106" s="99">
        <v>5.3883071238754222E-3</v>
      </c>
      <c r="V106" s="99">
        <v>2.3769014160171652E-2</v>
      </c>
      <c r="W106" s="99">
        <v>-4.7338395817107699E-3</v>
      </c>
      <c r="X106" s="99">
        <v>2.8190399018776888E-2</v>
      </c>
      <c r="Y106" s="99">
        <v>2.4660271181236138E-2</v>
      </c>
      <c r="Z106" s="99">
        <v>1.0113509103122054E-2</v>
      </c>
      <c r="AA106" s="99">
        <v>3.5307499679225821E-2</v>
      </c>
    </row>
    <row r="107" spans="1:27" ht="13.5" customHeight="1">
      <c r="A107" s="73" t="s">
        <v>48</v>
      </c>
      <c r="B107" s="98"/>
      <c r="C107" s="99">
        <v>0.83732553084024308</v>
      </c>
      <c r="D107" s="99">
        <v>0.36668033154079516</v>
      </c>
      <c r="E107" s="99">
        <v>0.57248575420521552</v>
      </c>
      <c r="F107" s="99">
        <v>0.97186444649569714</v>
      </c>
      <c r="G107" s="99">
        <v>0.62135589117736356</v>
      </c>
      <c r="H107" s="99">
        <v>0.58024924158143876</v>
      </c>
      <c r="I107" s="99">
        <v>-2.091923356702631</v>
      </c>
      <c r="J107" s="99">
        <v>-1.8853341838233737</v>
      </c>
      <c r="K107" s="99">
        <v>-0.37864062641817414</v>
      </c>
      <c r="L107" s="99">
        <v>-0.37080100433488616</v>
      </c>
      <c r="M107" s="99">
        <v>1.6691053619921088E-2</v>
      </c>
      <c r="N107" s="99">
        <v>0.16317976661524755</v>
      </c>
      <c r="O107" s="99">
        <v>8.5500202181199692E-2</v>
      </c>
      <c r="P107" s="99">
        <v>0.22548591066596516</v>
      </c>
      <c r="Q107" s="99">
        <v>0.28234323061090683</v>
      </c>
      <c r="R107" s="99">
        <v>3.5517683418638799E-2</v>
      </c>
      <c r="S107" s="99">
        <v>0.11494829518923079</v>
      </c>
      <c r="T107" s="99">
        <v>-0.15450787428481877</v>
      </c>
      <c r="U107" s="99">
        <v>9.819525651732218E-2</v>
      </c>
      <c r="V107" s="99">
        <v>0.2387628266571459</v>
      </c>
      <c r="W107" s="99">
        <v>-0.12151494705588124</v>
      </c>
      <c r="X107" s="99">
        <v>0.21542647929501629</v>
      </c>
      <c r="Y107" s="99">
        <v>-6.6928119273256641E-3</v>
      </c>
      <c r="Z107" s="99">
        <v>-6.5015134378101649E-2</v>
      </c>
      <c r="AA107" s="99">
        <v>0.4354274319699441</v>
      </c>
    </row>
    <row r="108" spans="1:27" ht="13.5" customHeight="1">
      <c r="A108" s="73" t="s">
        <v>49</v>
      </c>
      <c r="B108" s="98"/>
      <c r="C108" s="99">
        <v>1.2673727265181789</v>
      </c>
      <c r="D108" s="99">
        <v>0.94759876692633049</v>
      </c>
      <c r="E108" s="99">
        <v>1.6352841536908995</v>
      </c>
      <c r="F108" s="99">
        <v>1.7220302273567087</v>
      </c>
      <c r="G108" s="99">
        <v>1.7509637255892514</v>
      </c>
      <c r="H108" s="99">
        <v>0.40446609998763566</v>
      </c>
      <c r="I108" s="99">
        <v>-0.42517284378463793</v>
      </c>
      <c r="J108" s="99">
        <v>-2.0433633920948164</v>
      </c>
      <c r="K108" s="99">
        <v>0.14245120596607366</v>
      </c>
      <c r="L108" s="99">
        <v>0.35510106339165426</v>
      </c>
      <c r="M108" s="99">
        <v>0.4671468955530137</v>
      </c>
      <c r="N108" s="99">
        <v>0.31485701287134349</v>
      </c>
      <c r="O108" s="99">
        <v>0.77213632819182376</v>
      </c>
      <c r="P108" s="99">
        <v>0.71658611918910531</v>
      </c>
      <c r="Q108" s="99">
        <v>0.24321253124397205</v>
      </c>
      <c r="R108" s="99">
        <v>0.72595835717596668</v>
      </c>
      <c r="S108" s="99">
        <v>0.97059993729260696</v>
      </c>
      <c r="T108" s="99">
        <v>-2.0723732762698791E-2</v>
      </c>
      <c r="U108" s="99">
        <v>-0.3397500684381764</v>
      </c>
      <c r="V108" s="99">
        <v>1.3031184536785052</v>
      </c>
      <c r="W108" s="99">
        <v>2.5565312460572582E-3</v>
      </c>
      <c r="X108" s="99">
        <v>0.72470327317551408</v>
      </c>
      <c r="Y108" s="99">
        <v>0.12216059896670023</v>
      </c>
      <c r="Z108" s="99">
        <v>-0.10761130795249285</v>
      </c>
      <c r="AA108" s="99">
        <v>0.53721125029926231</v>
      </c>
    </row>
    <row r="109" spans="1:27" ht="13.5" customHeight="1">
      <c r="A109" s="73" t="s">
        <v>50</v>
      </c>
      <c r="B109" s="98"/>
      <c r="C109" s="99">
        <v>0.22289480424305874</v>
      </c>
      <c r="D109" s="99">
        <v>0.42188309488579862</v>
      </c>
      <c r="E109" s="99">
        <v>0.48634268477368425</v>
      </c>
      <c r="F109" s="99">
        <v>0.50861912712136426</v>
      </c>
      <c r="G109" s="99">
        <v>0.33208718800570075</v>
      </c>
      <c r="H109" s="99">
        <v>0.50329041983548339</v>
      </c>
      <c r="I109" s="99">
        <v>0.16642457437247768</v>
      </c>
      <c r="J109" s="99">
        <v>-0.1748130382303231</v>
      </c>
      <c r="K109" s="99">
        <v>0.51836047518604977</v>
      </c>
      <c r="L109" s="99">
        <v>0.37581033240556694</v>
      </c>
      <c r="M109" s="99">
        <v>0.21691530517842314</v>
      </c>
      <c r="N109" s="99">
        <v>0.54101869190444263</v>
      </c>
      <c r="O109" s="99">
        <v>4.7317160339472733E-3</v>
      </c>
      <c r="P109" s="99">
        <v>0.47978294068200633</v>
      </c>
      <c r="Q109" s="99">
        <v>0.19309174567192397</v>
      </c>
      <c r="R109" s="99">
        <v>0.25441794619554903</v>
      </c>
      <c r="S109" s="99">
        <v>0.42785267555707079</v>
      </c>
      <c r="T109" s="99">
        <v>-6.9511455145732898E-2</v>
      </c>
      <c r="U109" s="99">
        <v>-7.1047214113424781E-2</v>
      </c>
      <c r="V109" s="99">
        <v>0.46430002090801265</v>
      </c>
      <c r="W109" s="99">
        <v>9.0501215334532481E-2</v>
      </c>
      <c r="X109" s="99">
        <v>0.4588296155867857</v>
      </c>
      <c r="Y109" s="99">
        <v>0.28071557522473062</v>
      </c>
      <c r="Z109" s="99">
        <v>0.16356722304384433</v>
      </c>
      <c r="AA109" s="99">
        <v>0.22997855515902885</v>
      </c>
    </row>
    <row r="110" spans="1:27" ht="13.5" customHeight="1">
      <c r="A110" s="73" t="s">
        <v>51</v>
      </c>
      <c r="B110" s="98"/>
      <c r="C110" s="99">
        <v>0.52251616884800722</v>
      </c>
      <c r="D110" s="99">
        <v>0.15894352796851194</v>
      </c>
      <c r="E110" s="99">
        <v>-4.107951058603735E-2</v>
      </c>
      <c r="F110" s="99">
        <v>-0.1062965974648883</v>
      </c>
      <c r="G110" s="99">
        <v>0.12352599868607161</v>
      </c>
      <c r="H110" s="99">
        <v>5.4789481060723871E-2</v>
      </c>
      <c r="I110" s="99">
        <v>-3.3508604662990125E-2</v>
      </c>
      <c r="J110" s="99">
        <v>8.2229254728936343E-2</v>
      </c>
      <c r="K110" s="99">
        <v>7.7990933674102342E-2</v>
      </c>
      <c r="L110" s="99">
        <v>0.26834308608829238</v>
      </c>
      <c r="M110" s="99">
        <v>0.19553773013706713</v>
      </c>
      <c r="N110" s="99">
        <v>5.6876629904337374E-2</v>
      </c>
      <c r="O110" s="99">
        <v>-2.8528954549007741E-2</v>
      </c>
      <c r="P110" s="99">
        <v>0.28805682722144443</v>
      </c>
      <c r="Q110" s="99">
        <v>2.2871974047978597E-2</v>
      </c>
      <c r="R110" s="99">
        <v>0.29003982729238031</v>
      </c>
      <c r="S110" s="99">
        <v>0.1161521452518663</v>
      </c>
      <c r="T110" s="99">
        <v>0.12857908159665565</v>
      </c>
      <c r="U110" s="99">
        <v>-5.1709695543690912E-2</v>
      </c>
      <c r="V110" s="99">
        <v>0.27572779097894684</v>
      </c>
      <c r="W110" s="99">
        <v>0.35472920481420356</v>
      </c>
      <c r="X110" s="99">
        <v>0.43569442168284206</v>
      </c>
      <c r="Y110" s="99">
        <v>0.32707128342489367</v>
      </c>
      <c r="Z110" s="99">
        <v>8.7939256068269453E-2</v>
      </c>
      <c r="AA110" s="99">
        <v>0.55131210064771741</v>
      </c>
    </row>
    <row r="111" spans="1:27" ht="13.5" customHeight="1">
      <c r="A111" s="73" t="s">
        <v>52</v>
      </c>
      <c r="B111" s="98"/>
      <c r="C111" s="99">
        <v>0.28133185565515789</v>
      </c>
      <c r="D111" s="99">
        <v>0.34971538279583964</v>
      </c>
      <c r="E111" s="99">
        <v>0.23665824169178329</v>
      </c>
      <c r="F111" s="99">
        <v>0.20211211640952095</v>
      </c>
      <c r="G111" s="99">
        <v>0.32057627677136652</v>
      </c>
      <c r="H111" s="99">
        <v>0.16383863651327876</v>
      </c>
      <c r="I111" s="99">
        <v>0.11428518551619297</v>
      </c>
      <c r="J111" s="99">
        <v>2.4997089945544268E-2</v>
      </c>
      <c r="K111" s="99">
        <v>0.27682806840877838</v>
      </c>
      <c r="L111" s="99">
        <v>0.30471784022178927</v>
      </c>
      <c r="M111" s="99">
        <v>0.55821404405703856</v>
      </c>
      <c r="N111" s="99">
        <v>0.21515356148793066</v>
      </c>
      <c r="O111" s="99">
        <v>0.24067622288427726</v>
      </c>
      <c r="P111" s="99">
        <v>0.4944025567121707</v>
      </c>
      <c r="Q111" s="99">
        <v>0.33407835047617118</v>
      </c>
      <c r="R111" s="99">
        <v>0.41526199354982207</v>
      </c>
      <c r="S111" s="99">
        <v>0.19125590843479531</v>
      </c>
      <c r="T111" s="99">
        <v>0.21518297212834042</v>
      </c>
      <c r="U111" s="99">
        <v>-1.4591255434101849E-2</v>
      </c>
      <c r="V111" s="99">
        <v>0.13119700738289578</v>
      </c>
      <c r="W111" s="99">
        <v>0.17330199156848766</v>
      </c>
      <c r="X111" s="99">
        <v>0.18930716752202456</v>
      </c>
      <c r="Y111" s="99">
        <v>0.20634048528685156</v>
      </c>
      <c r="Z111" s="99">
        <v>0.12635937876452069</v>
      </c>
      <c r="AA111" s="99">
        <v>0.20296022761134958</v>
      </c>
    </row>
    <row r="112" spans="1:27" ht="13.5" customHeight="1">
      <c r="A112" s="73" t="s">
        <v>53</v>
      </c>
      <c r="B112" s="98"/>
      <c r="C112" s="99">
        <v>0.54019326689052638</v>
      </c>
      <c r="D112" s="99">
        <v>2.2212227264004034</v>
      </c>
      <c r="E112" s="99">
        <v>1.8097472737079925</v>
      </c>
      <c r="F112" s="99">
        <v>1.1629776618664214</v>
      </c>
      <c r="G112" s="99">
        <v>-0.15867700878040103</v>
      </c>
      <c r="H112" s="99">
        <v>0.20968483845217348</v>
      </c>
      <c r="I112" s="99">
        <v>-1.8081450654751694</v>
      </c>
      <c r="J112" s="99">
        <v>-2.2120583392865609</v>
      </c>
      <c r="K112" s="99">
        <v>-0.86358242389586926</v>
      </c>
      <c r="L112" s="99">
        <v>0.37450599952708058</v>
      </c>
      <c r="M112" s="99">
        <v>0.3018400058015443</v>
      </c>
      <c r="N112" s="99">
        <v>0.55147649640613627</v>
      </c>
      <c r="O112" s="99">
        <v>0.55258817067525046</v>
      </c>
      <c r="P112" s="99">
        <v>0.32283949704116788</v>
      </c>
      <c r="Q112" s="99">
        <v>0.29013713242151051</v>
      </c>
      <c r="R112" s="99">
        <v>-3.0016503576140337E-2</v>
      </c>
      <c r="S112" s="99">
        <v>0.1662389840759734</v>
      </c>
      <c r="T112" s="99">
        <v>-3.9890416974979817E-2</v>
      </c>
      <c r="U112" s="99">
        <v>0.6054824214440887</v>
      </c>
      <c r="V112" s="99">
        <v>0.22337987896226852</v>
      </c>
      <c r="W112" s="99">
        <v>0.32893121987036644</v>
      </c>
      <c r="X112" s="99">
        <v>0.87324275881054003</v>
      </c>
      <c r="Y112" s="99">
        <v>0.74357003786540066</v>
      </c>
      <c r="Z112" s="99">
        <v>0.50494325361375325</v>
      </c>
      <c r="AA112" s="99">
        <v>0.64384000394903929</v>
      </c>
    </row>
    <row r="113" spans="1:27" ht="13.5" customHeight="1">
      <c r="A113" s="73" t="s">
        <v>54</v>
      </c>
      <c r="B113" s="98"/>
      <c r="C113" s="99">
        <v>0.35320825272543288</v>
      </c>
      <c r="D113" s="99">
        <v>0.46173538015889598</v>
      </c>
      <c r="E113" s="99">
        <v>2.7679688328041258E-2</v>
      </c>
      <c r="F113" s="99">
        <v>-0.10068501548938666</v>
      </c>
      <c r="G113" s="99">
        <v>0.41576904448706709</v>
      </c>
      <c r="H113" s="99">
        <v>0.33993535416455656</v>
      </c>
      <c r="I113" s="99">
        <v>0.35214969563815818</v>
      </c>
      <c r="J113" s="99">
        <v>0.57755652176283778</v>
      </c>
      <c r="K113" s="99">
        <v>0.72501404521705215</v>
      </c>
      <c r="L113" s="99">
        <v>0.13263934044915834</v>
      </c>
      <c r="M113" s="99">
        <v>-4.9120975536185905E-2</v>
      </c>
      <c r="N113" s="99">
        <v>0.49187137011497267</v>
      </c>
      <c r="O113" s="99">
        <v>0.3068855827732257</v>
      </c>
      <c r="P113" s="99">
        <v>0.2394863164692938</v>
      </c>
      <c r="Q113" s="99">
        <v>0.14944152594274282</v>
      </c>
      <c r="R113" s="99">
        <v>0.28832694324410596</v>
      </c>
      <c r="S113" s="99">
        <v>6.0028182250281378E-2</v>
      </c>
      <c r="T113" s="99">
        <v>5.508178644048449E-2</v>
      </c>
      <c r="U113" s="99">
        <v>-0.12522091136311875</v>
      </c>
      <c r="V113" s="99">
        <v>0.12720150592636792</v>
      </c>
      <c r="W113" s="99">
        <v>9.6493920791739768E-2</v>
      </c>
      <c r="X113" s="99">
        <v>7.8070664710648191E-2</v>
      </c>
      <c r="Y113" s="99">
        <v>2.6322432895169116E-2</v>
      </c>
      <c r="Z113" s="99">
        <v>5.4756589265401043E-2</v>
      </c>
      <c r="AA113" s="99">
        <v>5.4593021567214094E-2</v>
      </c>
    </row>
    <row r="114" spans="1:27" ht="13.5" customHeight="1">
      <c r="A114" s="73" t="s">
        <v>55</v>
      </c>
      <c r="B114" s="98"/>
      <c r="C114" s="99">
        <v>4.9265102149642227E-2</v>
      </c>
      <c r="D114" s="99">
        <v>-3.8540566090355208E-2</v>
      </c>
      <c r="E114" s="99">
        <v>0.23811133535034643</v>
      </c>
      <c r="F114" s="99">
        <v>0.11212608092397473</v>
      </c>
      <c r="G114" s="99">
        <v>0.13750387439933029</v>
      </c>
      <c r="H114" s="99">
        <v>8.9629165982255621E-2</v>
      </c>
      <c r="I114" s="99">
        <v>-1.6971164946141518E-3</v>
      </c>
      <c r="J114" s="99">
        <v>-0.12462331778136852</v>
      </c>
      <c r="K114" s="99">
        <v>0.12252100898172157</v>
      </c>
      <c r="L114" s="99">
        <v>0.55098386956109269</v>
      </c>
      <c r="M114" s="99">
        <v>-5.5388409435410756E-2</v>
      </c>
      <c r="N114" s="99">
        <v>0.12787489277559186</v>
      </c>
      <c r="O114" s="99">
        <v>0.21041403901880498</v>
      </c>
      <c r="P114" s="99">
        <v>0.24554488714316544</v>
      </c>
      <c r="Q114" s="99">
        <v>0.18701869057775083</v>
      </c>
      <c r="R114" s="99">
        <v>0.12843257886612588</v>
      </c>
      <c r="S114" s="99">
        <v>0.21118536030402152</v>
      </c>
      <c r="T114" s="99">
        <v>-8.9230334606858308E-4</v>
      </c>
      <c r="U114" s="99">
        <v>-0.22451801178374975</v>
      </c>
      <c r="V114" s="99">
        <v>0.20186675898786077</v>
      </c>
      <c r="W114" s="99">
        <v>0.11598254370891468</v>
      </c>
      <c r="X114" s="99">
        <v>0.32559487614149307</v>
      </c>
      <c r="Y114" s="99">
        <v>3.74003526233435E-2</v>
      </c>
      <c r="Z114" s="99">
        <v>-2.2370311110126422E-2</v>
      </c>
      <c r="AA114" s="99">
        <v>-4.323480674081033E-2</v>
      </c>
    </row>
    <row r="115" spans="1:27" ht="13.5" customHeight="1">
      <c r="A115" s="73" t="s">
        <v>56</v>
      </c>
      <c r="B115" s="98"/>
      <c r="C115" s="99">
        <v>-7.9292209030848632E-2</v>
      </c>
      <c r="D115" s="99">
        <v>-0.22013724290210482</v>
      </c>
      <c r="E115" s="99">
        <v>-3.8963579626373979E-2</v>
      </c>
      <c r="F115" s="99">
        <v>-1.9273843831754588E-2</v>
      </c>
      <c r="G115" s="99">
        <v>3.7139315649593725E-2</v>
      </c>
      <c r="H115" s="99">
        <v>0.14820449358238447</v>
      </c>
      <c r="I115" s="99">
        <v>-5.153015091263656E-2</v>
      </c>
      <c r="J115" s="99">
        <v>-0.22970211124590545</v>
      </c>
      <c r="K115" s="99">
        <v>0.14137795640924525</v>
      </c>
      <c r="L115" s="99">
        <v>0.27914326357338043</v>
      </c>
      <c r="M115" s="99">
        <v>0.25146482419318533</v>
      </c>
      <c r="N115" s="99">
        <v>0.30968869966709239</v>
      </c>
      <c r="O115" s="99">
        <v>0.26098967047324273</v>
      </c>
      <c r="P115" s="99">
        <v>0.26692699853638086</v>
      </c>
      <c r="Q115" s="99">
        <v>8.260609740884195E-2</v>
      </c>
      <c r="R115" s="99">
        <v>0.13468795387742225</v>
      </c>
      <c r="S115" s="99">
        <v>-7.078801001618383E-2</v>
      </c>
      <c r="T115" s="99">
        <v>1.2088902073183531E-2</v>
      </c>
      <c r="U115" s="99">
        <v>-0.15134196565307059</v>
      </c>
      <c r="V115" s="99">
        <v>0.10133495516764408</v>
      </c>
      <c r="W115" s="99">
        <v>9.7609902301666884E-2</v>
      </c>
      <c r="X115" s="99">
        <v>0.27569378785236498</v>
      </c>
      <c r="Y115" s="99">
        <v>2.148906535496006E-2</v>
      </c>
      <c r="Z115" s="99">
        <v>-5.014933203075974E-2</v>
      </c>
      <c r="AA115" s="99">
        <v>6.2191729285631804E-2</v>
      </c>
    </row>
    <row r="116" spans="1:27" ht="13.5" customHeight="1">
      <c r="A116" s="73" t="s">
        <v>57</v>
      </c>
      <c r="B116" s="98"/>
      <c r="C116" s="99">
        <v>0.17967849254903551</v>
      </c>
      <c r="D116" s="99">
        <v>0.27690677933749763</v>
      </c>
      <c r="E116" s="99">
        <v>0.36065904451762182</v>
      </c>
      <c r="F116" s="99">
        <v>0.20995603483551278</v>
      </c>
      <c r="G116" s="99">
        <v>0.7185727791917943</v>
      </c>
      <c r="H116" s="99">
        <v>0.30648305761405897</v>
      </c>
      <c r="I116" s="99">
        <v>0.36033242776559543</v>
      </c>
      <c r="J116" s="99">
        <v>0.45614416698702348</v>
      </c>
      <c r="K116" s="99">
        <v>0.33559340044070557</v>
      </c>
      <c r="L116" s="99">
        <v>0.16671953529658215</v>
      </c>
      <c r="M116" s="99">
        <v>0.19099470649908037</v>
      </c>
      <c r="N116" s="99">
        <v>0.29804020887413729</v>
      </c>
      <c r="O116" s="99">
        <v>0.16108633267222175</v>
      </c>
      <c r="P116" s="99">
        <v>1.411314540422077E-2</v>
      </c>
      <c r="Q116" s="99">
        <v>0.28716583732142759</v>
      </c>
      <c r="R116" s="99">
        <v>0.16915111677423075</v>
      </c>
      <c r="S116" s="99">
        <v>0.43873909771299091</v>
      </c>
      <c r="T116" s="99">
        <v>0.1985771701283818</v>
      </c>
      <c r="U116" s="99">
        <v>0.22609564387440931</v>
      </c>
      <c r="V116" s="99">
        <v>0.25389140283115647</v>
      </c>
      <c r="W116" s="99">
        <v>0.2244357747195577</v>
      </c>
      <c r="X116" s="99">
        <v>0.24999865124847126</v>
      </c>
      <c r="Y116" s="99">
        <v>2.9808724852269715E-2</v>
      </c>
      <c r="Z116" s="99">
        <v>7.3751261699250947E-2</v>
      </c>
      <c r="AA116" s="99">
        <v>6.6600660850951177E-2</v>
      </c>
    </row>
    <row r="117" spans="1:27" ht="13.5" customHeight="1">
      <c r="A117" s="73" t="s">
        <v>58</v>
      </c>
      <c r="B117" s="98"/>
      <c r="C117" s="99">
        <v>0.10231900291307869</v>
      </c>
      <c r="D117" s="99">
        <v>0.17728489338857154</v>
      </c>
      <c r="E117" s="99">
        <v>0.26448122603163171</v>
      </c>
      <c r="F117" s="99">
        <v>0.10323393099701279</v>
      </c>
      <c r="G117" s="99">
        <v>0.13770966648230695</v>
      </c>
      <c r="H117" s="99">
        <v>0.14249625859307777</v>
      </c>
      <c r="I117" s="99">
        <v>0.20863261854409512</v>
      </c>
      <c r="J117" s="99">
        <v>0.32352581877879077</v>
      </c>
      <c r="K117" s="99">
        <v>-1.0959645735285033E-2</v>
      </c>
      <c r="L117" s="99">
        <v>4.176974690357995E-2</v>
      </c>
      <c r="M117" s="99">
        <v>3.963436549646765E-2</v>
      </c>
      <c r="N117" s="99">
        <v>2.1448474623407932E-2</v>
      </c>
      <c r="O117" s="99">
        <v>0.13962895373438977</v>
      </c>
      <c r="P117" s="99">
        <v>0.18758899265189793</v>
      </c>
      <c r="Q117" s="99">
        <v>0.16819074009272297</v>
      </c>
      <c r="R117" s="99">
        <v>0.12378715835502967</v>
      </c>
      <c r="S117" s="99">
        <v>0.16797800043851854</v>
      </c>
      <c r="T117" s="99">
        <v>2.4454440976543541E-2</v>
      </c>
      <c r="U117" s="99">
        <v>0.11797163083939881</v>
      </c>
      <c r="V117" s="99">
        <v>0.21989137543903783</v>
      </c>
      <c r="W117" s="99">
        <v>0.10519353304828584</v>
      </c>
      <c r="X117" s="99">
        <v>0.19725726533901614</v>
      </c>
      <c r="Y117" s="99">
        <v>7.5689900819906439E-2</v>
      </c>
      <c r="Z117" s="99">
        <v>4.7453172579745392E-2</v>
      </c>
      <c r="AA117" s="99">
        <v>-7.467235752203801E-3</v>
      </c>
    </row>
    <row r="118" spans="1:27" ht="13.5" customHeight="1">
      <c r="A118" s="73" t="s">
        <v>59</v>
      </c>
      <c r="B118" s="98"/>
      <c r="C118" s="99">
        <v>4.4526535027731289E-2</v>
      </c>
      <c r="D118" s="99">
        <v>7.4656445374511562E-2</v>
      </c>
      <c r="E118" s="99">
        <v>8.1961849076430962E-2</v>
      </c>
      <c r="F118" s="99">
        <v>7.2014867641732275E-2</v>
      </c>
      <c r="G118" s="99">
        <v>0.11912377204846944</v>
      </c>
      <c r="H118" s="99">
        <v>0.15405535564170889</v>
      </c>
      <c r="I118" s="99">
        <v>2.5519441327655493E-2</v>
      </c>
      <c r="J118" s="99">
        <v>5.4684120182969052E-2</v>
      </c>
      <c r="K118" s="99">
        <v>0.10989155232674007</v>
      </c>
      <c r="L118" s="99">
        <v>5.9108866149955808E-2</v>
      </c>
      <c r="M118" s="99">
        <v>0.13420897067076681</v>
      </c>
      <c r="N118" s="99">
        <v>0.13523622429716145</v>
      </c>
      <c r="O118" s="99">
        <v>-6.6729328683889366E-3</v>
      </c>
      <c r="P118" s="99">
        <v>0.11750293459872577</v>
      </c>
      <c r="Q118" s="99">
        <v>5.6828561918378519E-2</v>
      </c>
      <c r="R118" s="99">
        <v>5.0379247960592982E-2</v>
      </c>
      <c r="S118" s="99">
        <v>7.3152686888101601E-2</v>
      </c>
      <c r="T118" s="99">
        <v>4.3989108376087577E-2</v>
      </c>
      <c r="U118" s="99">
        <v>0.20332168518885121</v>
      </c>
      <c r="V118" s="99">
        <v>0.10751361399437821</v>
      </c>
      <c r="W118" s="99">
        <v>9.1676289494230553E-2</v>
      </c>
      <c r="X118" s="99">
        <v>0.11383966221453146</v>
      </c>
      <c r="Y118" s="99">
        <v>7.170083750607395E-2</v>
      </c>
      <c r="Z118" s="99">
        <v>0.10370942205820427</v>
      </c>
      <c r="AA118" s="99">
        <v>7.5475154997677499E-2</v>
      </c>
    </row>
    <row r="119" spans="1:27" ht="13.5" customHeight="1">
      <c r="A119" s="73" t="s">
        <v>60</v>
      </c>
      <c r="B119" s="98"/>
      <c r="C119" s="99">
        <v>3.8819226810887487E-2</v>
      </c>
      <c r="D119" s="99">
        <v>-3.8745577137224464E-2</v>
      </c>
      <c r="E119" s="99">
        <v>0.10501437617683078</v>
      </c>
      <c r="F119" s="99">
        <v>4.3910396894158189E-2</v>
      </c>
      <c r="G119" s="99">
        <v>7.4253128663013868E-2</v>
      </c>
      <c r="H119" s="99">
        <v>8.5904227679802547E-2</v>
      </c>
      <c r="I119" s="99">
        <v>-8.794916120671922E-3</v>
      </c>
      <c r="J119" s="99">
        <v>-6.5980973403676701E-2</v>
      </c>
      <c r="K119" s="99">
        <v>3.7252169611303225E-2</v>
      </c>
      <c r="L119" s="99">
        <v>1.4876324832762263E-2</v>
      </c>
      <c r="M119" s="99">
        <v>-1.8998721898714519E-2</v>
      </c>
      <c r="N119" s="99">
        <v>2.7596337119046893E-3</v>
      </c>
      <c r="O119" s="99">
        <v>8.8637347244000714E-2</v>
      </c>
      <c r="P119" s="99">
        <v>0.11229454076649951</v>
      </c>
      <c r="Q119" s="99">
        <v>9.4710087664449202E-2</v>
      </c>
      <c r="R119" s="99">
        <v>-6.6665895635737655E-3</v>
      </c>
      <c r="S119" s="99">
        <v>-7.8531127537286263E-2</v>
      </c>
      <c r="T119" s="99">
        <v>-1.9121595610808568E-3</v>
      </c>
      <c r="U119" s="99">
        <v>-1.0729627295856747E-2</v>
      </c>
      <c r="V119" s="99">
        <v>8.2206118299517086E-2</v>
      </c>
      <c r="W119" s="99">
        <v>5.4241263861831625E-2</v>
      </c>
      <c r="X119" s="99">
        <v>8.1985804408666971E-2</v>
      </c>
      <c r="Y119" s="99">
        <v>4.0201397393017396E-2</v>
      </c>
      <c r="Z119" s="99">
        <v>1.6643143698150066E-3</v>
      </c>
      <c r="AA119" s="99">
        <v>4.6150452073058817E-2</v>
      </c>
    </row>
    <row r="120" spans="1:27" ht="13.5" customHeight="1">
      <c r="A120" s="73" t="s">
        <v>61</v>
      </c>
      <c r="B120" s="98"/>
      <c r="C120" s="99">
        <v>0.12325798082358876</v>
      </c>
      <c r="D120" s="99">
        <v>5.8670064040260546E-2</v>
      </c>
      <c r="E120" s="99">
        <v>6.3334004349947612E-2</v>
      </c>
      <c r="F120" s="99">
        <v>6.2432888358143861E-3</v>
      </c>
      <c r="G120" s="99">
        <v>7.7004790360883826E-2</v>
      </c>
      <c r="H120" s="99">
        <v>5.8841081363529307E-2</v>
      </c>
      <c r="I120" s="99">
        <v>-2.5052104928341878E-2</v>
      </c>
      <c r="J120" s="99">
        <v>-0.2106826187972862</v>
      </c>
      <c r="K120" s="99">
        <v>3.7149463270772183E-2</v>
      </c>
      <c r="L120" s="99">
        <v>-1.9173365566731066E-2</v>
      </c>
      <c r="M120" s="99">
        <v>7.288472977230144E-2</v>
      </c>
      <c r="N120" s="99">
        <v>6.3520522613748964E-2</v>
      </c>
      <c r="O120" s="99">
        <v>6.769993710110811E-2</v>
      </c>
      <c r="P120" s="99">
        <v>0.18376025199458254</v>
      </c>
      <c r="Q120" s="99">
        <v>8.6989806857893814E-2</v>
      </c>
      <c r="R120" s="99">
        <v>4.3608403204011617E-2</v>
      </c>
      <c r="S120" s="99">
        <v>-9.8964282429695113E-3</v>
      </c>
      <c r="T120" s="99">
        <v>-2.3942410982448507E-3</v>
      </c>
      <c r="U120" s="99">
        <v>-8.5955011855464544E-2</v>
      </c>
      <c r="V120" s="99">
        <v>3.2214706097318822E-2</v>
      </c>
      <c r="W120" s="99">
        <v>8.4459461650930753E-2</v>
      </c>
      <c r="X120" s="99">
        <v>0.15064508584365396</v>
      </c>
      <c r="Y120" s="99">
        <v>7.8034961557965285E-2</v>
      </c>
      <c r="Z120" s="99">
        <v>3.034536913233284E-2</v>
      </c>
      <c r="AA120" s="99">
        <v>4.2521048333098062E-2</v>
      </c>
    </row>
    <row r="121" spans="1:27" ht="13.5" customHeight="1">
      <c r="A121" s="73" t="s">
        <v>62</v>
      </c>
      <c r="B121" s="98"/>
      <c r="C121" s="99">
        <v>-5.0840745085355002E-3</v>
      </c>
      <c r="D121" s="99">
        <v>-7.9682980935751185E-3</v>
      </c>
      <c r="E121" s="99">
        <v>-2.3152359056349699E-3</v>
      </c>
      <c r="F121" s="99">
        <v>-6.1648947395735367E-3</v>
      </c>
      <c r="G121" s="99">
        <v>-6.3735447694863532E-3</v>
      </c>
      <c r="H121" s="99">
        <v>-4.341202343511155E-3</v>
      </c>
      <c r="I121" s="99">
        <v>2.1334845980240332E-3</v>
      </c>
      <c r="J121" s="99">
        <v>5.6685816595527837E-3</v>
      </c>
      <c r="K121" s="99">
        <v>-2.9566400002934627E-3</v>
      </c>
      <c r="L121" s="99">
        <v>5.2464287521165214E-4</v>
      </c>
      <c r="M121" s="99">
        <v>6.2121331158917718E-3</v>
      </c>
      <c r="N121" s="99">
        <v>-2.8538507946095189E-2</v>
      </c>
      <c r="O121" s="99">
        <v>2.9638221311545039E-2</v>
      </c>
      <c r="P121" s="99">
        <v>-1.5253832078828184E-2</v>
      </c>
      <c r="Q121" s="99">
        <v>3.9321813637491383E-4</v>
      </c>
      <c r="R121" s="99">
        <v>-1.9162633599475676E-2</v>
      </c>
      <c r="S121" s="99">
        <v>8.7985337796203135E-3</v>
      </c>
      <c r="T121" s="99">
        <v>-1.3148381906626455E-2</v>
      </c>
      <c r="U121" s="99">
        <v>1.5743967621769737E-2</v>
      </c>
      <c r="V121" s="99">
        <v>-3.2541353164927513E-3</v>
      </c>
      <c r="W121" s="99">
        <v>9.891811215053406E-3</v>
      </c>
      <c r="X121" s="99">
        <v>4.1527070636338103E-3</v>
      </c>
      <c r="Y121" s="99">
        <v>-1.3272919960990904E-2</v>
      </c>
      <c r="Z121" s="99">
        <v>-7.9824294779589564E-3</v>
      </c>
      <c r="AA121" s="99">
        <v>7.0197448007888168E-3</v>
      </c>
    </row>
    <row r="122" spans="1:27" ht="13.5" customHeight="1">
      <c r="A122" s="81" t="s">
        <v>27</v>
      </c>
      <c r="B122" s="87"/>
      <c r="C122" s="87">
        <v>8.4026312302522257</v>
      </c>
      <c r="D122" s="87">
        <v>9.2299025961596328</v>
      </c>
      <c r="E122" s="87">
        <v>8.6758650454928699</v>
      </c>
      <c r="F122" s="87">
        <v>7.9970246672043279</v>
      </c>
      <c r="G122" s="87">
        <v>8.1203153462537756</v>
      </c>
      <c r="H122" s="87">
        <v>5.6519444649947133</v>
      </c>
      <c r="I122" s="87">
        <v>-2.7535938260043906</v>
      </c>
      <c r="J122" s="87">
        <v>-7.633998348662602</v>
      </c>
      <c r="K122" s="87">
        <v>4.5722860120378499</v>
      </c>
      <c r="L122" s="87">
        <v>4.4552669229948094</v>
      </c>
      <c r="M122" s="87">
        <v>3.4442293224532676</v>
      </c>
      <c r="N122" s="87">
        <v>6.1490176540414296</v>
      </c>
      <c r="O122" s="87">
        <v>7.1892618817636125</v>
      </c>
      <c r="P122" s="87">
        <v>6.2893421428579614</v>
      </c>
      <c r="Q122" s="87">
        <v>4.187638428843357</v>
      </c>
      <c r="R122" s="87">
        <v>4.967796290915345</v>
      </c>
      <c r="S122" s="87">
        <v>5.4351663570652846</v>
      </c>
      <c r="T122" s="87">
        <v>1.7256856552470481</v>
      </c>
      <c r="U122" s="87">
        <v>-0.69060535226928721</v>
      </c>
      <c r="V122" s="87">
        <v>7.5133774728228957</v>
      </c>
      <c r="W122" s="87">
        <v>0.84015647937204108</v>
      </c>
      <c r="X122" s="87">
        <v>7.2427953300343546</v>
      </c>
      <c r="Y122" s="87">
        <v>2.7325596088881809</v>
      </c>
      <c r="Z122" s="87">
        <v>0.91465214681667828</v>
      </c>
      <c r="AA122" s="87">
        <v>2.9412156660713009</v>
      </c>
    </row>
    <row r="123" spans="1:27" ht="12" customHeight="1">
      <c r="B123" s="82"/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selection activeCell="K26" sqref="K26"/>
    </sheetView>
  </sheetViews>
  <sheetFormatPr defaultColWidth="12.7109375" defaultRowHeight="15.75"/>
  <cols>
    <col min="1" max="1" width="7.5703125" style="101" customWidth="1"/>
    <col min="2" max="3" width="10.140625" style="101" customWidth="1"/>
    <col min="4" max="4" width="13.5703125" style="101" customWidth="1"/>
    <col min="5" max="5" width="13.28515625" style="101" customWidth="1"/>
    <col min="6" max="6" width="14" style="101" customWidth="1"/>
    <col min="7" max="7" width="12.28515625" style="101" customWidth="1"/>
    <col min="8" max="8" width="14.42578125" style="101" customWidth="1"/>
    <col min="9" max="9" width="10.5703125" style="101" customWidth="1"/>
    <col min="10" max="10" width="9.42578125" style="101" customWidth="1"/>
    <col min="11" max="16384" width="12.7109375" style="101"/>
  </cols>
  <sheetData>
    <row r="1" spans="1:9" ht="18.75">
      <c r="A1" s="100" t="s">
        <v>90</v>
      </c>
    </row>
    <row r="3" spans="1:9">
      <c r="A3" s="102" t="s">
        <v>91</v>
      </c>
    </row>
    <row r="4" spans="1:9">
      <c r="B4" s="103" t="s">
        <v>92</v>
      </c>
      <c r="C4" s="104" t="s">
        <v>93</v>
      </c>
      <c r="D4" s="105" t="s">
        <v>94</v>
      </c>
      <c r="E4" s="103" t="s">
        <v>95</v>
      </c>
      <c r="F4" s="104" t="s">
        <v>96</v>
      </c>
      <c r="G4" s="105" t="s">
        <v>97</v>
      </c>
      <c r="H4" s="103" t="s">
        <v>98</v>
      </c>
      <c r="I4" s="104" t="s">
        <v>99</v>
      </c>
    </row>
    <row r="5" spans="1:9">
      <c r="A5" s="106">
        <v>2010</v>
      </c>
      <c r="B5" s="107">
        <v>1.7</v>
      </c>
      <c r="C5" s="108">
        <v>15</v>
      </c>
      <c r="D5" s="109">
        <f t="shared" ref="D5:D10" si="0">B5*C5</f>
        <v>25.5</v>
      </c>
      <c r="E5" s="107">
        <v>1.2</v>
      </c>
      <c r="F5" s="108">
        <v>31</v>
      </c>
      <c r="G5" s="109">
        <f t="shared" ref="G5:G10" si="1">E5*F5</f>
        <v>37.199999999999996</v>
      </c>
      <c r="H5" s="107">
        <f t="shared" ref="H5:H10" si="2">D5+G5</f>
        <v>62.699999999999996</v>
      </c>
      <c r="I5" s="110">
        <f>((H5/H6)-1)*100</f>
        <v>13.176895306859194</v>
      </c>
    </row>
    <row r="6" spans="1:9">
      <c r="A6" s="106">
        <v>2009</v>
      </c>
      <c r="B6" s="107">
        <v>1.6</v>
      </c>
      <c r="C6" s="108">
        <v>14</v>
      </c>
      <c r="D6" s="109">
        <f t="shared" si="0"/>
        <v>22.400000000000002</v>
      </c>
      <c r="E6" s="107">
        <v>1.1000000000000001</v>
      </c>
      <c r="F6" s="108">
        <v>30</v>
      </c>
      <c r="G6" s="109">
        <f t="shared" si="1"/>
        <v>33</v>
      </c>
      <c r="H6" s="107">
        <f t="shared" si="2"/>
        <v>55.400000000000006</v>
      </c>
      <c r="I6" s="110">
        <f>((H6/H7)-1)*100</f>
        <v>23.937360178970923</v>
      </c>
    </row>
    <row r="7" spans="1:9">
      <c r="A7" s="106">
        <v>2008</v>
      </c>
      <c r="B7" s="107">
        <v>1.5</v>
      </c>
      <c r="C7" s="108">
        <v>13</v>
      </c>
      <c r="D7" s="109">
        <f t="shared" si="0"/>
        <v>19.5</v>
      </c>
      <c r="E7" s="107">
        <v>0.9</v>
      </c>
      <c r="F7" s="108">
        <v>28</v>
      </c>
      <c r="G7" s="109">
        <f t="shared" si="1"/>
        <v>25.2</v>
      </c>
      <c r="H7" s="107">
        <f t="shared" si="2"/>
        <v>44.7</v>
      </c>
      <c r="I7" s="110">
        <f>((H7/H8)-1)*100</f>
        <v>29.565217391304355</v>
      </c>
    </row>
    <row r="8" spans="1:9">
      <c r="A8" s="106">
        <v>2007</v>
      </c>
      <c r="B8" s="107">
        <v>1.3</v>
      </c>
      <c r="C8" s="108">
        <v>12</v>
      </c>
      <c r="D8" s="109">
        <f t="shared" si="0"/>
        <v>15.600000000000001</v>
      </c>
      <c r="E8" s="107">
        <v>0.7</v>
      </c>
      <c r="F8" s="108">
        <v>27</v>
      </c>
      <c r="G8" s="109">
        <f t="shared" si="1"/>
        <v>18.899999999999999</v>
      </c>
      <c r="H8" s="107">
        <f t="shared" si="2"/>
        <v>34.5</v>
      </c>
      <c r="I8" s="110">
        <f>((H8/H9)-1)*100</f>
        <v>24.548736462093856</v>
      </c>
    </row>
    <row r="9" spans="1:9">
      <c r="A9" s="106">
        <v>2006</v>
      </c>
      <c r="B9" s="107">
        <v>1.1000000000000001</v>
      </c>
      <c r="C9" s="108">
        <v>11</v>
      </c>
      <c r="D9" s="109">
        <f t="shared" si="0"/>
        <v>12.100000000000001</v>
      </c>
      <c r="E9" s="107">
        <v>0.6</v>
      </c>
      <c r="F9" s="108">
        <v>26</v>
      </c>
      <c r="G9" s="109">
        <f t="shared" si="1"/>
        <v>15.6</v>
      </c>
      <c r="H9" s="107">
        <f t="shared" si="2"/>
        <v>27.700000000000003</v>
      </c>
      <c r="I9" s="110">
        <f>((H9/H10)-1)*100</f>
        <v>23.111111111111128</v>
      </c>
    </row>
    <row r="10" spans="1:9">
      <c r="A10" s="106">
        <v>2005</v>
      </c>
      <c r="B10" s="111">
        <v>1</v>
      </c>
      <c r="C10" s="112">
        <v>10</v>
      </c>
      <c r="D10" s="113">
        <f t="shared" si="0"/>
        <v>10</v>
      </c>
      <c r="E10" s="111">
        <v>0.5</v>
      </c>
      <c r="F10" s="112">
        <v>25</v>
      </c>
      <c r="G10" s="113">
        <f t="shared" si="1"/>
        <v>12.5</v>
      </c>
      <c r="H10" s="111">
        <f t="shared" si="2"/>
        <v>22.5</v>
      </c>
      <c r="I10" s="112"/>
    </row>
    <row r="11" spans="1:9">
      <c r="D11" s="114" t="s">
        <v>100</v>
      </c>
      <c r="E11" s="115"/>
      <c r="F11" s="115"/>
      <c r="G11" s="114" t="s">
        <v>101</v>
      </c>
    </row>
    <row r="12" spans="1:9">
      <c r="D12" s="114" t="s">
        <v>102</v>
      </c>
    </row>
    <row r="13" spans="1:9">
      <c r="A13" s="102"/>
    </row>
    <row r="14" spans="1:9">
      <c r="A14" s="114" t="s">
        <v>103</v>
      </c>
      <c r="B14" s="115"/>
      <c r="C14" s="115"/>
      <c r="D14" s="115"/>
      <c r="E14" s="115"/>
      <c r="F14" s="115"/>
      <c r="G14" s="115"/>
      <c r="H14" s="116"/>
      <c r="I14" s="116"/>
    </row>
    <row r="15" spans="1:9">
      <c r="A15" s="115"/>
      <c r="B15" s="103" t="s">
        <v>92</v>
      </c>
      <c r="C15" s="104" t="s">
        <v>93</v>
      </c>
      <c r="D15" s="105" t="s">
        <v>104</v>
      </c>
      <c r="E15" s="103" t="s">
        <v>95</v>
      </c>
      <c r="F15" s="104" t="s">
        <v>96</v>
      </c>
      <c r="G15" s="105" t="s">
        <v>105</v>
      </c>
      <c r="H15" s="103" t="s">
        <v>106</v>
      </c>
      <c r="I15" s="104" t="s">
        <v>107</v>
      </c>
    </row>
    <row r="16" spans="1:9">
      <c r="A16" s="106">
        <v>2010</v>
      </c>
      <c r="B16" s="107">
        <v>1.7</v>
      </c>
      <c r="C16" s="108">
        <v>15</v>
      </c>
      <c r="D16" s="117">
        <f t="shared" ref="D16:D21" si="3">C16*$B$19</f>
        <v>19.5</v>
      </c>
      <c r="E16" s="107">
        <v>1.2</v>
      </c>
      <c r="F16" s="108">
        <v>31</v>
      </c>
      <c r="G16" s="117">
        <f t="shared" ref="G16:G21" si="4">F16*$E$19</f>
        <v>21.7</v>
      </c>
      <c r="H16" s="107">
        <f t="shared" ref="H16:H21" si="5">D16+G16</f>
        <v>41.2</v>
      </c>
      <c r="I16" s="110">
        <f>((H16/H17)-1)*100</f>
        <v>5.1020408163265252</v>
      </c>
    </row>
    <row r="17" spans="1:10">
      <c r="A17" s="106">
        <v>2009</v>
      </c>
      <c r="B17" s="107">
        <v>1.6</v>
      </c>
      <c r="C17" s="108">
        <v>14</v>
      </c>
      <c r="D17" s="117">
        <f t="shared" si="3"/>
        <v>18.2</v>
      </c>
      <c r="E17" s="107">
        <v>1.1000000000000001</v>
      </c>
      <c r="F17" s="108">
        <v>30</v>
      </c>
      <c r="G17" s="117">
        <f t="shared" si="4"/>
        <v>21</v>
      </c>
      <c r="H17" s="107">
        <f t="shared" si="5"/>
        <v>39.200000000000003</v>
      </c>
      <c r="I17" s="110">
        <f>((H17/H18)-1)*100</f>
        <v>7.3972602739726057</v>
      </c>
    </row>
    <row r="18" spans="1:10">
      <c r="A18" s="106">
        <v>2008</v>
      </c>
      <c r="B18" s="107">
        <v>1.5</v>
      </c>
      <c r="C18" s="108">
        <v>13</v>
      </c>
      <c r="D18" s="117">
        <f t="shared" si="3"/>
        <v>16.900000000000002</v>
      </c>
      <c r="E18" s="107">
        <v>0.9</v>
      </c>
      <c r="F18" s="108">
        <v>28</v>
      </c>
      <c r="G18" s="117">
        <f t="shared" si="4"/>
        <v>19.599999999999998</v>
      </c>
      <c r="H18" s="107">
        <f t="shared" si="5"/>
        <v>36.5</v>
      </c>
      <c r="I18" s="110">
        <f>((H18/H19)-1)*100</f>
        <v>5.7971014492753659</v>
      </c>
    </row>
    <row r="19" spans="1:10">
      <c r="A19" s="118">
        <v>2007</v>
      </c>
      <c r="B19" s="119">
        <v>1.3</v>
      </c>
      <c r="C19" s="108">
        <v>12</v>
      </c>
      <c r="D19" s="117">
        <f t="shared" si="3"/>
        <v>15.600000000000001</v>
      </c>
      <c r="E19" s="119">
        <v>0.7</v>
      </c>
      <c r="F19" s="108">
        <v>27</v>
      </c>
      <c r="G19" s="117">
        <f t="shared" si="4"/>
        <v>18.899999999999999</v>
      </c>
      <c r="H19" s="107">
        <f t="shared" si="5"/>
        <v>34.5</v>
      </c>
      <c r="I19" s="110">
        <f>((H19/H20)-1)*100</f>
        <v>6.1538461538461542</v>
      </c>
    </row>
    <row r="20" spans="1:10">
      <c r="A20" s="106">
        <v>2006</v>
      </c>
      <c r="B20" s="107">
        <v>1.1000000000000001</v>
      </c>
      <c r="C20" s="108">
        <v>11</v>
      </c>
      <c r="D20" s="117">
        <f t="shared" si="3"/>
        <v>14.3</v>
      </c>
      <c r="E20" s="107">
        <v>0.6</v>
      </c>
      <c r="F20" s="108">
        <v>26</v>
      </c>
      <c r="G20" s="117">
        <f t="shared" si="4"/>
        <v>18.2</v>
      </c>
      <c r="H20" s="107">
        <f t="shared" si="5"/>
        <v>32.5</v>
      </c>
      <c r="I20" s="110">
        <f>((H20/H21)-1)*100</f>
        <v>6.5573770491803351</v>
      </c>
    </row>
    <row r="21" spans="1:10">
      <c r="A21" s="106">
        <v>2005</v>
      </c>
      <c r="B21" s="111">
        <v>1</v>
      </c>
      <c r="C21" s="112">
        <v>10</v>
      </c>
      <c r="D21" s="120">
        <f t="shared" si="3"/>
        <v>13</v>
      </c>
      <c r="E21" s="111">
        <v>0.5</v>
      </c>
      <c r="F21" s="112">
        <v>25</v>
      </c>
      <c r="G21" s="120">
        <f t="shared" si="4"/>
        <v>17.5</v>
      </c>
      <c r="H21" s="111">
        <f t="shared" si="5"/>
        <v>30.5</v>
      </c>
      <c r="I21" s="121"/>
    </row>
    <row r="22" spans="1:10">
      <c r="A22" s="106"/>
      <c r="B22" s="115"/>
      <c r="C22" s="115"/>
      <c r="D22" s="114" t="s">
        <v>108</v>
      </c>
      <c r="E22" s="115"/>
      <c r="F22" s="115"/>
      <c r="H22" s="115"/>
      <c r="I22" s="115"/>
    </row>
    <row r="23" spans="1:10">
      <c r="A23" s="106"/>
      <c r="B23" s="115"/>
      <c r="C23" s="115"/>
      <c r="D23" s="114" t="s">
        <v>109</v>
      </c>
      <c r="E23" s="115"/>
      <c r="F23" s="115"/>
      <c r="G23" s="114"/>
      <c r="H23" s="115"/>
      <c r="I23" s="115"/>
    </row>
    <row r="24" spans="1:10" ht="18.75" customHeight="1">
      <c r="A24" s="106"/>
      <c r="B24" s="115"/>
      <c r="D24" s="114" t="s">
        <v>110</v>
      </c>
      <c r="F24" s="115"/>
      <c r="G24" s="115"/>
      <c r="H24" s="115"/>
      <c r="I24" s="115"/>
    </row>
    <row r="25" spans="1:10" ht="18.75" customHeight="1"/>
    <row r="26" spans="1:10" ht="18.75" customHeight="1">
      <c r="A26" s="102" t="s">
        <v>111</v>
      </c>
    </row>
    <row r="27" spans="1:10" ht="18.75" customHeight="1">
      <c r="B27" s="103" t="s">
        <v>92</v>
      </c>
      <c r="C27" s="104" t="s">
        <v>93</v>
      </c>
      <c r="D27" s="105" t="s">
        <v>100</v>
      </c>
      <c r="E27" s="103" t="s">
        <v>112</v>
      </c>
      <c r="F27" s="122" t="s">
        <v>113</v>
      </c>
      <c r="G27" s="104" t="s">
        <v>114</v>
      </c>
      <c r="H27" s="105" t="s">
        <v>115</v>
      </c>
      <c r="I27" s="103" t="s">
        <v>116</v>
      </c>
      <c r="J27" s="104" t="s">
        <v>117</v>
      </c>
    </row>
    <row r="28" spans="1:10" ht="18.75" customHeight="1">
      <c r="A28" s="106">
        <v>2010</v>
      </c>
      <c r="B28" s="107">
        <v>1.7</v>
      </c>
      <c r="C28" s="108">
        <v>15</v>
      </c>
      <c r="D28" s="123">
        <f t="shared" ref="D28:D33" si="6">C28*B28</f>
        <v>25.5</v>
      </c>
      <c r="E28" s="107">
        <f>C28*B29</f>
        <v>24</v>
      </c>
      <c r="F28" s="115">
        <f>C29*B29</f>
        <v>22.400000000000002</v>
      </c>
      <c r="G28" s="124">
        <f>E28/F28</f>
        <v>1.0714285714285714</v>
      </c>
      <c r="H28" s="125">
        <f>G28*G29*G30</f>
        <v>1.25</v>
      </c>
      <c r="I28" s="107">
        <f>H28*$D$31</f>
        <v>19.5</v>
      </c>
      <c r="J28" s="110">
        <f>((I28/I29)-1)*100</f>
        <v>7.1428571428571175</v>
      </c>
    </row>
    <row r="29" spans="1:10" ht="18.75" customHeight="1">
      <c r="A29" s="106">
        <v>2009</v>
      </c>
      <c r="B29" s="107">
        <v>1.6</v>
      </c>
      <c r="C29" s="108">
        <v>14</v>
      </c>
      <c r="D29" s="123">
        <f t="shared" si="6"/>
        <v>22.400000000000002</v>
      </c>
      <c r="E29" s="107">
        <f>C29*B30</f>
        <v>21</v>
      </c>
      <c r="F29" s="115">
        <f>C30*B30</f>
        <v>19.5</v>
      </c>
      <c r="G29" s="124">
        <f>E29/F29</f>
        <v>1.0769230769230769</v>
      </c>
      <c r="H29" s="125">
        <f>G29*G30</f>
        <v>1.1666666666666667</v>
      </c>
      <c r="I29" s="107">
        <f>H29*$D$31</f>
        <v>18.200000000000003</v>
      </c>
      <c r="J29" s="110">
        <f>((I29/I30)-1)*100</f>
        <v>7.6923076923076872</v>
      </c>
    </row>
    <row r="30" spans="1:10" ht="18.75" customHeight="1">
      <c r="A30" s="106">
        <v>2008</v>
      </c>
      <c r="B30" s="107">
        <v>1.5</v>
      </c>
      <c r="C30" s="108">
        <v>13</v>
      </c>
      <c r="D30" s="123">
        <f t="shared" si="6"/>
        <v>19.5</v>
      </c>
      <c r="E30" s="107">
        <f>C30*B31</f>
        <v>16.900000000000002</v>
      </c>
      <c r="F30" s="115">
        <f>C31*B31</f>
        <v>15.600000000000001</v>
      </c>
      <c r="G30" s="124">
        <f>E30/F30</f>
        <v>1.0833333333333335</v>
      </c>
      <c r="H30" s="125">
        <f>G30</f>
        <v>1.0833333333333335</v>
      </c>
      <c r="I30" s="107">
        <f>H30*$D$31</f>
        <v>16.900000000000002</v>
      </c>
      <c r="J30" s="110">
        <f>((I30/I31)-1)*100</f>
        <v>8.3333333333333481</v>
      </c>
    </row>
    <row r="31" spans="1:10" ht="18.75" customHeight="1">
      <c r="A31" s="118">
        <v>2007</v>
      </c>
      <c r="B31" s="119">
        <v>1.3</v>
      </c>
      <c r="C31" s="126">
        <v>12</v>
      </c>
      <c r="D31" s="127">
        <f t="shared" si="6"/>
        <v>15.600000000000001</v>
      </c>
      <c r="E31" s="107">
        <f>C31*B32</f>
        <v>13.200000000000001</v>
      </c>
      <c r="F31" s="115">
        <f>C32*B32</f>
        <v>12.100000000000001</v>
      </c>
      <c r="G31" s="124">
        <f>E31/F31</f>
        <v>1.0909090909090908</v>
      </c>
      <c r="H31" s="128">
        <v>1</v>
      </c>
      <c r="I31" s="119">
        <f>H31*$D$31</f>
        <v>15.600000000000001</v>
      </c>
      <c r="J31" s="110">
        <f>((I31/I32)-1)*100</f>
        <v>9.0909090909090828</v>
      </c>
    </row>
    <row r="32" spans="1:10" ht="18.75" customHeight="1">
      <c r="A32" s="106">
        <v>2006</v>
      </c>
      <c r="B32" s="107">
        <v>1.1000000000000001</v>
      </c>
      <c r="C32" s="108">
        <v>11</v>
      </c>
      <c r="D32" s="123">
        <f t="shared" si="6"/>
        <v>12.100000000000001</v>
      </c>
      <c r="E32" s="107">
        <f>C32*B33</f>
        <v>11</v>
      </c>
      <c r="F32" s="115">
        <f>C33*B33</f>
        <v>10</v>
      </c>
      <c r="G32" s="124">
        <f>E32/F32</f>
        <v>1.1000000000000001</v>
      </c>
      <c r="H32" s="125">
        <f>1/G31</f>
        <v>0.91666666666666674</v>
      </c>
      <c r="I32" s="129">
        <f>H32*$D$31</f>
        <v>14.300000000000002</v>
      </c>
      <c r="J32" s="130"/>
    </row>
    <row r="33" spans="1:10" ht="18.75" customHeight="1">
      <c r="A33" s="106">
        <v>2005</v>
      </c>
      <c r="B33" s="111">
        <v>1</v>
      </c>
      <c r="C33" s="112">
        <v>10</v>
      </c>
      <c r="D33" s="120">
        <f t="shared" si="6"/>
        <v>10</v>
      </c>
      <c r="E33" s="111"/>
      <c r="F33" s="131"/>
      <c r="G33" s="112"/>
      <c r="H33" s="113"/>
      <c r="I33" s="111"/>
      <c r="J33" s="132"/>
    </row>
    <row r="34" spans="1:10" ht="18.75" customHeight="1">
      <c r="A34" s="106"/>
      <c r="B34" s="115"/>
      <c r="C34" s="133" t="s">
        <v>118</v>
      </c>
      <c r="D34" s="123"/>
      <c r="E34" s="115"/>
      <c r="F34" s="115"/>
      <c r="G34" s="115"/>
      <c r="H34" s="115"/>
      <c r="I34" s="115"/>
    </row>
    <row r="35" spans="1:10" ht="18.75" customHeight="1">
      <c r="A35" s="106"/>
      <c r="B35" s="115"/>
      <c r="C35" s="114" t="s">
        <v>119</v>
      </c>
      <c r="D35" s="123"/>
      <c r="E35" s="115"/>
      <c r="F35" s="115"/>
      <c r="G35" s="115"/>
      <c r="H35" s="115"/>
      <c r="I35" s="115"/>
    </row>
    <row r="36" spans="1:10" ht="18.75" customHeight="1">
      <c r="B36" s="114"/>
      <c r="C36" s="102" t="s">
        <v>120</v>
      </c>
      <c r="E36" s="114"/>
      <c r="F36" s="134" t="s">
        <v>121</v>
      </c>
    </row>
    <row r="37" spans="1:10" ht="18.75" customHeight="1">
      <c r="B37" s="114"/>
      <c r="C37" s="102" t="s">
        <v>122</v>
      </c>
      <c r="E37" s="102"/>
      <c r="F37" s="102" t="s">
        <v>123</v>
      </c>
    </row>
    <row r="38" spans="1:10" ht="18.75" customHeight="1">
      <c r="B38" s="114"/>
      <c r="C38" s="102"/>
      <c r="E38" s="102"/>
      <c r="F38" s="102"/>
    </row>
    <row r="39" spans="1:10" ht="18.75" customHeight="1">
      <c r="A39" s="102" t="s">
        <v>111</v>
      </c>
      <c r="B39" s="114"/>
      <c r="E39" s="114"/>
    </row>
    <row r="40" spans="1:10" ht="18.75" customHeight="1">
      <c r="B40" s="103" t="s">
        <v>95</v>
      </c>
      <c r="C40" s="104" t="s">
        <v>96</v>
      </c>
      <c r="D40" s="105" t="s">
        <v>124</v>
      </c>
      <c r="E40" s="103" t="s">
        <v>125</v>
      </c>
      <c r="F40" s="122" t="s">
        <v>126</v>
      </c>
      <c r="G40" s="122" t="s">
        <v>127</v>
      </c>
      <c r="H40" s="105" t="s">
        <v>128</v>
      </c>
      <c r="I40" s="122" t="s">
        <v>129</v>
      </c>
      <c r="J40" s="104" t="s">
        <v>117</v>
      </c>
    </row>
    <row r="41" spans="1:10" ht="18.75" customHeight="1">
      <c r="A41" s="106">
        <v>2010</v>
      </c>
      <c r="B41" s="107">
        <v>1.2</v>
      </c>
      <c r="C41" s="108">
        <v>31</v>
      </c>
      <c r="D41" s="117">
        <f t="shared" ref="D41:D46" si="7">C41*B41</f>
        <v>37.199999999999996</v>
      </c>
      <c r="E41" s="107">
        <f>C41*B42</f>
        <v>34.1</v>
      </c>
      <c r="F41" s="115">
        <f>C42*B42</f>
        <v>33</v>
      </c>
      <c r="G41" s="135">
        <f>E41/F41</f>
        <v>1.0333333333333334</v>
      </c>
      <c r="H41" s="125">
        <f>G41*G42*G43</f>
        <v>1.1481481481481481</v>
      </c>
      <c r="I41" s="123">
        <f>H41*$D$44</f>
        <v>21.7</v>
      </c>
      <c r="J41" s="110">
        <f>((I41/I42)-1)*100</f>
        <v>3.3333333333333437</v>
      </c>
    </row>
    <row r="42" spans="1:10" ht="18.75" customHeight="1">
      <c r="A42" s="106">
        <v>2009</v>
      </c>
      <c r="B42" s="107">
        <v>1.1000000000000001</v>
      </c>
      <c r="C42" s="108">
        <v>30</v>
      </c>
      <c r="D42" s="117">
        <f t="shared" si="7"/>
        <v>33</v>
      </c>
      <c r="E42" s="107">
        <f>C42*B43</f>
        <v>27</v>
      </c>
      <c r="F42" s="115">
        <f>C43*B43</f>
        <v>25.2</v>
      </c>
      <c r="G42" s="135">
        <f>E42/F42</f>
        <v>1.0714285714285714</v>
      </c>
      <c r="H42" s="125">
        <f>G42*G43</f>
        <v>1.1111111111111109</v>
      </c>
      <c r="I42" s="123">
        <f>H42*$D$44</f>
        <v>20.999999999999996</v>
      </c>
      <c r="J42" s="110">
        <f>((I42/I43)-1)*100</f>
        <v>7.1428571428571397</v>
      </c>
    </row>
    <row r="43" spans="1:10" ht="18.75" customHeight="1">
      <c r="A43" s="106">
        <v>2008</v>
      </c>
      <c r="B43" s="107">
        <v>0.9</v>
      </c>
      <c r="C43" s="108">
        <v>28</v>
      </c>
      <c r="D43" s="117">
        <f t="shared" si="7"/>
        <v>25.2</v>
      </c>
      <c r="E43" s="107">
        <f>C43*B44</f>
        <v>19.599999999999998</v>
      </c>
      <c r="F43" s="115">
        <f>C44*B44</f>
        <v>18.899999999999999</v>
      </c>
      <c r="G43" s="135">
        <f>E43/F43</f>
        <v>1.037037037037037</v>
      </c>
      <c r="H43" s="125">
        <f>G43</f>
        <v>1.037037037037037</v>
      </c>
      <c r="I43" s="123">
        <f>H43*$D$44</f>
        <v>19.599999999999998</v>
      </c>
      <c r="J43" s="110">
        <f>((I43/I44)-1)*100</f>
        <v>3.7037037037036979</v>
      </c>
    </row>
    <row r="44" spans="1:10" ht="18.75" customHeight="1">
      <c r="A44" s="106">
        <v>2007</v>
      </c>
      <c r="B44" s="119">
        <v>0.7</v>
      </c>
      <c r="C44" s="126">
        <v>27</v>
      </c>
      <c r="D44" s="136">
        <f t="shared" si="7"/>
        <v>18.899999999999999</v>
      </c>
      <c r="E44" s="107">
        <f>C44*B45</f>
        <v>16.2</v>
      </c>
      <c r="F44" s="115">
        <f>C45*B45</f>
        <v>15.6</v>
      </c>
      <c r="G44" s="135">
        <f>E44/F44</f>
        <v>1.0384615384615385</v>
      </c>
      <c r="H44" s="125">
        <v>1</v>
      </c>
      <c r="I44" s="127">
        <f>H44*$D$44</f>
        <v>18.899999999999999</v>
      </c>
      <c r="J44" s="110">
        <f>((I44/I45)-1)*100</f>
        <v>3.8461538461538325</v>
      </c>
    </row>
    <row r="45" spans="1:10" ht="18.75" customHeight="1">
      <c r="A45" s="106">
        <v>2006</v>
      </c>
      <c r="B45" s="107">
        <v>0.6</v>
      </c>
      <c r="C45" s="108">
        <v>26</v>
      </c>
      <c r="D45" s="117">
        <f t="shared" si="7"/>
        <v>15.6</v>
      </c>
      <c r="E45" s="107">
        <f>C45*B46</f>
        <v>13</v>
      </c>
      <c r="F45" s="115">
        <f>C46*B46</f>
        <v>12.5</v>
      </c>
      <c r="G45" s="135">
        <f>E45/F45</f>
        <v>1.04</v>
      </c>
      <c r="H45" s="125">
        <f>1/G44</f>
        <v>0.96296296296296291</v>
      </c>
      <c r="I45" s="123">
        <f>H45*$D$44</f>
        <v>18.2</v>
      </c>
      <c r="J45" s="130"/>
    </row>
    <row r="46" spans="1:10" ht="18.75" customHeight="1">
      <c r="A46" s="106">
        <v>2005</v>
      </c>
      <c r="B46" s="111">
        <v>0.5</v>
      </c>
      <c r="C46" s="112">
        <v>25</v>
      </c>
      <c r="D46" s="120">
        <f t="shared" si="7"/>
        <v>12.5</v>
      </c>
      <c r="E46" s="111"/>
      <c r="F46" s="137"/>
      <c r="G46" s="137"/>
      <c r="H46" s="138"/>
      <c r="I46" s="139"/>
      <c r="J46" s="132"/>
    </row>
    <row r="47" spans="1:10" ht="18.75" customHeight="1">
      <c r="A47" s="106"/>
      <c r="B47" s="115"/>
      <c r="C47" s="133" t="s">
        <v>130</v>
      </c>
      <c r="D47" s="123"/>
      <c r="E47" s="115"/>
      <c r="F47" s="140"/>
      <c r="G47" s="140"/>
      <c r="H47" s="141"/>
    </row>
    <row r="48" spans="1:10" ht="18.75" customHeight="1">
      <c r="A48" s="106"/>
      <c r="B48" s="115"/>
      <c r="C48" s="114" t="s">
        <v>131</v>
      </c>
      <c r="D48" s="123"/>
      <c r="E48" s="115"/>
      <c r="F48" s="140"/>
      <c r="G48" s="140"/>
      <c r="H48" s="141"/>
    </row>
    <row r="49" spans="1:8">
      <c r="A49" s="106"/>
      <c r="B49" s="115"/>
      <c r="C49" s="114" t="s">
        <v>132</v>
      </c>
      <c r="D49" s="115"/>
      <c r="E49" s="115"/>
      <c r="F49" s="142" t="s">
        <v>133</v>
      </c>
      <c r="G49" s="140"/>
      <c r="H49" s="123"/>
    </row>
    <row r="50" spans="1:8">
      <c r="A50" s="106"/>
      <c r="B50" s="115"/>
      <c r="C50" s="114" t="s">
        <v>134</v>
      </c>
      <c r="D50" s="115"/>
      <c r="F50" s="102" t="s">
        <v>135</v>
      </c>
    </row>
    <row r="51" spans="1:8">
      <c r="A51" s="106"/>
      <c r="B51" s="115"/>
      <c r="C51" s="114"/>
      <c r="D51" s="115"/>
      <c r="F51" s="102"/>
    </row>
    <row r="52" spans="1:8">
      <c r="A52" s="102" t="s">
        <v>111</v>
      </c>
      <c r="B52" s="114"/>
      <c r="E52" s="114"/>
    </row>
    <row r="53" spans="1:8">
      <c r="B53" s="105" t="s">
        <v>136</v>
      </c>
      <c r="C53" s="122" t="s">
        <v>137</v>
      </c>
      <c r="D53" s="122" t="s">
        <v>138</v>
      </c>
      <c r="E53" s="143" t="s">
        <v>139</v>
      </c>
      <c r="F53" s="122" t="s">
        <v>140</v>
      </c>
      <c r="G53" s="103" t="s">
        <v>141</v>
      </c>
      <c r="H53" s="104" t="s">
        <v>142</v>
      </c>
    </row>
    <row r="54" spans="1:8">
      <c r="A54" s="106">
        <v>2010</v>
      </c>
      <c r="B54" s="109">
        <f t="shared" ref="B54:D58" si="8">D28+D41</f>
        <v>62.699999999999996</v>
      </c>
      <c r="C54" s="123">
        <f t="shared" si="8"/>
        <v>58.1</v>
      </c>
      <c r="D54" s="115">
        <f t="shared" si="8"/>
        <v>55.400000000000006</v>
      </c>
      <c r="E54" s="135">
        <f>C54/D54</f>
        <v>1.0487364620938628</v>
      </c>
      <c r="F54" s="135">
        <f>E54*E55*E56</f>
        <v>1.191444594616897</v>
      </c>
      <c r="G54" s="129">
        <f>F54*$B$57</f>
        <v>41.104838514282946</v>
      </c>
      <c r="H54" s="110">
        <f>((G54/G55)-1)*100</f>
        <v>4.8736462093862842</v>
      </c>
    </row>
    <row r="55" spans="1:8">
      <c r="A55" s="106">
        <v>2009</v>
      </c>
      <c r="B55" s="109">
        <f t="shared" si="8"/>
        <v>55.400000000000006</v>
      </c>
      <c r="C55" s="123">
        <f t="shared" si="8"/>
        <v>48</v>
      </c>
      <c r="D55" s="115">
        <f t="shared" si="8"/>
        <v>44.7</v>
      </c>
      <c r="E55" s="135">
        <f>C55/D55</f>
        <v>1.0738255033557047</v>
      </c>
      <c r="F55" s="135">
        <f>E55*E56</f>
        <v>1.1360762571734269</v>
      </c>
      <c r="G55" s="129">
        <f>F55*$B$57</f>
        <v>39.194630872483224</v>
      </c>
      <c r="H55" s="110">
        <f>((G55/G56)-1)*100</f>
        <v>7.3825503355704702</v>
      </c>
    </row>
    <row r="56" spans="1:8">
      <c r="A56" s="106">
        <v>2008</v>
      </c>
      <c r="B56" s="109">
        <f t="shared" si="8"/>
        <v>44.7</v>
      </c>
      <c r="C56" s="123">
        <f t="shared" si="8"/>
        <v>36.5</v>
      </c>
      <c r="D56" s="115">
        <f t="shared" si="8"/>
        <v>34.5</v>
      </c>
      <c r="E56" s="135">
        <f>C56/D56</f>
        <v>1.0579710144927537</v>
      </c>
      <c r="F56" s="135">
        <f>E56</f>
        <v>1.0579710144927537</v>
      </c>
      <c r="G56" s="129">
        <f>F56*$B$57</f>
        <v>36.5</v>
      </c>
      <c r="H56" s="110">
        <f>((G56/G57)-1)*100</f>
        <v>5.7971014492753659</v>
      </c>
    </row>
    <row r="57" spans="1:8">
      <c r="A57" s="106">
        <v>2007</v>
      </c>
      <c r="B57" s="144">
        <f t="shared" si="8"/>
        <v>34.5</v>
      </c>
      <c r="C57" s="123">
        <f t="shared" si="8"/>
        <v>29.4</v>
      </c>
      <c r="D57" s="115">
        <f t="shared" si="8"/>
        <v>27.700000000000003</v>
      </c>
      <c r="E57" s="135">
        <f>C57/D57</f>
        <v>1.0613718411552344</v>
      </c>
      <c r="F57" s="135">
        <v>1</v>
      </c>
      <c r="G57" s="145">
        <f>F57*$B$57</f>
        <v>34.5</v>
      </c>
      <c r="H57" s="110">
        <f>((G57/G58)-1)*100</f>
        <v>6.1371841155234419</v>
      </c>
    </row>
    <row r="58" spans="1:8">
      <c r="A58" s="106">
        <v>2006</v>
      </c>
      <c r="B58" s="109">
        <f t="shared" si="8"/>
        <v>27.700000000000003</v>
      </c>
      <c r="C58" s="123">
        <f t="shared" si="8"/>
        <v>24</v>
      </c>
      <c r="D58" s="115">
        <f t="shared" si="8"/>
        <v>22.5</v>
      </c>
      <c r="E58" s="135">
        <f>C58/D58</f>
        <v>1.0666666666666667</v>
      </c>
      <c r="F58" s="135">
        <f>1/E57</f>
        <v>0.94217687074829948</v>
      </c>
      <c r="G58" s="129">
        <f>F58*$B$57</f>
        <v>32.505102040816332</v>
      </c>
      <c r="H58" s="108"/>
    </row>
    <row r="59" spans="1:8">
      <c r="A59" s="106">
        <v>2005</v>
      </c>
      <c r="B59" s="113">
        <f>D33+D46</f>
        <v>22.5</v>
      </c>
      <c r="C59" s="146"/>
      <c r="D59" s="131"/>
      <c r="E59" s="131"/>
      <c r="F59" s="137"/>
      <c r="G59" s="147"/>
      <c r="H59" s="112"/>
    </row>
    <row r="60" spans="1:8">
      <c r="A60" s="106"/>
      <c r="B60" s="114"/>
      <c r="C60" s="102" t="s">
        <v>143</v>
      </c>
      <c r="E60" s="115"/>
      <c r="H60" s="106"/>
    </row>
    <row r="61" spans="1:8">
      <c r="A61" s="106"/>
      <c r="C61" s="102" t="s">
        <v>144</v>
      </c>
      <c r="E61" s="115"/>
      <c r="H61" s="115"/>
    </row>
    <row r="62" spans="1:8">
      <c r="A62" s="106"/>
      <c r="B62" s="115"/>
    </row>
    <row r="63" spans="1:8">
      <c r="C63" s="114" t="s">
        <v>145</v>
      </c>
      <c r="D63" s="106"/>
      <c r="F63" s="148" t="s">
        <v>146</v>
      </c>
      <c r="G63" s="140"/>
    </row>
    <row r="64" spans="1:8">
      <c r="B64" s="106"/>
      <c r="C64" s="114" t="s">
        <v>147</v>
      </c>
      <c r="D64" s="115"/>
      <c r="F64" s="142" t="s">
        <v>148</v>
      </c>
      <c r="G64" s="140"/>
    </row>
    <row r="65" spans="1:7">
      <c r="A65" s="106"/>
      <c r="B65" s="115"/>
      <c r="C65" s="115"/>
      <c r="D65" s="140"/>
      <c r="E65" s="140"/>
      <c r="F65" s="123"/>
      <c r="G65" s="123"/>
    </row>
    <row r="66" spans="1:7">
      <c r="A66" s="106"/>
      <c r="B66" s="115"/>
      <c r="C66" s="115"/>
      <c r="D66" s="140"/>
      <c r="E66" s="140"/>
      <c r="F66" s="123"/>
      <c r="G66" s="123"/>
    </row>
    <row r="67" spans="1:7">
      <c r="A67" s="106"/>
      <c r="B67" s="115"/>
      <c r="C67" s="115"/>
      <c r="D67" s="140"/>
      <c r="E67" s="140"/>
      <c r="F67" s="123"/>
      <c r="G67" s="123"/>
    </row>
    <row r="68" spans="1:7">
      <c r="A68" s="106"/>
      <c r="B68" s="115"/>
      <c r="C68" s="115"/>
      <c r="D68" s="149"/>
      <c r="E68" s="149"/>
      <c r="F68" s="141"/>
      <c r="G68" s="123"/>
    </row>
    <row r="69" spans="1:7">
      <c r="A69" s="106"/>
      <c r="B69" s="115"/>
      <c r="C69" s="115"/>
      <c r="D69" s="140"/>
      <c r="E69" s="140"/>
      <c r="F69" s="123"/>
    </row>
    <row r="70" spans="1:7">
      <c r="A70" s="106"/>
      <c r="B70" s="115"/>
    </row>
    <row r="71" spans="1:7">
      <c r="B71" s="102"/>
      <c r="E71" s="102"/>
    </row>
    <row r="72" spans="1:7">
      <c r="B72" s="102"/>
      <c r="E72" s="102"/>
    </row>
    <row r="73" spans="1:7">
      <c r="B73" s="102"/>
      <c r="E73" s="102"/>
    </row>
    <row r="74" spans="1:7">
      <c r="E74" s="10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1-2.3</vt:lpstr>
      <vt:lpstr>Table 3</vt:lpstr>
      <vt:lpstr>Table 5</vt:lpstr>
      <vt:lpstr>CVM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PICHIT</dc:creator>
  <cp:lastModifiedBy>PICHIT</cp:lastModifiedBy>
  <dcterms:created xsi:type="dcterms:W3CDTF">2017-08-16T12:57:56Z</dcterms:created>
  <dcterms:modified xsi:type="dcterms:W3CDTF">2017-08-16T13:05:53Z</dcterms:modified>
</cp:coreProperties>
</file>