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235" windowHeight="6210" activeTab="1"/>
  </bookViews>
  <sheets>
    <sheet name="GDP" sheetId="1" r:id="rId1"/>
    <sheet name="Land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6" i="2" l="1"/>
  <c r="C15" i="2"/>
  <c r="C14" i="2"/>
  <c r="B15" i="2"/>
  <c r="B13" i="2"/>
  <c r="C13" i="2"/>
  <c r="C12" i="2"/>
  <c r="B12" i="2"/>
  <c r="C10" i="2"/>
  <c r="C11" i="2"/>
  <c r="C9" i="2"/>
  <c r="C8" i="2"/>
  <c r="B20" i="2" l="1"/>
  <c r="C6" i="2"/>
  <c r="C5" i="2"/>
  <c r="C4" i="2"/>
  <c r="C3" i="2"/>
  <c r="F30" i="1" l="1"/>
  <c r="D30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<sst xmlns="http://schemas.openxmlformats.org/spreadsheetml/2006/main" count="66" uniqueCount="58">
  <si>
    <t>2556p</t>
  </si>
  <si>
    <t>Industrial origin</t>
  </si>
  <si>
    <t>(2013p)</t>
  </si>
  <si>
    <t>Agriculture</t>
  </si>
  <si>
    <t>Agriculture, hunting and forestry</t>
  </si>
  <si>
    <t>Fishing</t>
  </si>
  <si>
    <t>Non-agriculture</t>
  </si>
  <si>
    <t>Mining and quarrying</t>
  </si>
  <si>
    <t>Manufacturing</t>
  </si>
  <si>
    <t>Electricity, gas and water supply</t>
  </si>
  <si>
    <t>Construction</t>
  </si>
  <si>
    <t>Wholesale and retail trade; repair of motor vehicles,</t>
  </si>
  <si>
    <t xml:space="preserve">     motorcycles and personal and household goods</t>
  </si>
  <si>
    <t>Hotels and restaurants</t>
  </si>
  <si>
    <t>Transport, storage and communications</t>
  </si>
  <si>
    <t>Financial intermediation</t>
  </si>
  <si>
    <t>Real estate, renting and business activities</t>
  </si>
  <si>
    <t>Public administration and defence; compulsory social security</t>
  </si>
  <si>
    <t>Education</t>
  </si>
  <si>
    <t>Health and social work</t>
  </si>
  <si>
    <t>Other community, social and personal service activities</t>
  </si>
  <si>
    <t>Private households with employed persons</t>
  </si>
  <si>
    <t>Gross domestic product,  (GDP)</t>
  </si>
  <si>
    <t>plus : Net property income from the rest of the world</t>
  </si>
  <si>
    <t>Gross national product,  (GNP) 1/</t>
  </si>
  <si>
    <t>less :   Consumption of fixed capital</t>
  </si>
  <si>
    <t xml:space="preserve">          Taxes on products less subsidies</t>
  </si>
  <si>
    <t>National income,  (NI) 2/</t>
  </si>
  <si>
    <t>Per capita GDP  (Baht)</t>
  </si>
  <si>
    <t>Per capita GNP  (Baht)</t>
  </si>
  <si>
    <t>Per capita NI  (Baht)</t>
  </si>
  <si>
    <t>Population (1,000 Heads)</t>
  </si>
  <si>
    <t>NSO</t>
  </si>
  <si>
    <t>GDP</t>
  </si>
  <si>
    <t>Thailand</t>
  </si>
  <si>
    <t>B/month</t>
  </si>
  <si>
    <t>US$/person</t>
  </si>
  <si>
    <t>M rais</t>
  </si>
  <si>
    <t>Total Land</t>
  </si>
  <si>
    <t>No of Farm Households</t>
  </si>
  <si>
    <t>Irrigated Land</t>
  </si>
  <si>
    <t>Forest Land</t>
  </si>
  <si>
    <t>Non-ag Land</t>
  </si>
  <si>
    <t>Agricultural Land</t>
  </si>
  <si>
    <t>Rais/Household</t>
  </si>
  <si>
    <t>%</t>
  </si>
  <si>
    <t>%of ag land</t>
  </si>
  <si>
    <t>M.HH</t>
  </si>
  <si>
    <t>Hectare/Household</t>
  </si>
  <si>
    <t>Land  2012</t>
  </si>
  <si>
    <t>Paddy Land</t>
  </si>
  <si>
    <t>Owned Land</t>
  </si>
  <si>
    <t xml:space="preserve">   Owner</t>
  </si>
  <si>
    <t xml:space="preserve">   Mortgaged</t>
  </si>
  <si>
    <t>Others' Land</t>
  </si>
  <si>
    <t xml:space="preserve">  Rented</t>
  </si>
  <si>
    <t xml:space="preserve">  Mortaged</t>
  </si>
  <si>
    <t xml:space="preserve">  Free of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</si>
</sst>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\(####\)"/>
    <numFmt numFmtId="165" formatCode="0.0"/>
    <numFmt numFmtId="166" formatCode="#,##0.000"/>
    <numFmt numFmtId="167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AngsanaUPC"/>
      <charset val="222"/>
    </font>
    <font>
      <sz val="14"/>
      <name val="AngsanaUPC"/>
      <family val="1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3" fontId="4" fillId="0" borderId="0">
      <alignment vertical="center"/>
    </xf>
  </cellStyleXfs>
  <cellXfs count="45">
    <xf numFmtId="0" fontId="0" fillId="0" borderId="0" xfId="0"/>
    <xf numFmtId="0" fontId="8" fillId="0" borderId="3" xfId="2" applyFont="1" applyFill="1" applyBorder="1"/>
    <xf numFmtId="3" fontId="5" fillId="0" borderId="2" xfId="3" applyNumberFormat="1" applyFont="1" applyFill="1" applyBorder="1" applyAlignment="1">
      <alignment horizontal="right" vertical="center"/>
    </xf>
    <xf numFmtId="3" fontId="5" fillId="0" borderId="1" xfId="3" applyFont="1" applyFill="1" applyBorder="1">
      <alignment vertical="center"/>
    </xf>
    <xf numFmtId="3" fontId="6" fillId="0" borderId="1" xfId="3" applyFont="1" applyFill="1" applyBorder="1">
      <alignment vertical="center"/>
    </xf>
    <xf numFmtId="3" fontId="6" fillId="0" borderId="2" xfId="3" applyNumberFormat="1" applyFont="1" applyFill="1" applyBorder="1" applyAlignment="1">
      <alignment horizontal="right" vertical="center"/>
    </xf>
    <xf numFmtId="1" fontId="5" fillId="0" borderId="2" xfId="3" quotePrefix="1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" fontId="6" fillId="2" borderId="4" xfId="3" quotePrefix="1" applyNumberFormat="1" applyFont="1" applyFill="1" applyBorder="1" applyAlignment="1">
      <alignment horizontal="center" vertical="center"/>
    </xf>
    <xf numFmtId="164" fontId="6" fillId="2" borderId="5" xfId="3" quotePrefix="1" applyNumberFormat="1" applyFont="1" applyFill="1" applyBorder="1" applyAlignment="1">
      <alignment horizontal="center" vertical="center"/>
    </xf>
    <xf numFmtId="0" fontId="7" fillId="0" borderId="3" xfId="2" applyFont="1" applyFill="1" applyBorder="1"/>
    <xf numFmtId="0" fontId="7" fillId="0" borderId="6" xfId="2" applyFont="1" applyFill="1" applyBorder="1"/>
    <xf numFmtId="0" fontId="5" fillId="0" borderId="1" xfId="2" applyFont="1" applyFill="1" applyBorder="1" applyAlignment="1">
      <alignment horizontal="left" indent="1"/>
    </xf>
    <xf numFmtId="3" fontId="5" fillId="0" borderId="1" xfId="3" applyFont="1" applyFill="1" applyBorder="1" applyAlignment="1">
      <alignment horizontal="left" vertical="center" indent="1"/>
    </xf>
    <xf numFmtId="3" fontId="6" fillId="3" borderId="1" xfId="3" quotePrefix="1" applyFont="1" applyFill="1" applyBorder="1" applyAlignment="1">
      <alignment horizontal="left" vertical="center"/>
    </xf>
    <xf numFmtId="3" fontId="6" fillId="3" borderId="2" xfId="3" applyNumberFormat="1" applyFont="1" applyFill="1" applyBorder="1" applyAlignment="1">
      <alignment horizontal="right" vertical="center"/>
    </xf>
    <xf numFmtId="3" fontId="6" fillId="3" borderId="7" xfId="3" quotePrefix="1" applyFont="1" applyFill="1" applyBorder="1" applyAlignment="1">
      <alignment horizontal="left" vertical="center"/>
    </xf>
    <xf numFmtId="3" fontId="6" fillId="3" borderId="5" xfId="3" applyFont="1" applyFill="1" applyBorder="1">
      <alignment vertical="center"/>
    </xf>
    <xf numFmtId="3" fontId="6" fillId="3" borderId="1" xfId="3" applyFont="1" applyFill="1" applyBorder="1">
      <alignment vertical="center"/>
    </xf>
    <xf numFmtId="165" fontId="0" fillId="0" borderId="0" xfId="0" applyNumberFormat="1"/>
    <xf numFmtId="165" fontId="0" fillId="3" borderId="0" xfId="0" applyNumberFormat="1" applyFill="1"/>
    <xf numFmtId="3" fontId="6" fillId="3" borderId="1" xfId="3" applyFont="1" applyFill="1" applyBorder="1" applyAlignment="1">
      <alignment horizontal="left" vertical="center"/>
    </xf>
    <xf numFmtId="3" fontId="6" fillId="3" borderId="2" xfId="3" quotePrefix="1" applyNumberFormat="1" applyFont="1" applyFill="1" applyBorder="1" applyAlignment="1">
      <alignment horizontal="right" vertical="center"/>
    </xf>
    <xf numFmtId="3" fontId="5" fillId="3" borderId="1" xfId="3" applyFont="1" applyFill="1" applyBorder="1" applyAlignment="1">
      <alignment horizontal="left" vertical="center" indent="1"/>
    </xf>
    <xf numFmtId="3" fontId="5" fillId="3" borderId="2" xfId="3" applyNumberFormat="1" applyFont="1" applyFill="1" applyBorder="1" applyAlignment="1">
      <alignment horizontal="right" vertical="center"/>
    </xf>
    <xf numFmtId="43" fontId="2" fillId="0" borderId="0" xfId="1" applyFont="1"/>
    <xf numFmtId="0" fontId="2" fillId="0" borderId="0" xfId="0" applyFont="1"/>
    <xf numFmtId="43" fontId="0" fillId="3" borderId="0" xfId="1" applyFont="1" applyFill="1"/>
    <xf numFmtId="0" fontId="0" fillId="3" borderId="0" xfId="0" applyFill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165" fontId="0" fillId="3" borderId="10" xfId="0" applyNumberFormat="1" applyFill="1" applyBorder="1"/>
    <xf numFmtId="166" fontId="0" fillId="0" borderId="10" xfId="0" applyNumberFormat="1" applyBorder="1"/>
    <xf numFmtId="165" fontId="0" fillId="0" borderId="10" xfId="0" applyNumberFormat="1" applyBorder="1"/>
    <xf numFmtId="167" fontId="0" fillId="0" borderId="0" xfId="0" applyNumberFormat="1"/>
    <xf numFmtId="165" fontId="2" fillId="0" borderId="0" xfId="0" applyNumberFormat="1" applyFont="1"/>
    <xf numFmtId="0" fontId="6" fillId="2" borderId="8" xfId="2" applyFont="1" applyFill="1" applyBorder="1" applyAlignment="1">
      <alignment horizontal="center" vertical="center"/>
    </xf>
    <xf numFmtId="0" fontId="5" fillId="0" borderId="9" xfId="2" applyFont="1" applyBorder="1" applyAlignment="1"/>
    <xf numFmtId="0" fontId="5" fillId="0" borderId="6" xfId="2" applyFont="1" applyBorder="1" applyAlignment="1"/>
    <xf numFmtId="0" fontId="5" fillId="0" borderId="7" xfId="2" applyFont="1" applyBorder="1" applyAlignme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_TAB5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zoomScale="130" zoomScaleNormal="130" workbookViewId="0">
      <selection activeCell="G33" sqref="G33"/>
    </sheetView>
  </sheetViews>
  <sheetFormatPr defaultRowHeight="15" x14ac:dyDescent="0.25"/>
  <cols>
    <col min="2" max="2" width="45.7109375" customWidth="1"/>
    <col min="4" max="4" width="11.5703125" customWidth="1"/>
    <col min="5" max="5" width="11.85546875" customWidth="1"/>
    <col min="6" max="6" width="11.140625" customWidth="1"/>
  </cols>
  <sheetData>
    <row r="1" spans="1:4" x14ac:dyDescent="0.25">
      <c r="A1" t="s">
        <v>33</v>
      </c>
      <c r="B1" t="s">
        <v>34</v>
      </c>
    </row>
    <row r="2" spans="1:4" x14ac:dyDescent="0.25">
      <c r="A2" s="38" t="s">
        <v>1</v>
      </c>
      <c r="B2" s="39"/>
      <c r="C2" s="8" t="s">
        <v>0</v>
      </c>
    </row>
    <row r="3" spans="1:4" x14ac:dyDescent="0.25">
      <c r="A3" s="40"/>
      <c r="B3" s="41"/>
      <c r="C3" s="9" t="s">
        <v>2</v>
      </c>
    </row>
    <row r="4" spans="1:4" x14ac:dyDescent="0.25">
      <c r="A4" s="1"/>
      <c r="B4" s="7"/>
      <c r="C4" s="6"/>
    </row>
    <row r="5" spans="1:4" x14ac:dyDescent="0.25">
      <c r="A5" s="1"/>
      <c r="B5" s="21" t="s">
        <v>3</v>
      </c>
      <c r="C5" s="22">
        <v>1459150</v>
      </c>
      <c r="D5" s="20">
        <f>C5*100/$C$24</f>
        <v>11.302445430447223</v>
      </c>
    </row>
    <row r="6" spans="1:4" x14ac:dyDescent="0.25">
      <c r="A6" s="1"/>
      <c r="B6" s="12" t="s">
        <v>4</v>
      </c>
      <c r="C6" s="2">
        <v>1357522</v>
      </c>
      <c r="D6" s="19">
        <f t="shared" ref="D6:D24" si="0">C6*100/$C$24</f>
        <v>10.51524402949085</v>
      </c>
    </row>
    <row r="7" spans="1:4" x14ac:dyDescent="0.25">
      <c r="A7" s="1"/>
      <c r="B7" s="13" t="s">
        <v>5</v>
      </c>
      <c r="C7" s="2">
        <v>101628</v>
      </c>
      <c r="D7" s="19">
        <f t="shared" si="0"/>
        <v>0.78720140095637203</v>
      </c>
    </row>
    <row r="8" spans="1:4" x14ac:dyDescent="0.25">
      <c r="A8" s="1"/>
      <c r="B8" s="18" t="s">
        <v>6</v>
      </c>
      <c r="C8" s="15">
        <v>11450888</v>
      </c>
      <c r="D8" s="20">
        <f t="shared" si="0"/>
        <v>88.697554569552779</v>
      </c>
    </row>
    <row r="9" spans="1:4" x14ac:dyDescent="0.25">
      <c r="A9" s="1"/>
      <c r="B9" s="13" t="s">
        <v>7</v>
      </c>
      <c r="C9" s="2">
        <v>495341</v>
      </c>
      <c r="D9" s="19">
        <f t="shared" si="0"/>
        <v>3.8368670952014239</v>
      </c>
    </row>
    <row r="10" spans="1:4" x14ac:dyDescent="0.25">
      <c r="A10" s="1"/>
      <c r="B10" s="23" t="s">
        <v>8</v>
      </c>
      <c r="C10" s="24">
        <v>3578425</v>
      </c>
      <c r="D10" s="20">
        <f t="shared" si="0"/>
        <v>27.718160085973413</v>
      </c>
    </row>
    <row r="11" spans="1:4" x14ac:dyDescent="0.25">
      <c r="A11" s="1"/>
      <c r="B11" s="13" t="s">
        <v>9</v>
      </c>
      <c r="C11" s="2">
        <v>353767</v>
      </c>
      <c r="D11" s="19">
        <f t="shared" si="0"/>
        <v>2.7402475500072114</v>
      </c>
    </row>
    <row r="12" spans="1:4" x14ac:dyDescent="0.25">
      <c r="A12" s="1"/>
      <c r="B12" s="13" t="s">
        <v>10</v>
      </c>
      <c r="C12" s="2">
        <v>345955</v>
      </c>
      <c r="D12" s="19">
        <f t="shared" si="0"/>
        <v>2.6797364965153472</v>
      </c>
    </row>
    <row r="13" spans="1:4" x14ac:dyDescent="0.25">
      <c r="A13" s="1"/>
      <c r="B13" s="13" t="s">
        <v>11</v>
      </c>
      <c r="C13" s="2"/>
      <c r="D13" s="19">
        <f t="shared" si="0"/>
        <v>0</v>
      </c>
    </row>
    <row r="14" spans="1:4" x14ac:dyDescent="0.25">
      <c r="A14" s="1"/>
      <c r="B14" s="13" t="s">
        <v>12</v>
      </c>
      <c r="C14" s="2">
        <v>1813321</v>
      </c>
      <c r="D14" s="19">
        <f t="shared" si="0"/>
        <v>14.045822328330869</v>
      </c>
    </row>
    <row r="15" spans="1:4" x14ac:dyDescent="0.25">
      <c r="A15" s="1"/>
      <c r="B15" s="13" t="s">
        <v>13</v>
      </c>
      <c r="C15" s="2">
        <v>477212</v>
      </c>
      <c r="D15" s="19">
        <f t="shared" si="0"/>
        <v>3.6964414822016791</v>
      </c>
    </row>
    <row r="16" spans="1:4" x14ac:dyDescent="0.25">
      <c r="A16" s="1"/>
      <c r="B16" s="13" t="s">
        <v>14</v>
      </c>
      <c r="C16" s="2">
        <v>899475</v>
      </c>
      <c r="D16" s="19">
        <f t="shared" si="0"/>
        <v>6.967252923655221</v>
      </c>
    </row>
    <row r="17" spans="1:7" x14ac:dyDescent="0.25">
      <c r="A17" s="1"/>
      <c r="B17" s="13" t="s">
        <v>15</v>
      </c>
      <c r="C17" s="2">
        <v>845227</v>
      </c>
      <c r="D17" s="19">
        <f t="shared" si="0"/>
        <v>6.5470527662273339</v>
      </c>
    </row>
    <row r="18" spans="1:7" x14ac:dyDescent="0.25">
      <c r="A18" s="1"/>
      <c r="B18" s="13" t="s">
        <v>16</v>
      </c>
      <c r="C18" s="2">
        <v>888118</v>
      </c>
      <c r="D18" s="19">
        <f t="shared" si="0"/>
        <v>6.8792826171386947</v>
      </c>
    </row>
    <row r="19" spans="1:7" x14ac:dyDescent="0.25">
      <c r="A19" s="1"/>
      <c r="B19" s="13" t="s">
        <v>17</v>
      </c>
      <c r="C19" s="2">
        <v>769725</v>
      </c>
      <c r="D19" s="19">
        <f t="shared" si="0"/>
        <v>5.9622210252208401</v>
      </c>
    </row>
    <row r="20" spans="1:7" x14ac:dyDescent="0.25">
      <c r="A20" s="1"/>
      <c r="B20" s="13" t="s">
        <v>18</v>
      </c>
      <c r="C20" s="2">
        <v>529995</v>
      </c>
      <c r="D20" s="19">
        <f t="shared" si="0"/>
        <v>4.1052938806221952</v>
      </c>
    </row>
    <row r="21" spans="1:7" x14ac:dyDescent="0.25">
      <c r="A21" s="1"/>
      <c r="B21" s="13" t="s">
        <v>19</v>
      </c>
      <c r="C21" s="2">
        <v>204972</v>
      </c>
      <c r="D21" s="19">
        <f t="shared" si="0"/>
        <v>1.5876947844770093</v>
      </c>
    </row>
    <row r="22" spans="1:7" x14ac:dyDescent="0.25">
      <c r="A22" s="1"/>
      <c r="B22" s="13" t="s">
        <v>20</v>
      </c>
      <c r="C22" s="2">
        <v>226058</v>
      </c>
      <c r="D22" s="19">
        <f t="shared" si="0"/>
        <v>1.7510250550772972</v>
      </c>
    </row>
    <row r="23" spans="1:7" x14ac:dyDescent="0.25">
      <c r="A23" s="1"/>
      <c r="B23" s="13" t="s">
        <v>21</v>
      </c>
      <c r="C23" s="2">
        <v>23297</v>
      </c>
      <c r="D23" s="19">
        <f t="shared" si="0"/>
        <v>0.1804564789042449</v>
      </c>
    </row>
    <row r="24" spans="1:7" x14ac:dyDescent="0.25">
      <c r="A24" s="10"/>
      <c r="B24" s="18" t="s">
        <v>22</v>
      </c>
      <c r="C24" s="15">
        <v>12910038</v>
      </c>
      <c r="D24" s="20">
        <f t="shared" si="0"/>
        <v>100</v>
      </c>
    </row>
    <row r="25" spans="1:7" x14ac:dyDescent="0.25">
      <c r="A25" s="1"/>
      <c r="B25" s="3" t="s">
        <v>23</v>
      </c>
      <c r="C25" s="2">
        <v>-719462</v>
      </c>
    </row>
    <row r="26" spans="1:7" x14ac:dyDescent="0.25">
      <c r="A26" s="10"/>
      <c r="B26" s="4" t="s">
        <v>24</v>
      </c>
      <c r="C26" s="5">
        <v>12190576</v>
      </c>
    </row>
    <row r="27" spans="1:7" x14ac:dyDescent="0.25">
      <c r="A27" s="1"/>
      <c r="B27" s="3" t="s">
        <v>25</v>
      </c>
      <c r="C27" s="2">
        <v>2081526</v>
      </c>
    </row>
    <row r="28" spans="1:7" x14ac:dyDescent="0.25">
      <c r="A28" s="1"/>
      <c r="B28" s="3" t="s">
        <v>26</v>
      </c>
      <c r="C28" s="2">
        <v>1325499</v>
      </c>
    </row>
    <row r="29" spans="1:7" x14ac:dyDescent="0.25">
      <c r="A29" s="10"/>
      <c r="B29" s="4" t="s">
        <v>27</v>
      </c>
      <c r="C29" s="5">
        <v>8783551</v>
      </c>
    </row>
    <row r="30" spans="1:7" x14ac:dyDescent="0.25">
      <c r="A30" s="10"/>
      <c r="B30" s="14" t="s">
        <v>28</v>
      </c>
      <c r="C30" s="15">
        <v>193394</v>
      </c>
      <c r="D30" s="25">
        <f>C30/30</f>
        <v>6446.4666666666662</v>
      </c>
      <c r="E30" s="26" t="s">
        <v>36</v>
      </c>
      <c r="F30" s="27">
        <f>C30/12</f>
        <v>16116.166666666666</v>
      </c>
      <c r="G30" s="28" t="s">
        <v>35</v>
      </c>
    </row>
    <row r="31" spans="1:7" x14ac:dyDescent="0.25">
      <c r="A31" s="10"/>
      <c r="B31" s="4" t="s">
        <v>29</v>
      </c>
      <c r="C31" s="5">
        <v>182617</v>
      </c>
    </row>
    <row r="32" spans="1:7" x14ac:dyDescent="0.25">
      <c r="A32" s="10"/>
      <c r="B32" s="4" t="s">
        <v>30</v>
      </c>
      <c r="C32" s="5">
        <v>131579</v>
      </c>
    </row>
    <row r="33" spans="1:3" x14ac:dyDescent="0.25">
      <c r="A33" s="11"/>
      <c r="B33" s="16" t="s">
        <v>31</v>
      </c>
      <c r="C33" s="17">
        <v>66755</v>
      </c>
    </row>
    <row r="34" spans="1:3" x14ac:dyDescent="0.25">
      <c r="A34" t="s">
        <v>32</v>
      </c>
    </row>
  </sheetData>
  <mergeCells count="1">
    <mergeCell ref="A2: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202" zoomScaleNormal="202" workbookViewId="0">
      <selection activeCell="E10" sqref="E10"/>
    </sheetView>
  </sheetViews>
  <sheetFormatPr defaultRowHeight="15" x14ac:dyDescent="0.25"/>
  <cols>
    <col min="1" max="1" width="24.28515625" customWidth="1"/>
    <col min="4" max="4" width="13.5703125" customWidth="1"/>
  </cols>
  <sheetData>
    <row r="1" spans="1:4" x14ac:dyDescent="0.25">
      <c r="A1" t="s">
        <v>49</v>
      </c>
    </row>
    <row r="2" spans="1:4" x14ac:dyDescent="0.25">
      <c r="A2" s="29"/>
      <c r="B2" s="30" t="s">
        <v>37</v>
      </c>
      <c r="C2" s="30" t="s">
        <v>45</v>
      </c>
    </row>
    <row r="3" spans="1:4" x14ac:dyDescent="0.25">
      <c r="A3" s="31" t="s">
        <v>38</v>
      </c>
      <c r="B3" s="32">
        <v>320.69600000000003</v>
      </c>
      <c r="C3" s="33">
        <f>B3*100/$B$3</f>
        <v>100</v>
      </c>
    </row>
    <row r="4" spans="1:4" x14ac:dyDescent="0.25">
      <c r="A4" s="29" t="s">
        <v>41</v>
      </c>
      <c r="B4" s="34">
        <v>107.241</v>
      </c>
      <c r="C4" s="35">
        <f t="shared" ref="C4:C6" si="0">B4*100/$B$3</f>
        <v>33.440080325292485</v>
      </c>
    </row>
    <row r="5" spans="1:4" x14ac:dyDescent="0.25">
      <c r="A5" s="29" t="s">
        <v>43</v>
      </c>
      <c r="B5" s="29">
        <v>149.24</v>
      </c>
      <c r="C5" s="35">
        <f t="shared" si="0"/>
        <v>46.536283583206519</v>
      </c>
    </row>
    <row r="6" spans="1:4" x14ac:dyDescent="0.25">
      <c r="A6" s="29" t="s">
        <v>42</v>
      </c>
      <c r="B6" s="29">
        <v>64.215999999999994</v>
      </c>
      <c r="C6" s="35">
        <f t="shared" si="0"/>
        <v>20.023947913288595</v>
      </c>
    </row>
    <row r="7" spans="1:4" x14ac:dyDescent="0.25">
      <c r="C7" s="19"/>
    </row>
    <row r="8" spans="1:4" x14ac:dyDescent="0.25">
      <c r="A8" t="s">
        <v>40</v>
      </c>
      <c r="B8">
        <v>29.782</v>
      </c>
      <c r="C8" s="19">
        <f t="shared" ref="C8:C13" si="1">B8*100/$B$5</f>
        <v>19.955775931385684</v>
      </c>
      <c r="D8" s="42" t="s">
        <v>46</v>
      </c>
    </row>
    <row r="9" spans="1:4" x14ac:dyDescent="0.25">
      <c r="A9" t="s">
        <v>50</v>
      </c>
      <c r="B9">
        <v>69.968000000000004</v>
      </c>
      <c r="C9" s="19">
        <f t="shared" si="1"/>
        <v>46.882873224336635</v>
      </c>
      <c r="D9" s="42" t="s">
        <v>46</v>
      </c>
    </row>
    <row r="10" spans="1:4" x14ac:dyDescent="0.25">
      <c r="A10" s="28" t="s">
        <v>51</v>
      </c>
      <c r="B10" s="28">
        <v>71.596000000000004</v>
      </c>
      <c r="C10" s="20">
        <f t="shared" si="1"/>
        <v>47.973733583489683</v>
      </c>
      <c r="D10" s="43" t="s">
        <v>46</v>
      </c>
    </row>
    <row r="11" spans="1:4" x14ac:dyDescent="0.25">
      <c r="A11" t="s">
        <v>52</v>
      </c>
      <c r="B11" s="36">
        <v>41.76</v>
      </c>
      <c r="C11" s="19">
        <f t="shared" si="1"/>
        <v>27.981774323237737</v>
      </c>
      <c r="D11" s="42" t="s">
        <v>46</v>
      </c>
    </row>
    <row r="12" spans="1:4" x14ac:dyDescent="0.25">
      <c r="A12" t="s">
        <v>53</v>
      </c>
      <c r="B12">
        <f>B10-B11</f>
        <v>29.836000000000006</v>
      </c>
      <c r="C12" s="19">
        <f t="shared" si="1"/>
        <v>19.991959260251946</v>
      </c>
      <c r="D12" s="42" t="s">
        <v>46</v>
      </c>
    </row>
    <row r="13" spans="1:4" x14ac:dyDescent="0.25">
      <c r="A13" s="28" t="s">
        <v>54</v>
      </c>
      <c r="B13" s="28">
        <f>B5-B10</f>
        <v>77.644000000000005</v>
      </c>
      <c r="C13" s="20">
        <f t="shared" si="1"/>
        <v>52.026266416510317</v>
      </c>
      <c r="D13" s="43" t="s">
        <v>46</v>
      </c>
    </row>
    <row r="14" spans="1:4" x14ac:dyDescent="0.25">
      <c r="A14" t="s">
        <v>55</v>
      </c>
      <c r="B14">
        <v>29.262</v>
      </c>
      <c r="C14" s="19">
        <f t="shared" ref="C14:C16" si="2">B14*100/$B$5</f>
        <v>19.607343875636555</v>
      </c>
      <c r="D14" s="42" t="s">
        <v>46</v>
      </c>
    </row>
    <row r="15" spans="1:4" x14ac:dyDescent="0.25">
      <c r="A15" t="s">
        <v>56</v>
      </c>
      <c r="B15">
        <f>B13-B14-B16</f>
        <v>0.76100000000000279</v>
      </c>
      <c r="C15" s="19">
        <f t="shared" si="2"/>
        <v>0.50991691235593861</v>
      </c>
      <c r="D15" s="42" t="s">
        <v>46</v>
      </c>
    </row>
    <row r="16" spans="1:4" x14ac:dyDescent="0.25">
      <c r="A16" s="26" t="s">
        <v>57</v>
      </c>
      <c r="B16" s="26">
        <v>47.621000000000002</v>
      </c>
      <c r="C16" s="37">
        <f t="shared" si="2"/>
        <v>31.909005628517825</v>
      </c>
      <c r="D16" s="44" t="s">
        <v>46</v>
      </c>
    </row>
    <row r="17" spans="1:3" x14ac:dyDescent="0.25">
      <c r="C17" s="19"/>
    </row>
    <row r="18" spans="1:3" x14ac:dyDescent="0.25">
      <c r="A18" t="s">
        <v>39</v>
      </c>
      <c r="B18">
        <v>5.9109999999999996</v>
      </c>
      <c r="C18" t="s">
        <v>47</v>
      </c>
    </row>
    <row r="19" spans="1:3" x14ac:dyDescent="0.25">
      <c r="A19" t="s">
        <v>44</v>
      </c>
      <c r="B19">
        <v>25.25</v>
      </c>
    </row>
    <row r="20" spans="1:3" x14ac:dyDescent="0.25">
      <c r="A20" t="s">
        <v>48</v>
      </c>
      <c r="B20">
        <f>B19/6.25</f>
        <v>4.04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GDP</vt:lpstr>
      <vt:lpstr>Land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2015-04-28T06:35:47Z</dcterms:created>
  <dcterms:modified xsi:type="dcterms:W3CDTF">2015-04-28T08:56:42Z</dcterms:modified>
</cp:coreProperties>
</file>