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Teaching courses\Semester 2_2018\EE312_2_2018\Assignment\"/>
    </mc:Choice>
  </mc:AlternateContent>
  <bookViews>
    <workbookView xWindow="0" yWindow="0" windowWidth="2364" windowHeight="0" activeTab="6"/>
  </bookViews>
  <sheets>
    <sheet name="CEIC_Data" sheetId="1" r:id="rId1"/>
    <sheet name="data definition" sheetId="2" r:id="rId2"/>
    <sheet name="USED_data" sheetId="3" r:id="rId3"/>
    <sheet name="b" sheetId="5" r:id="rId4"/>
    <sheet name="c" sheetId="6" r:id="rId5"/>
    <sheet name="d" sheetId="7" r:id="rId6"/>
    <sheet name="e_f" sheetId="8" r:id="rId7"/>
  </sheets>
  <calcPr calcId="162913"/>
</workbook>
</file>

<file path=xl/calcChain.xml><?xml version="1.0" encoding="utf-8"?>
<calcChain xmlns="http://schemas.openxmlformats.org/spreadsheetml/2006/main">
  <c r="D113" i="7" l="1"/>
  <c r="E113" i="7"/>
  <c r="E112" i="7"/>
  <c r="D112" i="7"/>
  <c r="G106" i="5"/>
  <c r="H106" i="5"/>
  <c r="I106" i="5"/>
  <c r="G107" i="5"/>
  <c r="H107" i="5"/>
  <c r="I107" i="5"/>
  <c r="G110" i="5"/>
  <c r="H110" i="5"/>
  <c r="I110" i="5"/>
  <c r="G111" i="5"/>
  <c r="H111" i="5"/>
  <c r="I111" i="5"/>
  <c r="F106" i="5"/>
  <c r="F110" i="5" s="1"/>
  <c r="F107" i="5"/>
  <c r="F111" i="5"/>
  <c r="I111" i="6" l="1"/>
  <c r="J111" i="6"/>
  <c r="J110" i="6"/>
  <c r="I110" i="6"/>
  <c r="I115" i="8"/>
  <c r="J115" i="8"/>
  <c r="K115" i="8"/>
  <c r="L115" i="8"/>
  <c r="M115" i="8"/>
  <c r="N115" i="8"/>
  <c r="J114" i="8"/>
  <c r="K114" i="8"/>
  <c r="L114" i="8"/>
  <c r="M114" i="8"/>
  <c r="N114" i="8"/>
  <c r="I114" i="8"/>
  <c r="K109" i="8"/>
  <c r="L109" i="8"/>
  <c r="M109" i="8"/>
  <c r="N109" i="8"/>
  <c r="J109" i="8"/>
  <c r="J107" i="8"/>
  <c r="K107" i="8"/>
  <c r="L107" i="8"/>
  <c r="M107" i="8"/>
  <c r="N107" i="8"/>
  <c r="I107" i="8"/>
  <c r="J106" i="8"/>
  <c r="K106" i="8"/>
  <c r="L106" i="8"/>
  <c r="M106" i="8"/>
  <c r="N106" i="8"/>
  <c r="I106" i="8"/>
  <c r="I31" i="8"/>
  <c r="J31" i="8"/>
  <c r="K31" i="8"/>
  <c r="L31" i="8"/>
  <c r="M31" i="8"/>
  <c r="N31" i="8"/>
  <c r="I32" i="8"/>
  <c r="J32" i="8"/>
  <c r="K32" i="8"/>
  <c r="L32" i="8"/>
  <c r="M32" i="8"/>
  <c r="N32" i="8"/>
  <c r="I33" i="8"/>
  <c r="J33" i="8"/>
  <c r="K33" i="8"/>
  <c r="L33" i="8"/>
  <c r="M33" i="8"/>
  <c r="N33" i="8"/>
  <c r="I34" i="8"/>
  <c r="J34" i="8"/>
  <c r="K34" i="8"/>
  <c r="L34" i="8"/>
  <c r="M34" i="8"/>
  <c r="N34" i="8"/>
  <c r="I35" i="8"/>
  <c r="J35" i="8"/>
  <c r="K35" i="8"/>
  <c r="L35" i="8"/>
  <c r="M35" i="8"/>
  <c r="N35" i="8"/>
  <c r="I36" i="8"/>
  <c r="J36" i="8"/>
  <c r="K36" i="8"/>
  <c r="L36" i="8"/>
  <c r="M36" i="8"/>
  <c r="N36" i="8"/>
  <c r="I37" i="8"/>
  <c r="J37" i="8"/>
  <c r="K37" i="8"/>
  <c r="L37" i="8"/>
  <c r="M37" i="8"/>
  <c r="N37" i="8"/>
  <c r="I38" i="8"/>
  <c r="J38" i="8"/>
  <c r="K38" i="8"/>
  <c r="L38" i="8"/>
  <c r="M38" i="8"/>
  <c r="N38" i="8"/>
  <c r="I39" i="8"/>
  <c r="J39" i="8"/>
  <c r="K39" i="8"/>
  <c r="L39" i="8"/>
  <c r="M39" i="8"/>
  <c r="N39" i="8"/>
  <c r="I40" i="8"/>
  <c r="J40" i="8"/>
  <c r="K40" i="8"/>
  <c r="L40" i="8"/>
  <c r="M40" i="8"/>
  <c r="N40" i="8"/>
  <c r="I41" i="8"/>
  <c r="J41" i="8"/>
  <c r="K41" i="8"/>
  <c r="L41" i="8"/>
  <c r="M41" i="8"/>
  <c r="N41" i="8"/>
  <c r="I42" i="8"/>
  <c r="J42" i="8"/>
  <c r="K42" i="8"/>
  <c r="L42" i="8"/>
  <c r="M42" i="8"/>
  <c r="N42" i="8"/>
  <c r="I43" i="8"/>
  <c r="J43" i="8"/>
  <c r="K43" i="8"/>
  <c r="L43" i="8"/>
  <c r="M43" i="8"/>
  <c r="N43" i="8"/>
  <c r="I44" i="8"/>
  <c r="J44" i="8"/>
  <c r="K44" i="8"/>
  <c r="L44" i="8"/>
  <c r="M44" i="8"/>
  <c r="N44" i="8"/>
  <c r="I45" i="8"/>
  <c r="J45" i="8"/>
  <c r="K45" i="8"/>
  <c r="L45" i="8"/>
  <c r="M45" i="8"/>
  <c r="N45" i="8"/>
  <c r="I46" i="8"/>
  <c r="J46" i="8"/>
  <c r="K46" i="8"/>
  <c r="L46" i="8"/>
  <c r="M46" i="8"/>
  <c r="N46" i="8"/>
  <c r="I47" i="8"/>
  <c r="J47" i="8"/>
  <c r="K47" i="8"/>
  <c r="L47" i="8"/>
  <c r="M47" i="8"/>
  <c r="N47" i="8"/>
  <c r="I48" i="8"/>
  <c r="J48" i="8"/>
  <c r="K48" i="8"/>
  <c r="L48" i="8"/>
  <c r="M48" i="8"/>
  <c r="N48" i="8"/>
  <c r="I49" i="8"/>
  <c r="J49" i="8"/>
  <c r="K49" i="8"/>
  <c r="L49" i="8"/>
  <c r="M49" i="8"/>
  <c r="N49" i="8"/>
  <c r="I50" i="8"/>
  <c r="J50" i="8"/>
  <c r="K50" i="8"/>
  <c r="L50" i="8"/>
  <c r="M50" i="8"/>
  <c r="N50" i="8"/>
  <c r="I51" i="8"/>
  <c r="J51" i="8"/>
  <c r="K51" i="8"/>
  <c r="L51" i="8"/>
  <c r="M51" i="8"/>
  <c r="N51" i="8"/>
  <c r="I52" i="8"/>
  <c r="J52" i="8"/>
  <c r="K52" i="8"/>
  <c r="L52" i="8"/>
  <c r="M52" i="8"/>
  <c r="N52" i="8"/>
  <c r="I53" i="8"/>
  <c r="J53" i="8"/>
  <c r="K53" i="8"/>
  <c r="L53" i="8"/>
  <c r="M53" i="8"/>
  <c r="N53" i="8"/>
  <c r="I54" i="8"/>
  <c r="J54" i="8"/>
  <c r="K54" i="8"/>
  <c r="L54" i="8"/>
  <c r="M54" i="8"/>
  <c r="N54" i="8"/>
  <c r="I55" i="8"/>
  <c r="J55" i="8"/>
  <c r="K55" i="8"/>
  <c r="L55" i="8"/>
  <c r="M55" i="8"/>
  <c r="N55" i="8"/>
  <c r="I56" i="8"/>
  <c r="J56" i="8"/>
  <c r="K56" i="8"/>
  <c r="L56" i="8"/>
  <c r="M56" i="8"/>
  <c r="N56" i="8"/>
  <c r="I57" i="8"/>
  <c r="J57" i="8"/>
  <c r="K57" i="8"/>
  <c r="L57" i="8"/>
  <c r="M57" i="8"/>
  <c r="N57" i="8"/>
  <c r="I58" i="8"/>
  <c r="J58" i="8"/>
  <c r="K58" i="8"/>
  <c r="L58" i="8"/>
  <c r="M58" i="8"/>
  <c r="N58" i="8"/>
  <c r="I59" i="8"/>
  <c r="J59" i="8"/>
  <c r="K59" i="8"/>
  <c r="L59" i="8"/>
  <c r="M59" i="8"/>
  <c r="N59" i="8"/>
  <c r="I60" i="8"/>
  <c r="J60" i="8"/>
  <c r="K60" i="8"/>
  <c r="L60" i="8"/>
  <c r="M60" i="8"/>
  <c r="N60" i="8"/>
  <c r="I61" i="8"/>
  <c r="J61" i="8"/>
  <c r="K61" i="8"/>
  <c r="L61" i="8"/>
  <c r="M61" i="8"/>
  <c r="N61" i="8"/>
  <c r="I62" i="8"/>
  <c r="J62" i="8"/>
  <c r="K62" i="8"/>
  <c r="L62" i="8"/>
  <c r="M62" i="8"/>
  <c r="N62" i="8"/>
  <c r="I63" i="8"/>
  <c r="J63" i="8"/>
  <c r="K63" i="8"/>
  <c r="L63" i="8"/>
  <c r="M63" i="8"/>
  <c r="N63" i="8"/>
  <c r="I64" i="8"/>
  <c r="J64" i="8"/>
  <c r="K64" i="8"/>
  <c r="L64" i="8"/>
  <c r="M64" i="8"/>
  <c r="N64" i="8"/>
  <c r="I65" i="8"/>
  <c r="J65" i="8"/>
  <c r="K65" i="8"/>
  <c r="L65" i="8"/>
  <c r="M65" i="8"/>
  <c r="N65" i="8"/>
  <c r="I66" i="8"/>
  <c r="J66" i="8"/>
  <c r="K66" i="8"/>
  <c r="L66" i="8"/>
  <c r="M66" i="8"/>
  <c r="N66" i="8"/>
  <c r="I67" i="8"/>
  <c r="J67" i="8"/>
  <c r="K67" i="8"/>
  <c r="L67" i="8"/>
  <c r="M67" i="8"/>
  <c r="N67" i="8"/>
  <c r="I68" i="8"/>
  <c r="J68" i="8"/>
  <c r="K68" i="8"/>
  <c r="L68" i="8"/>
  <c r="M68" i="8"/>
  <c r="N68" i="8"/>
  <c r="I69" i="8"/>
  <c r="J69" i="8"/>
  <c r="K69" i="8"/>
  <c r="L69" i="8"/>
  <c r="M69" i="8"/>
  <c r="N69" i="8"/>
  <c r="I70" i="8"/>
  <c r="J70" i="8"/>
  <c r="K70" i="8"/>
  <c r="L70" i="8"/>
  <c r="M70" i="8"/>
  <c r="N70" i="8"/>
  <c r="I71" i="8"/>
  <c r="J71" i="8"/>
  <c r="K71" i="8"/>
  <c r="L71" i="8"/>
  <c r="M71" i="8"/>
  <c r="N71" i="8"/>
  <c r="I72" i="8"/>
  <c r="J72" i="8"/>
  <c r="K72" i="8"/>
  <c r="L72" i="8"/>
  <c r="M72" i="8"/>
  <c r="N72" i="8"/>
  <c r="I73" i="8"/>
  <c r="J73" i="8"/>
  <c r="K73" i="8"/>
  <c r="L73" i="8"/>
  <c r="M73" i="8"/>
  <c r="N73" i="8"/>
  <c r="I74" i="8"/>
  <c r="J74" i="8"/>
  <c r="K74" i="8"/>
  <c r="L74" i="8"/>
  <c r="M74" i="8"/>
  <c r="N74" i="8"/>
  <c r="I75" i="8"/>
  <c r="J75" i="8"/>
  <c r="K75" i="8"/>
  <c r="L75" i="8"/>
  <c r="M75" i="8"/>
  <c r="N75" i="8"/>
  <c r="I76" i="8"/>
  <c r="J76" i="8"/>
  <c r="K76" i="8"/>
  <c r="L76" i="8"/>
  <c r="M76" i="8"/>
  <c r="N76" i="8"/>
  <c r="I77" i="8"/>
  <c r="J77" i="8"/>
  <c r="K77" i="8"/>
  <c r="L77" i="8"/>
  <c r="M77" i="8"/>
  <c r="N77" i="8"/>
  <c r="I78" i="8"/>
  <c r="J78" i="8"/>
  <c r="K78" i="8"/>
  <c r="L78" i="8"/>
  <c r="M78" i="8"/>
  <c r="N78" i="8"/>
  <c r="I79" i="8"/>
  <c r="J79" i="8"/>
  <c r="K79" i="8"/>
  <c r="L79" i="8"/>
  <c r="M79" i="8"/>
  <c r="N79" i="8"/>
  <c r="I80" i="8"/>
  <c r="J80" i="8"/>
  <c r="K80" i="8"/>
  <c r="L80" i="8"/>
  <c r="M80" i="8"/>
  <c r="N80" i="8"/>
  <c r="I81" i="8"/>
  <c r="J81" i="8"/>
  <c r="K81" i="8"/>
  <c r="L81" i="8"/>
  <c r="M81" i="8"/>
  <c r="N81" i="8"/>
  <c r="I82" i="8"/>
  <c r="J82" i="8"/>
  <c r="K82" i="8"/>
  <c r="L82" i="8"/>
  <c r="M82" i="8"/>
  <c r="N82" i="8"/>
  <c r="I83" i="8"/>
  <c r="J83" i="8"/>
  <c r="K83" i="8"/>
  <c r="L83" i="8"/>
  <c r="M83" i="8"/>
  <c r="N83" i="8"/>
  <c r="I84" i="8"/>
  <c r="J84" i="8"/>
  <c r="K84" i="8"/>
  <c r="L84" i="8"/>
  <c r="M84" i="8"/>
  <c r="N84" i="8"/>
  <c r="I85" i="8"/>
  <c r="J85" i="8"/>
  <c r="K85" i="8"/>
  <c r="L85" i="8"/>
  <c r="M85" i="8"/>
  <c r="N85" i="8"/>
  <c r="I86" i="8"/>
  <c r="J86" i="8"/>
  <c r="K86" i="8"/>
  <c r="L86" i="8"/>
  <c r="M86" i="8"/>
  <c r="N86" i="8"/>
  <c r="I87" i="8"/>
  <c r="J87" i="8"/>
  <c r="K87" i="8"/>
  <c r="L87" i="8"/>
  <c r="M87" i="8"/>
  <c r="N87" i="8"/>
  <c r="I88" i="8"/>
  <c r="J88" i="8"/>
  <c r="K88" i="8"/>
  <c r="L88" i="8"/>
  <c r="M88" i="8"/>
  <c r="N88" i="8"/>
  <c r="I89" i="8"/>
  <c r="J89" i="8"/>
  <c r="K89" i="8"/>
  <c r="L89" i="8"/>
  <c r="M89" i="8"/>
  <c r="N89" i="8"/>
  <c r="I90" i="8"/>
  <c r="J90" i="8"/>
  <c r="K90" i="8"/>
  <c r="L90" i="8"/>
  <c r="M90" i="8"/>
  <c r="N90" i="8"/>
  <c r="I91" i="8"/>
  <c r="J91" i="8"/>
  <c r="K91" i="8"/>
  <c r="L91" i="8"/>
  <c r="M91" i="8"/>
  <c r="N91" i="8"/>
  <c r="I92" i="8"/>
  <c r="J92" i="8"/>
  <c r="K92" i="8"/>
  <c r="L92" i="8"/>
  <c r="M92" i="8"/>
  <c r="N92" i="8"/>
  <c r="I93" i="8"/>
  <c r="J93" i="8"/>
  <c r="K93" i="8"/>
  <c r="L93" i="8"/>
  <c r="M93" i="8"/>
  <c r="N93" i="8"/>
  <c r="I94" i="8"/>
  <c r="J94" i="8"/>
  <c r="K94" i="8"/>
  <c r="L94" i="8"/>
  <c r="M94" i="8"/>
  <c r="N94" i="8"/>
  <c r="I95" i="8"/>
  <c r="J95" i="8"/>
  <c r="K95" i="8"/>
  <c r="L95" i="8"/>
  <c r="M95" i="8"/>
  <c r="N95" i="8"/>
  <c r="I96" i="8"/>
  <c r="J96" i="8"/>
  <c r="K96" i="8"/>
  <c r="L96" i="8"/>
  <c r="M96" i="8"/>
  <c r="N96" i="8"/>
  <c r="I97" i="8"/>
  <c r="J97" i="8"/>
  <c r="K97" i="8"/>
  <c r="L97" i="8"/>
  <c r="M97" i="8"/>
  <c r="N97" i="8"/>
  <c r="I98" i="8"/>
  <c r="J98" i="8"/>
  <c r="K98" i="8"/>
  <c r="L98" i="8"/>
  <c r="M98" i="8"/>
  <c r="N98" i="8"/>
  <c r="I99" i="8"/>
  <c r="J99" i="8"/>
  <c r="K99" i="8"/>
  <c r="L99" i="8"/>
  <c r="M99" i="8"/>
  <c r="N99" i="8"/>
  <c r="I100" i="8"/>
  <c r="J100" i="8"/>
  <c r="K100" i="8"/>
  <c r="L100" i="8"/>
  <c r="M100" i="8"/>
  <c r="N100" i="8"/>
  <c r="I101" i="8"/>
  <c r="J101" i="8"/>
  <c r="K101" i="8"/>
  <c r="L101" i="8"/>
  <c r="M101" i="8"/>
  <c r="N101" i="8"/>
  <c r="I102" i="8"/>
  <c r="J102" i="8"/>
  <c r="K102" i="8"/>
  <c r="L102" i="8"/>
  <c r="M102" i="8"/>
  <c r="N102" i="8"/>
  <c r="I103" i="8"/>
  <c r="J103" i="8"/>
  <c r="K103" i="8"/>
  <c r="L103" i="8"/>
  <c r="M103" i="8"/>
  <c r="N103" i="8"/>
  <c r="I104" i="8"/>
  <c r="J104" i="8"/>
  <c r="K104" i="8"/>
  <c r="L104" i="8"/>
  <c r="M104" i="8"/>
  <c r="N104" i="8"/>
  <c r="J30" i="8"/>
  <c r="K30" i="8"/>
  <c r="L30" i="8"/>
  <c r="M30" i="8"/>
  <c r="N30" i="8"/>
  <c r="I30" i="8"/>
  <c r="D109" i="7"/>
  <c r="E107" i="7"/>
  <c r="D107" i="7"/>
  <c r="E106" i="7"/>
  <c r="D106" i="7"/>
  <c r="D7" i="7"/>
  <c r="E7" i="7"/>
  <c r="D8" i="7"/>
  <c r="E8" i="7"/>
  <c r="D9" i="7"/>
  <c r="E9" i="7"/>
  <c r="D10" i="7"/>
  <c r="E10" i="7"/>
  <c r="D11" i="7"/>
  <c r="E11" i="7"/>
  <c r="D12" i="7"/>
  <c r="E12" i="7"/>
  <c r="D13" i="7"/>
  <c r="E13" i="7"/>
  <c r="D14" i="7"/>
  <c r="E14" i="7"/>
  <c r="D15" i="7"/>
  <c r="E15" i="7"/>
  <c r="D16" i="7"/>
  <c r="E16" i="7"/>
  <c r="D17" i="7"/>
  <c r="E17" i="7"/>
  <c r="D18" i="7"/>
  <c r="E18" i="7"/>
  <c r="D19" i="7"/>
  <c r="E19" i="7"/>
  <c r="D20" i="7"/>
  <c r="E20" i="7"/>
  <c r="D21" i="7"/>
  <c r="E21" i="7"/>
  <c r="D22" i="7"/>
  <c r="E22" i="7"/>
  <c r="D23" i="7"/>
  <c r="E23" i="7"/>
  <c r="D24" i="7"/>
  <c r="E24" i="7"/>
  <c r="D25" i="7"/>
  <c r="E25" i="7"/>
  <c r="D26" i="7"/>
  <c r="E26" i="7"/>
  <c r="D27" i="7"/>
  <c r="E27" i="7"/>
  <c r="D28" i="7"/>
  <c r="E28" i="7"/>
  <c r="D29" i="7"/>
  <c r="E29" i="7"/>
  <c r="D30" i="7"/>
  <c r="E30" i="7"/>
  <c r="D31" i="7"/>
  <c r="E31" i="7"/>
  <c r="D32" i="7"/>
  <c r="E32" i="7"/>
  <c r="D33" i="7"/>
  <c r="E33" i="7"/>
  <c r="D34" i="7"/>
  <c r="E34" i="7"/>
  <c r="D35" i="7"/>
  <c r="E35" i="7"/>
  <c r="D36" i="7"/>
  <c r="E36" i="7"/>
  <c r="D37" i="7"/>
  <c r="E37" i="7"/>
  <c r="D38" i="7"/>
  <c r="E38" i="7"/>
  <c r="D39" i="7"/>
  <c r="E39" i="7"/>
  <c r="D40" i="7"/>
  <c r="E40" i="7"/>
  <c r="D41" i="7"/>
  <c r="E41" i="7"/>
  <c r="D42" i="7"/>
  <c r="E42" i="7"/>
  <c r="D43" i="7"/>
  <c r="E43" i="7"/>
  <c r="D44" i="7"/>
  <c r="E44" i="7"/>
  <c r="D45" i="7"/>
  <c r="E45" i="7"/>
  <c r="D46" i="7"/>
  <c r="E46" i="7"/>
  <c r="D47" i="7"/>
  <c r="E47" i="7"/>
  <c r="D48" i="7"/>
  <c r="E48" i="7"/>
  <c r="D49" i="7"/>
  <c r="E49" i="7"/>
  <c r="D50" i="7"/>
  <c r="E50" i="7"/>
  <c r="D51" i="7"/>
  <c r="E51" i="7"/>
  <c r="D52" i="7"/>
  <c r="E52" i="7"/>
  <c r="D53" i="7"/>
  <c r="E53" i="7"/>
  <c r="D54" i="7"/>
  <c r="E54" i="7"/>
  <c r="D55" i="7"/>
  <c r="E55" i="7"/>
  <c r="D56" i="7"/>
  <c r="E56" i="7"/>
  <c r="D57" i="7"/>
  <c r="E57" i="7"/>
  <c r="D58" i="7"/>
  <c r="E58" i="7"/>
  <c r="D59" i="7"/>
  <c r="E59" i="7"/>
  <c r="D60" i="7"/>
  <c r="E60" i="7"/>
  <c r="D61" i="7"/>
  <c r="E61" i="7"/>
  <c r="D62" i="7"/>
  <c r="E62" i="7"/>
  <c r="D63" i="7"/>
  <c r="E63" i="7"/>
  <c r="D64" i="7"/>
  <c r="E64" i="7"/>
  <c r="D65" i="7"/>
  <c r="E65" i="7"/>
  <c r="D66" i="7"/>
  <c r="E66" i="7"/>
  <c r="D67" i="7"/>
  <c r="E67" i="7"/>
  <c r="D68" i="7"/>
  <c r="E68" i="7"/>
  <c r="D69" i="7"/>
  <c r="E69" i="7"/>
  <c r="D70" i="7"/>
  <c r="E70" i="7"/>
  <c r="D71" i="7"/>
  <c r="E71" i="7"/>
  <c r="D72" i="7"/>
  <c r="E72" i="7"/>
  <c r="D73" i="7"/>
  <c r="E73" i="7"/>
  <c r="D74" i="7"/>
  <c r="E74" i="7"/>
  <c r="D75" i="7"/>
  <c r="E75" i="7"/>
  <c r="D76" i="7"/>
  <c r="E76" i="7"/>
  <c r="D77" i="7"/>
  <c r="E77" i="7"/>
  <c r="D78" i="7"/>
  <c r="E78" i="7"/>
  <c r="D79" i="7"/>
  <c r="E79" i="7"/>
  <c r="D80" i="7"/>
  <c r="E80" i="7"/>
  <c r="D81" i="7"/>
  <c r="E81" i="7"/>
  <c r="D82" i="7"/>
  <c r="E82" i="7"/>
  <c r="D83" i="7"/>
  <c r="E83" i="7"/>
  <c r="D84" i="7"/>
  <c r="E84" i="7"/>
  <c r="D85" i="7"/>
  <c r="E85" i="7"/>
  <c r="D86" i="7"/>
  <c r="E86" i="7"/>
  <c r="D87" i="7"/>
  <c r="E87" i="7"/>
  <c r="D88" i="7"/>
  <c r="E88" i="7"/>
  <c r="D89" i="7"/>
  <c r="E89" i="7"/>
  <c r="D90" i="7"/>
  <c r="E90" i="7"/>
  <c r="D91" i="7"/>
  <c r="E91" i="7"/>
  <c r="D92" i="7"/>
  <c r="E92" i="7"/>
  <c r="D93" i="7"/>
  <c r="E93" i="7"/>
  <c r="D94" i="7"/>
  <c r="E94" i="7"/>
  <c r="D95" i="7"/>
  <c r="E95" i="7"/>
  <c r="D96" i="7"/>
  <c r="E96" i="7"/>
  <c r="D97" i="7"/>
  <c r="E97" i="7"/>
  <c r="D98" i="7"/>
  <c r="E98" i="7"/>
  <c r="D99" i="7"/>
  <c r="E99" i="7"/>
  <c r="D100" i="7"/>
  <c r="E100" i="7"/>
  <c r="D101" i="7"/>
  <c r="E101" i="7"/>
  <c r="D102" i="7"/>
  <c r="E102" i="7"/>
  <c r="D103" i="7"/>
  <c r="E103" i="7"/>
  <c r="D104" i="7"/>
  <c r="E104" i="7"/>
  <c r="E6" i="7"/>
  <c r="D6" i="7"/>
  <c r="I9" i="6" l="1"/>
  <c r="I15" i="6"/>
  <c r="I21" i="6"/>
  <c r="I27" i="6"/>
  <c r="I33" i="6"/>
  <c r="I39" i="6"/>
  <c r="I45" i="6"/>
  <c r="I51" i="6"/>
  <c r="I57" i="6"/>
  <c r="I63" i="6"/>
  <c r="I69" i="6"/>
  <c r="I75" i="6"/>
  <c r="I81" i="6"/>
  <c r="I87" i="6"/>
  <c r="I93" i="6"/>
  <c r="I99" i="6"/>
  <c r="J6" i="6"/>
  <c r="H3" i="6"/>
  <c r="H4" i="6"/>
  <c r="J8" i="6" s="1"/>
  <c r="H5" i="6"/>
  <c r="H6" i="6"/>
  <c r="H7" i="6"/>
  <c r="J7" i="6" s="1"/>
  <c r="H8" i="6"/>
  <c r="H9" i="6"/>
  <c r="J9" i="6" s="1"/>
  <c r="H10" i="6"/>
  <c r="J10" i="6" s="1"/>
  <c r="H11" i="6"/>
  <c r="J11" i="6" s="1"/>
  <c r="H12" i="6"/>
  <c r="J12" i="6" s="1"/>
  <c r="H13" i="6"/>
  <c r="J13" i="6" s="1"/>
  <c r="H14" i="6"/>
  <c r="H15" i="6"/>
  <c r="J15" i="6" s="1"/>
  <c r="H16" i="6"/>
  <c r="J16" i="6" s="1"/>
  <c r="H17" i="6"/>
  <c r="J17" i="6" s="1"/>
  <c r="H18" i="6"/>
  <c r="J18" i="6" s="1"/>
  <c r="H19" i="6"/>
  <c r="J19" i="6" s="1"/>
  <c r="H20" i="6"/>
  <c r="H21" i="6"/>
  <c r="J21" i="6" s="1"/>
  <c r="H22" i="6"/>
  <c r="J22" i="6" s="1"/>
  <c r="H23" i="6"/>
  <c r="J23" i="6" s="1"/>
  <c r="H24" i="6"/>
  <c r="J24" i="6" s="1"/>
  <c r="H25" i="6"/>
  <c r="J25" i="6" s="1"/>
  <c r="H26" i="6"/>
  <c r="H27" i="6"/>
  <c r="J27" i="6" s="1"/>
  <c r="H28" i="6"/>
  <c r="J28" i="6" s="1"/>
  <c r="H29" i="6"/>
  <c r="J29" i="6" s="1"/>
  <c r="H30" i="6"/>
  <c r="J30" i="6" s="1"/>
  <c r="H31" i="6"/>
  <c r="J31" i="6" s="1"/>
  <c r="H32" i="6"/>
  <c r="H33" i="6"/>
  <c r="J33" i="6" s="1"/>
  <c r="H34" i="6"/>
  <c r="J34" i="6" s="1"/>
  <c r="H35" i="6"/>
  <c r="J35" i="6" s="1"/>
  <c r="H36" i="6"/>
  <c r="J36" i="6" s="1"/>
  <c r="H37" i="6"/>
  <c r="J37" i="6" s="1"/>
  <c r="H38" i="6"/>
  <c r="H39" i="6"/>
  <c r="J39" i="6" s="1"/>
  <c r="H40" i="6"/>
  <c r="J40" i="6" s="1"/>
  <c r="H41" i="6"/>
  <c r="J41" i="6" s="1"/>
  <c r="H42" i="6"/>
  <c r="J42" i="6" s="1"/>
  <c r="H43" i="6"/>
  <c r="J43" i="6" s="1"/>
  <c r="H44" i="6"/>
  <c r="H45" i="6"/>
  <c r="J45" i="6" s="1"/>
  <c r="H46" i="6"/>
  <c r="J46" i="6" s="1"/>
  <c r="H47" i="6"/>
  <c r="J47" i="6" s="1"/>
  <c r="H48" i="6"/>
  <c r="J48" i="6" s="1"/>
  <c r="H49" i="6"/>
  <c r="J49" i="6" s="1"/>
  <c r="H50" i="6"/>
  <c r="H51" i="6"/>
  <c r="J51" i="6" s="1"/>
  <c r="H52" i="6"/>
  <c r="J56" i="6" s="1"/>
  <c r="H53" i="6"/>
  <c r="J53" i="6" s="1"/>
  <c r="H54" i="6"/>
  <c r="J54" i="6" s="1"/>
  <c r="H55" i="6"/>
  <c r="J55" i="6" s="1"/>
  <c r="H56" i="6"/>
  <c r="H57" i="6"/>
  <c r="J57" i="6" s="1"/>
  <c r="H58" i="6"/>
  <c r="J58" i="6" s="1"/>
  <c r="H59" i="6"/>
  <c r="J59" i="6" s="1"/>
  <c r="H60" i="6"/>
  <c r="J60" i="6" s="1"/>
  <c r="H61" i="6"/>
  <c r="J61" i="6" s="1"/>
  <c r="H62" i="6"/>
  <c r="H63" i="6"/>
  <c r="J63" i="6" s="1"/>
  <c r="H64" i="6"/>
  <c r="J64" i="6" s="1"/>
  <c r="H65" i="6"/>
  <c r="J65" i="6" s="1"/>
  <c r="H66" i="6"/>
  <c r="J66" i="6" s="1"/>
  <c r="H67" i="6"/>
  <c r="J67" i="6" s="1"/>
  <c r="H68" i="6"/>
  <c r="H69" i="6"/>
  <c r="J69" i="6" s="1"/>
  <c r="H70" i="6"/>
  <c r="J70" i="6" s="1"/>
  <c r="H71" i="6"/>
  <c r="J71" i="6" s="1"/>
  <c r="H72" i="6"/>
  <c r="J72" i="6" s="1"/>
  <c r="H73" i="6"/>
  <c r="J73" i="6" s="1"/>
  <c r="H74" i="6"/>
  <c r="H75" i="6"/>
  <c r="J75" i="6" s="1"/>
  <c r="H76" i="6"/>
  <c r="J76" i="6" s="1"/>
  <c r="H77" i="6"/>
  <c r="J77" i="6" s="1"/>
  <c r="H78" i="6"/>
  <c r="J78" i="6" s="1"/>
  <c r="H79" i="6"/>
  <c r="J79" i="6" s="1"/>
  <c r="H80" i="6"/>
  <c r="H81" i="6"/>
  <c r="J81" i="6" s="1"/>
  <c r="H82" i="6"/>
  <c r="J82" i="6" s="1"/>
  <c r="H83" i="6"/>
  <c r="J83" i="6" s="1"/>
  <c r="H84" i="6"/>
  <c r="J84" i="6" s="1"/>
  <c r="H85" i="6"/>
  <c r="J85" i="6" s="1"/>
  <c r="H86" i="6"/>
  <c r="H87" i="6"/>
  <c r="J87" i="6" s="1"/>
  <c r="H88" i="6"/>
  <c r="J88" i="6" s="1"/>
  <c r="H89" i="6"/>
  <c r="J89" i="6" s="1"/>
  <c r="H90" i="6"/>
  <c r="J90" i="6" s="1"/>
  <c r="H91" i="6"/>
  <c r="J91" i="6" s="1"/>
  <c r="H92" i="6"/>
  <c r="H93" i="6"/>
  <c r="J93" i="6" s="1"/>
  <c r="H94" i="6"/>
  <c r="J94" i="6" s="1"/>
  <c r="H95" i="6"/>
  <c r="J95" i="6" s="1"/>
  <c r="H96" i="6"/>
  <c r="J96" i="6" s="1"/>
  <c r="H97" i="6"/>
  <c r="J97" i="6" s="1"/>
  <c r="H98" i="6"/>
  <c r="H99" i="6"/>
  <c r="J99" i="6" s="1"/>
  <c r="H100" i="6"/>
  <c r="J100" i="6" s="1"/>
  <c r="H101" i="6"/>
  <c r="J101" i="6" s="1"/>
  <c r="H102" i="6"/>
  <c r="J102" i="6" s="1"/>
  <c r="H103" i="6"/>
  <c r="J103" i="6" s="1"/>
  <c r="H104" i="6"/>
  <c r="H2" i="6"/>
  <c r="G3" i="6"/>
  <c r="I7" i="6" s="1"/>
  <c r="G4" i="6"/>
  <c r="I8" i="6" s="1"/>
  <c r="G5" i="6"/>
  <c r="G6" i="6"/>
  <c r="I6" i="6" s="1"/>
  <c r="G7" i="6"/>
  <c r="G8" i="6"/>
  <c r="G9" i="6"/>
  <c r="I13" i="6" s="1"/>
  <c r="G10" i="6"/>
  <c r="I10" i="6" s="1"/>
  <c r="G11" i="6"/>
  <c r="I11" i="6" s="1"/>
  <c r="G12" i="6"/>
  <c r="I12" i="6" s="1"/>
  <c r="G13" i="6"/>
  <c r="G14" i="6"/>
  <c r="G15" i="6"/>
  <c r="I19" i="6" s="1"/>
  <c r="G16" i="6"/>
  <c r="I16" i="6" s="1"/>
  <c r="G17" i="6"/>
  <c r="I17" i="6" s="1"/>
  <c r="G18" i="6"/>
  <c r="I18" i="6" s="1"/>
  <c r="G19" i="6"/>
  <c r="G20" i="6"/>
  <c r="G21" i="6"/>
  <c r="I25" i="6" s="1"/>
  <c r="G22" i="6"/>
  <c r="I22" i="6" s="1"/>
  <c r="G23" i="6"/>
  <c r="I23" i="6" s="1"/>
  <c r="G24" i="6"/>
  <c r="I24" i="6" s="1"/>
  <c r="G25" i="6"/>
  <c r="G26" i="6"/>
  <c r="G27" i="6"/>
  <c r="I31" i="6" s="1"/>
  <c r="G28" i="6"/>
  <c r="I28" i="6" s="1"/>
  <c r="G29" i="6"/>
  <c r="I29" i="6" s="1"/>
  <c r="G30" i="6"/>
  <c r="I30" i="6" s="1"/>
  <c r="G31" i="6"/>
  <c r="G32" i="6"/>
  <c r="G33" i="6"/>
  <c r="I37" i="6" s="1"/>
  <c r="G34" i="6"/>
  <c r="I34" i="6" s="1"/>
  <c r="G35" i="6"/>
  <c r="I35" i="6" s="1"/>
  <c r="G36" i="6"/>
  <c r="I36" i="6" s="1"/>
  <c r="G37" i="6"/>
  <c r="G38" i="6"/>
  <c r="G39" i="6"/>
  <c r="I43" i="6" s="1"/>
  <c r="G40" i="6"/>
  <c r="I40" i="6" s="1"/>
  <c r="G41" i="6"/>
  <c r="I41" i="6" s="1"/>
  <c r="G42" i="6"/>
  <c r="I42" i="6" s="1"/>
  <c r="G43" i="6"/>
  <c r="G44" i="6"/>
  <c r="G45" i="6"/>
  <c r="I49" i="6" s="1"/>
  <c r="G46" i="6"/>
  <c r="I46" i="6" s="1"/>
  <c r="G47" i="6"/>
  <c r="I47" i="6" s="1"/>
  <c r="G48" i="6"/>
  <c r="I48" i="6" s="1"/>
  <c r="G49" i="6"/>
  <c r="G50" i="6"/>
  <c r="G51" i="6"/>
  <c r="I55" i="6" s="1"/>
  <c r="G52" i="6"/>
  <c r="I52" i="6" s="1"/>
  <c r="G53" i="6"/>
  <c r="I53" i="6" s="1"/>
  <c r="G54" i="6"/>
  <c r="I54" i="6" s="1"/>
  <c r="G55" i="6"/>
  <c r="G56" i="6"/>
  <c r="G57" i="6"/>
  <c r="I61" i="6" s="1"/>
  <c r="G58" i="6"/>
  <c r="I58" i="6" s="1"/>
  <c r="G59" i="6"/>
  <c r="I59" i="6" s="1"/>
  <c r="G60" i="6"/>
  <c r="I60" i="6" s="1"/>
  <c r="G61" i="6"/>
  <c r="G62" i="6"/>
  <c r="G63" i="6"/>
  <c r="I67" i="6" s="1"/>
  <c r="G64" i="6"/>
  <c r="I68" i="6" s="1"/>
  <c r="G65" i="6"/>
  <c r="I65" i="6" s="1"/>
  <c r="G66" i="6"/>
  <c r="I66" i="6" s="1"/>
  <c r="G67" i="6"/>
  <c r="G68" i="6"/>
  <c r="G69" i="6"/>
  <c r="I73" i="6" s="1"/>
  <c r="G70" i="6"/>
  <c r="I70" i="6" s="1"/>
  <c r="G71" i="6"/>
  <c r="I71" i="6" s="1"/>
  <c r="G72" i="6"/>
  <c r="I72" i="6" s="1"/>
  <c r="G73" i="6"/>
  <c r="G74" i="6"/>
  <c r="G75" i="6"/>
  <c r="I79" i="6" s="1"/>
  <c r="G76" i="6"/>
  <c r="I76" i="6" s="1"/>
  <c r="G77" i="6"/>
  <c r="I77" i="6" s="1"/>
  <c r="G78" i="6"/>
  <c r="I78" i="6" s="1"/>
  <c r="G79" i="6"/>
  <c r="G80" i="6"/>
  <c r="G81" i="6"/>
  <c r="I85" i="6" s="1"/>
  <c r="G82" i="6"/>
  <c r="I82" i="6" s="1"/>
  <c r="G83" i="6"/>
  <c r="I83" i="6" s="1"/>
  <c r="G84" i="6"/>
  <c r="I84" i="6" s="1"/>
  <c r="G85" i="6"/>
  <c r="G86" i="6"/>
  <c r="G87" i="6"/>
  <c r="I91" i="6" s="1"/>
  <c r="G88" i="6"/>
  <c r="I88" i="6" s="1"/>
  <c r="G89" i="6"/>
  <c r="I89" i="6" s="1"/>
  <c r="G90" i="6"/>
  <c r="I90" i="6" s="1"/>
  <c r="G91" i="6"/>
  <c r="G92" i="6"/>
  <c r="G93" i="6"/>
  <c r="I97" i="6" s="1"/>
  <c r="G94" i="6"/>
  <c r="I94" i="6" s="1"/>
  <c r="G95" i="6"/>
  <c r="I95" i="6" s="1"/>
  <c r="G96" i="6"/>
  <c r="I96" i="6" s="1"/>
  <c r="G97" i="6"/>
  <c r="G98" i="6"/>
  <c r="G99" i="6"/>
  <c r="I103" i="6" s="1"/>
  <c r="G100" i="6"/>
  <c r="I104" i="6" s="1"/>
  <c r="G101" i="6"/>
  <c r="I101" i="6" s="1"/>
  <c r="G102" i="6"/>
  <c r="I102" i="6" s="1"/>
  <c r="G103" i="6"/>
  <c r="G104" i="6"/>
  <c r="G2" i="6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G7" i="5"/>
  <c r="H7" i="5"/>
  <c r="G8" i="5"/>
  <c r="H8" i="5"/>
  <c r="G9" i="5"/>
  <c r="H9" i="5"/>
  <c r="G10" i="5"/>
  <c r="H10" i="5"/>
  <c r="G11" i="5"/>
  <c r="H11" i="5"/>
  <c r="G12" i="5"/>
  <c r="H12" i="5"/>
  <c r="G13" i="5"/>
  <c r="H13" i="5"/>
  <c r="G14" i="5"/>
  <c r="H14" i="5"/>
  <c r="G15" i="5"/>
  <c r="H15" i="5"/>
  <c r="G16" i="5"/>
  <c r="H16" i="5"/>
  <c r="G17" i="5"/>
  <c r="H17" i="5"/>
  <c r="G18" i="5"/>
  <c r="H18" i="5"/>
  <c r="G19" i="5"/>
  <c r="H19" i="5"/>
  <c r="G20" i="5"/>
  <c r="H20" i="5"/>
  <c r="G21" i="5"/>
  <c r="H21" i="5"/>
  <c r="G22" i="5"/>
  <c r="H22" i="5"/>
  <c r="G23" i="5"/>
  <c r="H23" i="5"/>
  <c r="G24" i="5"/>
  <c r="H24" i="5"/>
  <c r="G25" i="5"/>
  <c r="H25" i="5"/>
  <c r="G26" i="5"/>
  <c r="H26" i="5"/>
  <c r="G27" i="5"/>
  <c r="H27" i="5"/>
  <c r="G28" i="5"/>
  <c r="H28" i="5"/>
  <c r="G29" i="5"/>
  <c r="H29" i="5"/>
  <c r="G30" i="5"/>
  <c r="H30" i="5"/>
  <c r="G31" i="5"/>
  <c r="H31" i="5"/>
  <c r="G32" i="5"/>
  <c r="H32" i="5"/>
  <c r="G33" i="5"/>
  <c r="H33" i="5"/>
  <c r="G34" i="5"/>
  <c r="H34" i="5"/>
  <c r="G35" i="5"/>
  <c r="H35" i="5"/>
  <c r="G36" i="5"/>
  <c r="H36" i="5"/>
  <c r="G37" i="5"/>
  <c r="H37" i="5"/>
  <c r="G38" i="5"/>
  <c r="H38" i="5"/>
  <c r="G39" i="5"/>
  <c r="H39" i="5"/>
  <c r="G40" i="5"/>
  <c r="H40" i="5"/>
  <c r="G41" i="5"/>
  <c r="H41" i="5"/>
  <c r="G42" i="5"/>
  <c r="H42" i="5"/>
  <c r="G43" i="5"/>
  <c r="H43" i="5"/>
  <c r="G44" i="5"/>
  <c r="H44" i="5"/>
  <c r="G45" i="5"/>
  <c r="H45" i="5"/>
  <c r="G46" i="5"/>
  <c r="H46" i="5"/>
  <c r="G47" i="5"/>
  <c r="H47" i="5"/>
  <c r="G48" i="5"/>
  <c r="H48" i="5"/>
  <c r="G49" i="5"/>
  <c r="H49" i="5"/>
  <c r="G50" i="5"/>
  <c r="H50" i="5"/>
  <c r="G51" i="5"/>
  <c r="H51" i="5"/>
  <c r="G52" i="5"/>
  <c r="H52" i="5"/>
  <c r="G53" i="5"/>
  <c r="H53" i="5"/>
  <c r="G54" i="5"/>
  <c r="H54" i="5"/>
  <c r="G55" i="5"/>
  <c r="H55" i="5"/>
  <c r="G56" i="5"/>
  <c r="H56" i="5"/>
  <c r="G57" i="5"/>
  <c r="H57" i="5"/>
  <c r="G58" i="5"/>
  <c r="H58" i="5"/>
  <c r="G59" i="5"/>
  <c r="H59" i="5"/>
  <c r="G60" i="5"/>
  <c r="H60" i="5"/>
  <c r="G61" i="5"/>
  <c r="H61" i="5"/>
  <c r="G62" i="5"/>
  <c r="H62" i="5"/>
  <c r="G63" i="5"/>
  <c r="H63" i="5"/>
  <c r="G64" i="5"/>
  <c r="H64" i="5"/>
  <c r="G65" i="5"/>
  <c r="H65" i="5"/>
  <c r="G66" i="5"/>
  <c r="H66" i="5"/>
  <c r="G67" i="5"/>
  <c r="H67" i="5"/>
  <c r="G68" i="5"/>
  <c r="H68" i="5"/>
  <c r="G69" i="5"/>
  <c r="H69" i="5"/>
  <c r="G70" i="5"/>
  <c r="H70" i="5"/>
  <c r="G71" i="5"/>
  <c r="H71" i="5"/>
  <c r="G72" i="5"/>
  <c r="H72" i="5"/>
  <c r="G73" i="5"/>
  <c r="H73" i="5"/>
  <c r="G74" i="5"/>
  <c r="H74" i="5"/>
  <c r="G75" i="5"/>
  <c r="H75" i="5"/>
  <c r="G76" i="5"/>
  <c r="H76" i="5"/>
  <c r="G77" i="5"/>
  <c r="H77" i="5"/>
  <c r="G78" i="5"/>
  <c r="H78" i="5"/>
  <c r="G79" i="5"/>
  <c r="H79" i="5"/>
  <c r="G80" i="5"/>
  <c r="H80" i="5"/>
  <c r="G81" i="5"/>
  <c r="H81" i="5"/>
  <c r="G82" i="5"/>
  <c r="H82" i="5"/>
  <c r="G83" i="5"/>
  <c r="H83" i="5"/>
  <c r="G84" i="5"/>
  <c r="H84" i="5"/>
  <c r="G85" i="5"/>
  <c r="H85" i="5"/>
  <c r="G86" i="5"/>
  <c r="H86" i="5"/>
  <c r="G87" i="5"/>
  <c r="H87" i="5"/>
  <c r="G88" i="5"/>
  <c r="H88" i="5"/>
  <c r="G89" i="5"/>
  <c r="H89" i="5"/>
  <c r="G90" i="5"/>
  <c r="H90" i="5"/>
  <c r="G91" i="5"/>
  <c r="H91" i="5"/>
  <c r="G92" i="5"/>
  <c r="H92" i="5"/>
  <c r="G93" i="5"/>
  <c r="H93" i="5"/>
  <c r="G94" i="5"/>
  <c r="H94" i="5"/>
  <c r="G95" i="5"/>
  <c r="H95" i="5"/>
  <c r="G96" i="5"/>
  <c r="H96" i="5"/>
  <c r="G97" i="5"/>
  <c r="H97" i="5"/>
  <c r="G98" i="5"/>
  <c r="H98" i="5"/>
  <c r="G99" i="5"/>
  <c r="H99" i="5"/>
  <c r="G100" i="5"/>
  <c r="H100" i="5"/>
  <c r="G101" i="5"/>
  <c r="H101" i="5"/>
  <c r="G102" i="5"/>
  <c r="H102" i="5"/>
  <c r="G103" i="5"/>
  <c r="H103" i="5"/>
  <c r="G104" i="5"/>
  <c r="H104" i="5"/>
  <c r="H6" i="5"/>
  <c r="G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6" i="5"/>
  <c r="E3" i="5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2" i="5"/>
  <c r="J52" i="6" l="1"/>
  <c r="I100" i="6"/>
  <c r="I64" i="6"/>
  <c r="J104" i="6"/>
  <c r="J98" i="6"/>
  <c r="J92" i="6"/>
  <c r="J86" i="6"/>
  <c r="J80" i="6"/>
  <c r="J74" i="6"/>
  <c r="J68" i="6"/>
  <c r="J62" i="6"/>
  <c r="J50" i="6"/>
  <c r="J44" i="6"/>
  <c r="J38" i="6"/>
  <c r="J32" i="6"/>
  <c r="J106" i="6" s="1"/>
  <c r="J26" i="6"/>
  <c r="J20" i="6"/>
  <c r="J14" i="6"/>
  <c r="I98" i="6"/>
  <c r="I92" i="6"/>
  <c r="I86" i="6"/>
  <c r="I80" i="6"/>
  <c r="I74" i="6"/>
  <c r="I62" i="6"/>
  <c r="I56" i="6"/>
  <c r="I50" i="6"/>
  <c r="I44" i="6"/>
  <c r="I38" i="6"/>
  <c r="I107" i="6" s="1"/>
  <c r="I32" i="6"/>
  <c r="I26" i="6"/>
  <c r="I20" i="6"/>
  <c r="I14" i="6"/>
  <c r="I106" i="6" l="1"/>
  <c r="J107" i="6"/>
</calcChain>
</file>

<file path=xl/sharedStrings.xml><?xml version="1.0" encoding="utf-8"?>
<sst xmlns="http://schemas.openxmlformats.org/spreadsheetml/2006/main" count="289" uniqueCount="157">
  <si>
    <t>Variable</t>
  </si>
  <si>
    <t>Date</t>
  </si>
  <si>
    <t>Gross Domestic Product: sa</t>
  </si>
  <si>
    <t>Defintion</t>
  </si>
  <si>
    <t>Country'</t>
  </si>
  <si>
    <t>GDP_sa</t>
  </si>
  <si>
    <t xml:space="preserve">seasonally adjusted nominal GDP </t>
  </si>
  <si>
    <t>Thailand</t>
  </si>
  <si>
    <t>GDP_CVM_sa</t>
  </si>
  <si>
    <t>PFCF_sa</t>
  </si>
  <si>
    <t>seasonally adjusted GDP (real CVM)</t>
  </si>
  <si>
    <t>PFCF_CVM_sa</t>
  </si>
  <si>
    <t>GFCF_CON_SA</t>
  </si>
  <si>
    <t>GFCF_CON_CVM_SA</t>
  </si>
  <si>
    <t>GFCF_EQUIP_SA</t>
  </si>
  <si>
    <t xml:space="preserve">seasonally adjusted private consumption </t>
  </si>
  <si>
    <t>GFCF_EQUIP_CVM_SA</t>
  </si>
  <si>
    <t>GDP_USA_CVM_SA</t>
  </si>
  <si>
    <t>GDP_EURO_CVM_SA</t>
  </si>
  <si>
    <t>GDP_AUS_CVM_SA</t>
  </si>
  <si>
    <t>GDP_BRAZIL_CVM_SA</t>
  </si>
  <si>
    <t>seasonally adjusted private consumption (real CVM)</t>
  </si>
  <si>
    <t>GDP_JPN_CVM_SA</t>
  </si>
  <si>
    <t>NONCORE_CPI</t>
  </si>
  <si>
    <t>CORE_CPI</t>
  </si>
  <si>
    <t>Gross Domestic Product: CVM: 2002p: sa</t>
  </si>
  <si>
    <t>seasonlly adjusted construction investment</t>
  </si>
  <si>
    <t>GDP: sa: Private Final Consumption Expenditure (PFCE)</t>
  </si>
  <si>
    <t>GDP: 2002p: CVM: sa: Private Final Consumption Expenditure (PFCE)</t>
  </si>
  <si>
    <t>GDP: sa: Gross Fixed Capital Formation: Construction</t>
  </si>
  <si>
    <t>GDP: CVM: 2002p: sa: Gross Fixed Capital Formation: Construction(CO)</t>
  </si>
  <si>
    <t>seasonlly adjusted construction investment (real CVM)</t>
  </si>
  <si>
    <t>GDP: sa: Gross Fixed Capital Formation: Equipment</t>
  </si>
  <si>
    <t>GDP: CVM: 2002p:sa: Gross Fixed Capital Formation: Equipment(EQ)</t>
  </si>
  <si>
    <t>Gross Domestic Product: 2012p: saar</t>
  </si>
  <si>
    <t>GDP: CL 2010p: swda: EU 28</t>
  </si>
  <si>
    <t>GDP: 2016-17p: sa</t>
  </si>
  <si>
    <t>GDP Index: 1995=100: sa</t>
  </si>
  <si>
    <t>Gross Domestic Product: 2011 Market Price (2011p: saar)</t>
  </si>
  <si>
    <t>Non Core CPI: Raw Food and Energy [AGGREGATE(Quarterly; March, June, September, December; Avg; No)]</t>
  </si>
  <si>
    <t>seasonlly adjusted equipment investment</t>
  </si>
  <si>
    <t>CPI: NFB: Exclude Food and Energy [AGGREGATE(Quarterly; March, June, September, December; Avg; No)]</t>
  </si>
  <si>
    <t>Region</t>
  </si>
  <si>
    <t>seasonlly adjusted equipment investment (real CVM)</t>
  </si>
  <si>
    <t>United States</t>
  </si>
  <si>
    <t>European Union</t>
  </si>
  <si>
    <t>Australia</t>
  </si>
  <si>
    <t>Brazil</t>
  </si>
  <si>
    <t>Japan</t>
  </si>
  <si>
    <t>seasonally adjusted real GDP</t>
  </si>
  <si>
    <t>USA</t>
  </si>
  <si>
    <t>Subnational</t>
  </si>
  <si>
    <t>United States of America</t>
  </si>
  <si>
    <t>EU</t>
  </si>
  <si>
    <t xml:space="preserve">Euro </t>
  </si>
  <si>
    <t>Frequency</t>
  </si>
  <si>
    <t>Quarterly, ending "Mar, June, Sep, Dec"</t>
  </si>
  <si>
    <t>Unit</t>
  </si>
  <si>
    <t>THB mn</t>
  </si>
  <si>
    <t>NON core CPI (Headline CPI: Exclude food and energy)</t>
  </si>
  <si>
    <t>USD bn</t>
  </si>
  <si>
    <t>EUR bn</t>
  </si>
  <si>
    <t>AUD mn</t>
  </si>
  <si>
    <t>1995=100</t>
  </si>
  <si>
    <t>JPY bn</t>
  </si>
  <si>
    <t>2015=100</t>
  </si>
  <si>
    <t>Core CPI</t>
  </si>
  <si>
    <t>Source</t>
  </si>
  <si>
    <t>National Economic and Social Development Board</t>
  </si>
  <si>
    <t>Bureau of Economic Analysis</t>
  </si>
  <si>
    <t>Eurostat</t>
  </si>
  <si>
    <t>Australian Bureau of Statistics</t>
  </si>
  <si>
    <t>Brazilian Institute of Geography and Statistics</t>
  </si>
  <si>
    <t>Economic and Social Research Institute</t>
  </si>
  <si>
    <t>Bureau of Trade and Economic Indices</t>
  </si>
  <si>
    <t>Status</t>
  </si>
  <si>
    <t>Active</t>
  </si>
  <si>
    <t>Series ID</t>
  </si>
  <si>
    <t>367506567 (TAZZNAAAAAAAEW)</t>
  </si>
  <si>
    <t>367506797 (TAZZNAAAAAAAQS)</t>
  </si>
  <si>
    <t>367510517 (TAZZNAAAAAAAKH)</t>
  </si>
  <si>
    <t>367512307 (TAZZNAAAAAAAMC)</t>
  </si>
  <si>
    <t>367514787 (TAZZNAAAAAAANX)</t>
  </si>
  <si>
    <t>367514897 (TAZZNAAAAAAAOG)</t>
  </si>
  <si>
    <t>367514817 (TAZZNAAAAAAAOA)</t>
  </si>
  <si>
    <t>367514927 (TAZZNAAAAAAAOJ)</t>
  </si>
  <si>
    <t>404764047 (UAZCSDBAAABJBA)</t>
  </si>
  <si>
    <t>358696037 (EUASDEJAAAABOB)</t>
  </si>
  <si>
    <t>366988057 (BRAHAAAAAAAABX)</t>
  </si>
  <si>
    <t>383037687 (JAYAIDAAAAAOCA)</t>
  </si>
  <si>
    <t>383986767 (TIYZDAAAAAAAMV)</t>
  </si>
  <si>
    <t>383986747 (TIYZDAAAAAAAMT)</t>
  </si>
  <si>
    <t>SR Code</t>
  </si>
  <si>
    <t>SR89307717</t>
  </si>
  <si>
    <t>SR89308207</t>
  </si>
  <si>
    <t>SR89315617</t>
  </si>
  <si>
    <t>SR89309457</t>
  </si>
  <si>
    <t>SR89310537</t>
  </si>
  <si>
    <t>SR89310647</t>
  </si>
  <si>
    <t>SR89310567</t>
  </si>
  <si>
    <t>SR89310677</t>
  </si>
  <si>
    <t>SR116066087</t>
  </si>
  <si>
    <t>SR7506033</t>
  </si>
  <si>
    <t>SR123593697</t>
  </si>
  <si>
    <t>SR88319297</t>
  </si>
  <si>
    <t>SR101254357</t>
  </si>
  <si>
    <t>SR102021377</t>
  </si>
  <si>
    <t>SR102021347</t>
  </si>
  <si>
    <t>Mnemonic</t>
  </si>
  <si>
    <t>TH.GDP.NM.SA-THB-MN-Q</t>
  </si>
  <si>
    <t>TH.GDP.RL.SA-THB-MN-Q</t>
  </si>
  <si>
    <t>TH.GDPFCEC.NM.SA-THB-MN-Q</t>
  </si>
  <si>
    <t>TH.GDPFCEC.RL.SA-THB-MN-Q</t>
  </si>
  <si>
    <t>EU.GDP.RL.SA-EUR-BN-Q</t>
  </si>
  <si>
    <t>BR.GDP.RLFI.SA-Q</t>
  </si>
  <si>
    <t>Function Information</t>
  </si>
  <si>
    <t>AGGREGATE(Quarterly; March, June, September, December; Avg; No)</t>
  </si>
  <si>
    <t>First Obs. Date</t>
  </si>
  <si>
    <t>Last Obs. Date</t>
  </si>
  <si>
    <t>Last Update Time</t>
  </si>
  <si>
    <t>Series remarks</t>
  </si>
  <si>
    <t>Suggestions</t>
  </si>
  <si>
    <t>Mean</t>
  </si>
  <si>
    <t>Variance</t>
  </si>
  <si>
    <t>Standard Deviation</t>
  </si>
  <si>
    <t>Skewness</t>
  </si>
  <si>
    <t>Kurtosis</t>
  </si>
  <si>
    <t>Coefficient Variation</t>
  </si>
  <si>
    <t>Min</t>
  </si>
  <si>
    <t>Max</t>
  </si>
  <si>
    <t>Median</t>
  </si>
  <si>
    <t>No. of Obs</t>
  </si>
  <si>
    <t>GDP_deflator</t>
  </si>
  <si>
    <t>Y-o-Y growth deflator</t>
  </si>
  <si>
    <t>Y-o-Y growth nominal GDP</t>
  </si>
  <si>
    <t>Y-o-Y growth real GDP</t>
  </si>
  <si>
    <t>diff in growth</t>
  </si>
  <si>
    <t>con_deflator</t>
  </si>
  <si>
    <t>equip_deflator</t>
  </si>
  <si>
    <t>y-o-y con_deflator</t>
  </si>
  <si>
    <t>y-o-y equip deflator</t>
  </si>
  <si>
    <t>noncore_cpi inflation</t>
  </si>
  <si>
    <t>core inflation</t>
  </si>
  <si>
    <t>SD</t>
  </si>
  <si>
    <t>mean</t>
  </si>
  <si>
    <t>correlation</t>
  </si>
  <si>
    <t>Y-o-Y GDP_CVM_sa</t>
  </si>
  <si>
    <t>Y-o-y GDP_USA_CVM_SA</t>
  </si>
  <si>
    <t>Y-o-y GDP_EURO_CVM_SA</t>
  </si>
  <si>
    <t>Y-o-y GDP_AUS_CVM_SA</t>
  </si>
  <si>
    <t>Y-o-y GDP_BRAZIL_CVM_SA</t>
  </si>
  <si>
    <t>y-o-y GDP_JPN_CVM_SA</t>
  </si>
  <si>
    <t>sd</t>
  </si>
  <si>
    <t xml:space="preserve">correlation </t>
  </si>
  <si>
    <t>with country</t>
  </si>
  <si>
    <t>in percent</t>
  </si>
  <si>
    <t>2000-onwards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</si>
</sst>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7" formatCode="mm/yyyy"/>
    <numFmt numFmtId="188" formatCode="dd/mm/yyyy"/>
  </numFmts>
  <fonts count="7" x14ac:knownFonts="1">
    <font>
      <sz val="11"/>
      <color rgb="FF000000"/>
      <name val="Calibri"/>
    </font>
    <font>
      <b/>
      <sz val="11"/>
      <color rgb="FFFF0000"/>
      <name val="Calibri"/>
    </font>
    <font>
      <sz val="11"/>
      <name val="Calibri"/>
    </font>
    <font>
      <b/>
      <sz val="11"/>
      <color rgb="FF000000"/>
      <name val="Calibri"/>
    </font>
    <font>
      <b/>
      <sz val="11"/>
      <color rgb="FF0000FF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2" fontId="0" fillId="0" borderId="0" xfId="0" applyNumberFormat="1" applyFont="1"/>
    <xf numFmtId="0" fontId="1" fillId="0" borderId="1" xfId="0" applyFont="1" applyBorder="1" applyAlignment="1"/>
    <xf numFmtId="0" fontId="2" fillId="0" borderId="1" xfId="0" applyFont="1" applyBorder="1" applyAlignment="1"/>
    <xf numFmtId="0" fontId="3" fillId="0" borderId="1" xfId="0" applyFont="1" applyBorder="1" applyAlignment="1"/>
    <xf numFmtId="0" fontId="3" fillId="0" borderId="0" xfId="0" applyFont="1"/>
    <xf numFmtId="187" fontId="0" fillId="0" borderId="1" xfId="0" applyNumberFormat="1" applyFont="1" applyBorder="1"/>
    <xf numFmtId="2" fontId="0" fillId="0" borderId="1" xfId="0" applyNumberFormat="1" applyFont="1" applyBorder="1"/>
    <xf numFmtId="0" fontId="3" fillId="0" borderId="0" xfId="0" applyFont="1" applyAlignment="1">
      <alignment horizontal="left"/>
    </xf>
    <xf numFmtId="187" fontId="3" fillId="0" borderId="0" xfId="0" applyNumberFormat="1" applyFont="1"/>
    <xf numFmtId="188" fontId="3" fillId="0" borderId="0" xfId="0" applyNumberFormat="1" applyFont="1"/>
    <xf numFmtId="0" fontId="3" fillId="0" borderId="0" xfId="0" applyFont="1" applyAlignment="1">
      <alignment wrapText="1"/>
    </xf>
    <xf numFmtId="187" fontId="0" fillId="0" borderId="0" xfId="0" applyNumberFormat="1" applyFont="1"/>
    <xf numFmtId="2" fontId="4" fillId="0" borderId="0" xfId="0" applyNumberFormat="1" applyFont="1"/>
    <xf numFmtId="0" fontId="0" fillId="0" borderId="2" xfId="0" applyFont="1" applyBorder="1" applyAlignment="1"/>
    <xf numFmtId="0" fontId="3" fillId="0" borderId="2" xfId="0" applyFont="1" applyFill="1" applyBorder="1" applyAlignment="1">
      <alignment horizontal="center"/>
    </xf>
    <xf numFmtId="2" fontId="4" fillId="0" borderId="1" xfId="0" applyNumberFormat="1" applyFont="1" applyBorder="1"/>
    <xf numFmtId="0" fontId="5" fillId="0" borderId="2" xfId="0" applyFont="1" applyBorder="1" applyAlignment="1"/>
    <xf numFmtId="0" fontId="6" fillId="0" borderId="0" xfId="0" applyFont="1" applyAlignment="1"/>
    <xf numFmtId="0" fontId="6" fillId="0" borderId="2" xfId="0" applyFont="1" applyBorder="1" applyAlignment="1"/>
    <xf numFmtId="0" fontId="6" fillId="0" borderId="2" xfId="0" applyFont="1" applyFill="1" applyBorder="1" applyAlignment="1"/>
    <xf numFmtId="187" fontId="0" fillId="2" borderId="1" xfId="0" applyNumberFormat="1" applyFont="1" applyFill="1" applyBorder="1"/>
    <xf numFmtId="2" fontId="0" fillId="2" borderId="1" xfId="0" applyNumberFormat="1" applyFont="1" applyFill="1" applyBorder="1"/>
    <xf numFmtId="0" fontId="0" fillId="2" borderId="0" xfId="0" applyFont="1" applyFill="1" applyAlignment="1"/>
    <xf numFmtId="0" fontId="0" fillId="2" borderId="2" xfId="0" applyFont="1" applyFill="1" applyBorder="1" applyAlignment="1"/>
    <xf numFmtId="0" fontId="0" fillId="2" borderId="0" xfId="0" applyFont="1" applyFill="1" applyBorder="1" applyAlignment="1"/>
    <xf numFmtId="2" fontId="4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0"/>
  <sheetViews>
    <sheetView workbookViewId="0"/>
  </sheetViews>
  <sheetFormatPr defaultColWidth="14.44140625" defaultRowHeight="15" customHeight="1" x14ac:dyDescent="0.3"/>
  <cols>
    <col min="1" max="26" width="8.6640625" customWidth="1"/>
  </cols>
  <sheetData>
    <row r="1" spans="1:16" ht="14.4" x14ac:dyDescent="0.3">
      <c r="A1" s="1"/>
      <c r="B1" s="5" t="s">
        <v>2</v>
      </c>
      <c r="C1" s="5" t="s">
        <v>25</v>
      </c>
      <c r="D1" s="5" t="s">
        <v>27</v>
      </c>
      <c r="E1" s="5" t="s">
        <v>28</v>
      </c>
      <c r="F1" s="5" t="s">
        <v>29</v>
      </c>
      <c r="G1" s="5" t="s">
        <v>30</v>
      </c>
      <c r="H1" s="5" t="s">
        <v>32</v>
      </c>
      <c r="I1" s="5" t="s">
        <v>33</v>
      </c>
      <c r="J1" s="5" t="s">
        <v>34</v>
      </c>
      <c r="K1" s="5" t="s">
        <v>35</v>
      </c>
      <c r="L1" s="5" t="s">
        <v>36</v>
      </c>
      <c r="M1" s="5" t="s">
        <v>37</v>
      </c>
      <c r="N1" s="5" t="s">
        <v>38</v>
      </c>
      <c r="O1" s="5" t="s">
        <v>39</v>
      </c>
      <c r="P1" s="5" t="s">
        <v>41</v>
      </c>
    </row>
    <row r="2" spans="1:16" ht="14.4" x14ac:dyDescent="0.3">
      <c r="A2" s="5" t="s">
        <v>42</v>
      </c>
      <c r="B2" s="5" t="s">
        <v>7</v>
      </c>
      <c r="C2" s="5" t="s">
        <v>7</v>
      </c>
      <c r="D2" s="5" t="s">
        <v>7</v>
      </c>
      <c r="E2" s="5" t="s">
        <v>7</v>
      </c>
      <c r="F2" s="5" t="s">
        <v>7</v>
      </c>
      <c r="G2" s="5" t="s">
        <v>7</v>
      </c>
      <c r="H2" s="5" t="s">
        <v>7</v>
      </c>
      <c r="I2" s="5" t="s">
        <v>7</v>
      </c>
      <c r="J2" s="5" t="s">
        <v>44</v>
      </c>
      <c r="K2" s="5" t="s">
        <v>45</v>
      </c>
      <c r="L2" s="5" t="s">
        <v>46</v>
      </c>
      <c r="M2" s="5" t="s">
        <v>47</v>
      </c>
      <c r="N2" s="5" t="s">
        <v>48</v>
      </c>
      <c r="O2" s="5" t="s">
        <v>7</v>
      </c>
      <c r="P2" s="5" t="s">
        <v>7</v>
      </c>
    </row>
    <row r="3" spans="1:16" ht="14.4" x14ac:dyDescent="0.3">
      <c r="A3" s="5" t="s">
        <v>51</v>
      </c>
      <c r="B3" s="5" t="s">
        <v>7</v>
      </c>
      <c r="C3" s="5" t="s">
        <v>7</v>
      </c>
      <c r="D3" s="5" t="s">
        <v>7</v>
      </c>
      <c r="E3" s="5" t="s">
        <v>7</v>
      </c>
      <c r="F3" s="5" t="s">
        <v>7</v>
      </c>
      <c r="G3" s="5" t="s">
        <v>7</v>
      </c>
      <c r="H3" s="5" t="s">
        <v>7</v>
      </c>
      <c r="I3" s="5" t="s">
        <v>7</v>
      </c>
      <c r="J3" s="5" t="s">
        <v>52</v>
      </c>
      <c r="K3" s="5" t="s">
        <v>53</v>
      </c>
      <c r="L3" s="5"/>
      <c r="M3" s="5" t="s">
        <v>47</v>
      </c>
      <c r="N3" s="5" t="s">
        <v>48</v>
      </c>
      <c r="O3" s="5" t="s">
        <v>7</v>
      </c>
      <c r="P3" s="5" t="s">
        <v>7</v>
      </c>
    </row>
    <row r="4" spans="1:16" ht="14.4" x14ac:dyDescent="0.3">
      <c r="A4" s="5" t="s">
        <v>55</v>
      </c>
      <c r="B4" s="5" t="s">
        <v>56</v>
      </c>
      <c r="C4" s="5" t="s">
        <v>56</v>
      </c>
      <c r="D4" s="5" t="s">
        <v>56</v>
      </c>
      <c r="E4" s="5" t="s">
        <v>56</v>
      </c>
      <c r="F4" s="5" t="s">
        <v>56</v>
      </c>
      <c r="G4" s="5" t="s">
        <v>56</v>
      </c>
      <c r="H4" s="5" t="s">
        <v>56</v>
      </c>
      <c r="I4" s="5" t="s">
        <v>56</v>
      </c>
      <c r="J4" s="5" t="s">
        <v>56</v>
      </c>
      <c r="K4" s="5" t="s">
        <v>56</v>
      </c>
      <c r="L4" s="5" t="s">
        <v>56</v>
      </c>
      <c r="M4" s="5" t="s">
        <v>56</v>
      </c>
      <c r="N4" s="5" t="s">
        <v>56</v>
      </c>
      <c r="O4" s="5" t="s">
        <v>56</v>
      </c>
      <c r="P4" s="5" t="s">
        <v>56</v>
      </c>
    </row>
    <row r="5" spans="1:16" ht="14.4" x14ac:dyDescent="0.3">
      <c r="A5" s="5" t="s">
        <v>57</v>
      </c>
      <c r="B5" s="5" t="s">
        <v>58</v>
      </c>
      <c r="C5" s="5" t="s">
        <v>58</v>
      </c>
      <c r="D5" s="5" t="s">
        <v>58</v>
      </c>
      <c r="E5" s="5" t="s">
        <v>58</v>
      </c>
      <c r="F5" s="5" t="s">
        <v>58</v>
      </c>
      <c r="G5" s="5" t="s">
        <v>58</v>
      </c>
      <c r="H5" s="5" t="s">
        <v>58</v>
      </c>
      <c r="I5" s="5" t="s">
        <v>58</v>
      </c>
      <c r="J5" s="5" t="s">
        <v>60</v>
      </c>
      <c r="K5" s="5" t="s">
        <v>61</v>
      </c>
      <c r="L5" s="5" t="s">
        <v>62</v>
      </c>
      <c r="M5" s="5" t="s">
        <v>63</v>
      </c>
      <c r="N5" s="5" t="s">
        <v>64</v>
      </c>
      <c r="O5" s="5" t="s">
        <v>65</v>
      </c>
      <c r="P5" s="5" t="s">
        <v>65</v>
      </c>
    </row>
    <row r="6" spans="1:16" ht="14.4" x14ac:dyDescent="0.3">
      <c r="A6" s="5" t="s">
        <v>67</v>
      </c>
      <c r="B6" s="5" t="s">
        <v>68</v>
      </c>
      <c r="C6" s="5" t="s">
        <v>68</v>
      </c>
      <c r="D6" s="5" t="s">
        <v>68</v>
      </c>
      <c r="E6" s="5" t="s">
        <v>68</v>
      </c>
      <c r="F6" s="5" t="s">
        <v>68</v>
      </c>
      <c r="G6" s="5" t="s">
        <v>68</v>
      </c>
      <c r="H6" s="5" t="s">
        <v>68</v>
      </c>
      <c r="I6" s="5" t="s">
        <v>68</v>
      </c>
      <c r="J6" s="5" t="s">
        <v>69</v>
      </c>
      <c r="K6" s="5" t="s">
        <v>70</v>
      </c>
      <c r="L6" s="5" t="s">
        <v>71</v>
      </c>
      <c r="M6" s="5" t="s">
        <v>72</v>
      </c>
      <c r="N6" s="5" t="s">
        <v>73</v>
      </c>
      <c r="O6" s="5" t="s">
        <v>74</v>
      </c>
      <c r="P6" s="5" t="s">
        <v>74</v>
      </c>
    </row>
    <row r="7" spans="1:16" ht="14.4" x14ac:dyDescent="0.3">
      <c r="A7" s="5" t="s">
        <v>75</v>
      </c>
      <c r="B7" s="5" t="s">
        <v>76</v>
      </c>
      <c r="C7" s="5" t="s">
        <v>76</v>
      </c>
      <c r="D7" s="5" t="s">
        <v>76</v>
      </c>
      <c r="E7" s="5" t="s">
        <v>76</v>
      </c>
      <c r="F7" s="5" t="s">
        <v>76</v>
      </c>
      <c r="G7" s="5" t="s">
        <v>76</v>
      </c>
      <c r="H7" s="5" t="s">
        <v>76</v>
      </c>
      <c r="I7" s="5" t="s">
        <v>76</v>
      </c>
      <c r="J7" s="5" t="s">
        <v>76</v>
      </c>
      <c r="K7" s="5" t="s">
        <v>76</v>
      </c>
      <c r="L7" s="5" t="s">
        <v>76</v>
      </c>
      <c r="M7" s="5" t="s">
        <v>76</v>
      </c>
      <c r="N7" s="5" t="s">
        <v>76</v>
      </c>
      <c r="O7" s="5" t="s">
        <v>76</v>
      </c>
      <c r="P7" s="5" t="s">
        <v>76</v>
      </c>
    </row>
    <row r="8" spans="1:16" ht="14.4" x14ac:dyDescent="0.3">
      <c r="A8" s="8" t="s">
        <v>77</v>
      </c>
      <c r="B8" s="8" t="s">
        <v>78</v>
      </c>
      <c r="C8" s="8" t="s">
        <v>79</v>
      </c>
      <c r="D8" s="8" t="s">
        <v>80</v>
      </c>
      <c r="E8" s="8" t="s">
        <v>81</v>
      </c>
      <c r="F8" s="8" t="s">
        <v>82</v>
      </c>
      <c r="G8" s="8" t="s">
        <v>83</v>
      </c>
      <c r="H8" s="8" t="s">
        <v>84</v>
      </c>
      <c r="I8" s="8" t="s">
        <v>85</v>
      </c>
      <c r="J8" s="8" t="s">
        <v>86</v>
      </c>
      <c r="K8" s="8" t="s">
        <v>87</v>
      </c>
      <c r="L8" s="8">
        <v>410492497</v>
      </c>
      <c r="M8" s="8" t="s">
        <v>88</v>
      </c>
      <c r="N8" s="8" t="s">
        <v>89</v>
      </c>
      <c r="O8" s="8" t="s">
        <v>90</v>
      </c>
      <c r="P8" s="8" t="s">
        <v>91</v>
      </c>
    </row>
    <row r="9" spans="1:16" ht="14.4" x14ac:dyDescent="0.3">
      <c r="A9" s="5" t="s">
        <v>92</v>
      </c>
      <c r="B9" s="5" t="s">
        <v>93</v>
      </c>
      <c r="C9" s="5" t="s">
        <v>94</v>
      </c>
      <c r="D9" s="5" t="s">
        <v>95</v>
      </c>
      <c r="E9" s="5" t="s">
        <v>96</v>
      </c>
      <c r="F9" s="5" t="s">
        <v>97</v>
      </c>
      <c r="G9" s="5" t="s">
        <v>98</v>
      </c>
      <c r="H9" s="5" t="s">
        <v>99</v>
      </c>
      <c r="I9" s="5" t="s">
        <v>100</v>
      </c>
      <c r="J9" s="5" t="s">
        <v>101</v>
      </c>
      <c r="K9" s="5" t="s">
        <v>102</v>
      </c>
      <c r="L9" s="5" t="s">
        <v>103</v>
      </c>
      <c r="M9" s="5" t="s">
        <v>104</v>
      </c>
      <c r="N9" s="5" t="s">
        <v>105</v>
      </c>
      <c r="O9" s="5" t="s">
        <v>106</v>
      </c>
      <c r="P9" s="5" t="s">
        <v>107</v>
      </c>
    </row>
    <row r="10" spans="1:16" ht="14.4" x14ac:dyDescent="0.3">
      <c r="A10" s="5" t="s">
        <v>108</v>
      </c>
      <c r="B10" s="5" t="s">
        <v>109</v>
      </c>
      <c r="C10" s="5" t="s">
        <v>110</v>
      </c>
      <c r="D10" s="5" t="s">
        <v>111</v>
      </c>
      <c r="E10" s="5" t="s">
        <v>112</v>
      </c>
      <c r="F10" s="5"/>
      <c r="G10" s="5"/>
      <c r="H10" s="5"/>
      <c r="I10" s="5"/>
      <c r="J10" s="5"/>
      <c r="K10" s="5" t="s">
        <v>113</v>
      </c>
      <c r="L10" s="5"/>
      <c r="M10" s="5" t="s">
        <v>114</v>
      </c>
      <c r="N10" s="5"/>
      <c r="O10" s="5"/>
      <c r="P10" s="5"/>
    </row>
    <row r="11" spans="1:16" ht="14.4" x14ac:dyDescent="0.3">
      <c r="A11" s="5" t="s">
        <v>115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116</v>
      </c>
      <c r="P11" s="5" t="s">
        <v>116</v>
      </c>
    </row>
    <row r="12" spans="1:16" ht="14.4" x14ac:dyDescent="0.3">
      <c r="A12" s="5" t="s">
        <v>117</v>
      </c>
      <c r="B12" s="9">
        <v>34029</v>
      </c>
      <c r="C12" s="9">
        <v>34029</v>
      </c>
      <c r="D12" s="9">
        <v>34029</v>
      </c>
      <c r="E12" s="9">
        <v>34029</v>
      </c>
      <c r="F12" s="9">
        <v>34029</v>
      </c>
      <c r="G12" s="9">
        <v>34029</v>
      </c>
      <c r="H12" s="9">
        <v>34029</v>
      </c>
      <c r="I12" s="9">
        <v>34029</v>
      </c>
      <c r="J12" s="9">
        <v>17227</v>
      </c>
      <c r="K12" s="9">
        <v>34759</v>
      </c>
      <c r="L12" s="9">
        <v>21794</v>
      </c>
      <c r="M12" s="9">
        <v>35125</v>
      </c>
      <c r="N12" s="9">
        <v>34394</v>
      </c>
      <c r="O12" s="9">
        <v>31107</v>
      </c>
      <c r="P12" s="9">
        <v>31107</v>
      </c>
    </row>
    <row r="13" spans="1:16" ht="14.4" x14ac:dyDescent="0.3">
      <c r="A13" s="5" t="s">
        <v>118</v>
      </c>
      <c r="B13" s="9">
        <v>43344</v>
      </c>
      <c r="C13" s="9">
        <v>43344</v>
      </c>
      <c r="D13" s="9">
        <v>43344</v>
      </c>
      <c r="E13" s="9">
        <v>43344</v>
      </c>
      <c r="F13" s="9">
        <v>43344</v>
      </c>
      <c r="G13" s="9">
        <v>43344</v>
      </c>
      <c r="H13" s="9">
        <v>43344</v>
      </c>
      <c r="I13" s="9">
        <v>43344</v>
      </c>
      <c r="J13" s="9">
        <v>43344</v>
      </c>
      <c r="K13" s="9">
        <v>43344</v>
      </c>
      <c r="L13" s="9">
        <v>43344</v>
      </c>
      <c r="M13" s="9">
        <v>43344</v>
      </c>
      <c r="N13" s="9">
        <v>43344</v>
      </c>
      <c r="O13" s="9">
        <v>43435</v>
      </c>
      <c r="P13" s="9">
        <v>43435</v>
      </c>
    </row>
    <row r="14" spans="1:16" ht="14.4" x14ac:dyDescent="0.3">
      <c r="A14" s="5" t="s">
        <v>119</v>
      </c>
      <c r="B14" s="10">
        <v>43423</v>
      </c>
      <c r="C14" s="10">
        <v>43423</v>
      </c>
      <c r="D14" s="10">
        <v>43423</v>
      </c>
      <c r="E14" s="10">
        <v>43423</v>
      </c>
      <c r="F14" s="10">
        <v>43423</v>
      </c>
      <c r="G14" s="10">
        <v>43423</v>
      </c>
      <c r="H14" s="10">
        <v>43423</v>
      </c>
      <c r="I14" s="10">
        <v>43423</v>
      </c>
      <c r="J14" s="10">
        <v>43458</v>
      </c>
      <c r="K14" s="10">
        <v>43476</v>
      </c>
      <c r="L14" s="10">
        <v>43439</v>
      </c>
      <c r="M14" s="10">
        <v>43434</v>
      </c>
      <c r="N14" s="10">
        <v>43444</v>
      </c>
      <c r="O14" s="10">
        <v>43467</v>
      </c>
      <c r="P14" s="10">
        <v>43467</v>
      </c>
    </row>
    <row r="15" spans="1:16" ht="28.8" x14ac:dyDescent="0.3">
      <c r="A15" s="11" t="s">
        <v>120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16" ht="14.4" x14ac:dyDescent="0.3">
      <c r="A16" s="8" t="s">
        <v>121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</row>
    <row r="17" spans="1:16" ht="14.4" x14ac:dyDescent="0.3">
      <c r="A17" s="5" t="s">
        <v>122</v>
      </c>
      <c r="B17" s="5">
        <v>2140305.1456310679</v>
      </c>
      <c r="C17" s="5">
        <v>1767331.6019417481</v>
      </c>
      <c r="D17" s="5">
        <v>1121256.0873786409</v>
      </c>
      <c r="E17" s="5">
        <v>941375.00970873784</v>
      </c>
      <c r="F17" s="5">
        <v>200866.81553398061</v>
      </c>
      <c r="G17" s="5">
        <v>174078.14563106789</v>
      </c>
      <c r="H17" s="5">
        <v>351719.66990291257</v>
      </c>
      <c r="I17" s="5">
        <v>313089.47572815529</v>
      </c>
      <c r="J17" s="5">
        <v>8501.2929547038366</v>
      </c>
      <c r="K17" s="5">
        <v>3057.0830505263152</v>
      </c>
      <c r="L17" s="5">
        <v>214409.7974683544</v>
      </c>
      <c r="M17" s="5">
        <v>139.31589189307689</v>
      </c>
      <c r="N17" s="5">
        <v>482667.5272727274</v>
      </c>
      <c r="O17" s="5">
        <v>57.754607843137237</v>
      </c>
      <c r="P17" s="5">
        <v>83.741544117647081</v>
      </c>
    </row>
    <row r="18" spans="1:16" ht="14.4" x14ac:dyDescent="0.3">
      <c r="A18" s="5" t="s">
        <v>123</v>
      </c>
      <c r="B18" s="5">
        <v>967538679267.41956</v>
      </c>
      <c r="C18" s="5">
        <v>222821844259.3595</v>
      </c>
      <c r="D18" s="5">
        <v>236325710257.061</v>
      </c>
      <c r="E18" s="5">
        <v>52121562559.127357</v>
      </c>
      <c r="F18" s="5">
        <v>3948333975.5832839</v>
      </c>
      <c r="G18" s="5">
        <v>2284502751.3805451</v>
      </c>
      <c r="H18" s="5">
        <v>26777055622.125271</v>
      </c>
      <c r="I18" s="5">
        <v>6920529464.9185228</v>
      </c>
      <c r="J18" s="5">
        <v>25082764.414381679</v>
      </c>
      <c r="K18" s="5">
        <v>111697.4649061551</v>
      </c>
      <c r="L18" s="5">
        <v>13298487035.102859</v>
      </c>
      <c r="M18" s="5">
        <v>668.9530991867</v>
      </c>
      <c r="N18" s="5">
        <v>841111219.85588133</v>
      </c>
      <c r="O18" s="5">
        <v>833.63335342532059</v>
      </c>
      <c r="P18" s="5">
        <v>271.56562121943858</v>
      </c>
    </row>
    <row r="19" spans="1:16" ht="14.4" x14ac:dyDescent="0.3">
      <c r="A19" s="5" t="s">
        <v>124</v>
      </c>
      <c r="B19" s="5">
        <v>983635.44022540154</v>
      </c>
      <c r="C19" s="5">
        <v>472040.08755545277</v>
      </c>
      <c r="D19" s="5">
        <v>486133.42845052428</v>
      </c>
      <c r="E19" s="5">
        <v>228301.4729674939</v>
      </c>
      <c r="F19" s="5">
        <v>62835.769873403187</v>
      </c>
      <c r="G19" s="5">
        <v>47796.472164591243</v>
      </c>
      <c r="H19" s="5">
        <v>163636.96288468959</v>
      </c>
      <c r="I19" s="5">
        <v>83189.719706935677</v>
      </c>
      <c r="J19" s="5">
        <v>5008.2696028051123</v>
      </c>
      <c r="K19" s="5">
        <v>334.21170671619973</v>
      </c>
      <c r="L19" s="5">
        <v>115319.0662254202</v>
      </c>
      <c r="M19" s="5">
        <v>25.86412765176317</v>
      </c>
      <c r="N19" s="5">
        <v>29001.917520327541</v>
      </c>
      <c r="O19" s="5">
        <v>28.872709492275241</v>
      </c>
      <c r="P19" s="5">
        <v>16.479248199461001</v>
      </c>
    </row>
    <row r="20" spans="1:16" ht="14.4" x14ac:dyDescent="0.3">
      <c r="A20" s="5" t="s">
        <v>125</v>
      </c>
      <c r="B20" s="5">
        <v>0.40069326707676572</v>
      </c>
      <c r="C20" s="5">
        <v>0.25124202999485362</v>
      </c>
      <c r="D20" s="5">
        <v>0.21997918220603649</v>
      </c>
      <c r="E20" s="5">
        <v>6.1692596088467583E-2</v>
      </c>
      <c r="F20" s="5">
        <v>0.20618667379240049</v>
      </c>
      <c r="G20" s="5">
        <v>0.74873400102570875</v>
      </c>
      <c r="H20" s="5">
        <v>0.1960045384282742</v>
      </c>
      <c r="I20" s="5">
        <v>-0.65312555264420447</v>
      </c>
      <c r="J20" s="5">
        <v>0.45300982733015099</v>
      </c>
      <c r="K20" s="5">
        <v>-0.39701168472483689</v>
      </c>
      <c r="L20" s="5">
        <v>0.55771007463499545</v>
      </c>
      <c r="M20" s="5">
        <v>-2.975826705753452E-2</v>
      </c>
      <c r="N20" s="5">
        <v>-0.1020900942083518</v>
      </c>
      <c r="O20" s="5">
        <v>0.43065816800150042</v>
      </c>
      <c r="P20" s="5">
        <v>-0.76847617403555157</v>
      </c>
    </row>
    <row r="21" spans="1:16" ht="15.75" customHeight="1" x14ac:dyDescent="0.3">
      <c r="A21" s="5" t="s">
        <v>126</v>
      </c>
      <c r="B21" s="5">
        <v>-1.1771768928062241</v>
      </c>
      <c r="C21" s="5">
        <v>-1.2631923125181099</v>
      </c>
      <c r="D21" s="5">
        <v>-1.358203717805551</v>
      </c>
      <c r="E21" s="5">
        <v>-1.310742518864084</v>
      </c>
      <c r="F21" s="5">
        <v>-0.96560144125087088</v>
      </c>
      <c r="G21" s="5">
        <v>-0.14369942833297469</v>
      </c>
      <c r="H21" s="5">
        <v>-1.443748189677355</v>
      </c>
      <c r="I21" s="5">
        <v>-0.80835852488332183</v>
      </c>
      <c r="J21" s="5">
        <v>-1.137454085664392</v>
      </c>
      <c r="K21" s="5">
        <v>-0.83223305629553401</v>
      </c>
      <c r="L21" s="5">
        <v>-0.9120650929431493</v>
      </c>
      <c r="M21" s="5">
        <v>-1.604820795367973</v>
      </c>
      <c r="N21" s="5">
        <v>-0.92652057747881722</v>
      </c>
      <c r="O21" s="5">
        <v>-1.358477727166544</v>
      </c>
      <c r="P21" s="5">
        <v>-0.89793443853033628</v>
      </c>
    </row>
    <row r="22" spans="1:16" ht="15.75" customHeight="1" x14ac:dyDescent="0.3">
      <c r="A22" s="5" t="s">
        <v>127</v>
      </c>
      <c r="B22" s="5">
        <v>0.45957719731378638</v>
      </c>
      <c r="C22" s="5">
        <v>0.26709197472439672</v>
      </c>
      <c r="D22" s="5">
        <v>0.43356146193778489</v>
      </c>
      <c r="E22" s="5">
        <v>0.2425191561417491</v>
      </c>
      <c r="F22" s="5">
        <v>0.31282304997150351</v>
      </c>
      <c r="G22" s="5">
        <v>0.27456905627825662</v>
      </c>
      <c r="H22" s="5">
        <v>0.46524825560611738</v>
      </c>
      <c r="I22" s="5">
        <v>0.26570589609714768</v>
      </c>
      <c r="J22" s="5">
        <v>0.58911857637302034</v>
      </c>
      <c r="K22" s="5">
        <v>0.1093237249994438</v>
      </c>
      <c r="L22" s="5">
        <v>0.53784420109086029</v>
      </c>
      <c r="M22" s="5">
        <v>0.18565094979698041</v>
      </c>
      <c r="N22" s="5">
        <v>6.008673855521305E-2</v>
      </c>
      <c r="O22" s="5">
        <v>0.49992044913012212</v>
      </c>
      <c r="P22" s="5">
        <v>0.1967870114301879</v>
      </c>
    </row>
    <row r="23" spans="1:16" ht="15.75" customHeight="1" x14ac:dyDescent="0.3">
      <c r="A23" s="5" t="s">
        <v>128</v>
      </c>
      <c r="B23" s="5">
        <v>762799</v>
      </c>
      <c r="C23" s="5">
        <v>1043930</v>
      </c>
      <c r="D23" s="5">
        <v>410544</v>
      </c>
      <c r="E23" s="5">
        <v>579972</v>
      </c>
      <c r="F23" s="5">
        <v>101287</v>
      </c>
      <c r="G23" s="5">
        <v>106345</v>
      </c>
      <c r="H23" s="5">
        <v>114486</v>
      </c>
      <c r="I23" s="5">
        <v>140240</v>
      </c>
      <c r="J23" s="5">
        <v>2023.452</v>
      </c>
      <c r="K23" s="5">
        <v>2401.63</v>
      </c>
      <c r="L23" s="5">
        <v>62496</v>
      </c>
      <c r="M23" s="5">
        <v>100.36026673000001</v>
      </c>
      <c r="N23" s="5">
        <v>423046.3</v>
      </c>
      <c r="O23" s="5">
        <v>22.63333333333334</v>
      </c>
      <c r="P23" s="5">
        <v>49.233333333333327</v>
      </c>
    </row>
    <row r="24" spans="1:16" ht="15.75" customHeight="1" x14ac:dyDescent="0.3">
      <c r="A24" s="5" t="s">
        <v>129</v>
      </c>
      <c r="B24" s="5">
        <v>4111373</v>
      </c>
      <c r="C24" s="5">
        <v>2659346</v>
      </c>
      <c r="D24" s="5">
        <v>2009705</v>
      </c>
      <c r="E24" s="5">
        <v>1365170</v>
      </c>
      <c r="F24" s="5">
        <v>321089</v>
      </c>
      <c r="G24" s="5">
        <v>294421</v>
      </c>
      <c r="H24" s="5">
        <v>618110</v>
      </c>
      <c r="I24" s="5">
        <v>432287</v>
      </c>
      <c r="J24" s="5">
        <v>18664.973000000002</v>
      </c>
      <c r="K24" s="5">
        <v>3630.4517999999998</v>
      </c>
      <c r="L24" s="5">
        <v>460827</v>
      </c>
      <c r="M24" s="5">
        <v>176.62414749000001</v>
      </c>
      <c r="N24" s="5">
        <v>536036.69999999995</v>
      </c>
      <c r="O24" s="5">
        <v>107.81666666666671</v>
      </c>
      <c r="P24" s="5">
        <v>101.65</v>
      </c>
    </row>
    <row r="25" spans="1:16" ht="15.75" customHeight="1" x14ac:dyDescent="0.3">
      <c r="A25" s="5" t="s">
        <v>130</v>
      </c>
      <c r="B25" s="5">
        <v>1995325</v>
      </c>
      <c r="C25" s="5">
        <v>1750092</v>
      </c>
      <c r="D25" s="5">
        <v>1108677</v>
      </c>
      <c r="E25" s="5">
        <v>981918</v>
      </c>
      <c r="F25" s="5">
        <v>196931</v>
      </c>
      <c r="G25" s="5">
        <v>162482</v>
      </c>
      <c r="H25" s="5">
        <v>356435</v>
      </c>
      <c r="I25" s="5">
        <v>336004</v>
      </c>
      <c r="J25" s="5">
        <v>6947.0420000000004</v>
      </c>
      <c r="K25" s="5">
        <v>3142.9105</v>
      </c>
      <c r="L25" s="5">
        <v>189446</v>
      </c>
      <c r="M25" s="5">
        <v>140.80026910999999</v>
      </c>
      <c r="N25" s="5">
        <v>484828.1</v>
      </c>
      <c r="O25" s="5">
        <v>46.766666666666673</v>
      </c>
      <c r="P25" s="5">
        <v>91.783333333333331</v>
      </c>
    </row>
    <row r="26" spans="1:16" ht="15.75" customHeight="1" x14ac:dyDescent="0.3">
      <c r="A26" s="5" t="s">
        <v>131</v>
      </c>
      <c r="B26" s="5">
        <v>103</v>
      </c>
      <c r="C26" s="5">
        <v>103</v>
      </c>
      <c r="D26" s="5">
        <v>103</v>
      </c>
      <c r="E26" s="5">
        <v>103</v>
      </c>
      <c r="F26" s="5">
        <v>103</v>
      </c>
      <c r="G26" s="5">
        <v>103</v>
      </c>
      <c r="H26" s="5">
        <v>103</v>
      </c>
      <c r="I26" s="5">
        <v>103</v>
      </c>
      <c r="J26" s="5">
        <v>287</v>
      </c>
      <c r="K26" s="5">
        <v>95</v>
      </c>
      <c r="L26" s="5">
        <v>237</v>
      </c>
      <c r="M26" s="5">
        <v>91</v>
      </c>
      <c r="N26" s="5">
        <v>99</v>
      </c>
      <c r="O26" s="5">
        <v>136</v>
      </c>
      <c r="P26" s="5">
        <v>136</v>
      </c>
    </row>
    <row r="27" spans="1:16" ht="15.75" customHeight="1" x14ac:dyDescent="0.3">
      <c r="A27" s="12">
        <v>17227</v>
      </c>
      <c r="B27" s="1"/>
      <c r="C27" s="1"/>
      <c r="D27" s="1"/>
      <c r="E27" s="1"/>
      <c r="F27" s="1"/>
      <c r="G27" s="1"/>
      <c r="H27" s="1"/>
      <c r="I27" s="1"/>
      <c r="J27" s="1">
        <v>2033.0609999999999</v>
      </c>
      <c r="K27" s="1"/>
      <c r="L27" s="1"/>
      <c r="M27" s="1"/>
      <c r="N27" s="1"/>
      <c r="O27" s="1"/>
      <c r="P27" s="1"/>
    </row>
    <row r="28" spans="1:16" ht="15.75" customHeight="1" x14ac:dyDescent="0.3">
      <c r="A28" s="12">
        <v>17319</v>
      </c>
      <c r="B28" s="1"/>
      <c r="C28" s="1"/>
      <c r="D28" s="1"/>
      <c r="E28" s="1"/>
      <c r="F28" s="1"/>
      <c r="G28" s="1"/>
      <c r="H28" s="1"/>
      <c r="I28" s="1"/>
      <c r="J28" s="1">
        <v>2027.6389999999999</v>
      </c>
      <c r="K28" s="1"/>
      <c r="L28" s="1"/>
      <c r="M28" s="1"/>
      <c r="N28" s="1"/>
      <c r="O28" s="1"/>
      <c r="P28" s="1"/>
    </row>
    <row r="29" spans="1:16" ht="15.75" customHeight="1" x14ac:dyDescent="0.3">
      <c r="A29" s="12">
        <v>17411</v>
      </c>
      <c r="B29" s="1"/>
      <c r="C29" s="1"/>
      <c r="D29" s="1"/>
      <c r="E29" s="1"/>
      <c r="F29" s="1"/>
      <c r="G29" s="1"/>
      <c r="H29" s="1"/>
      <c r="I29" s="1"/>
      <c r="J29" s="1">
        <v>2023.452</v>
      </c>
      <c r="K29" s="1"/>
      <c r="L29" s="1"/>
      <c r="M29" s="1"/>
      <c r="N29" s="1"/>
      <c r="O29" s="1"/>
      <c r="P29" s="1"/>
    </row>
    <row r="30" spans="1:16" ht="15.75" customHeight="1" x14ac:dyDescent="0.3">
      <c r="A30" s="12">
        <v>17502</v>
      </c>
      <c r="B30" s="1"/>
      <c r="C30" s="1"/>
      <c r="D30" s="1"/>
      <c r="E30" s="1"/>
      <c r="F30" s="1"/>
      <c r="G30" s="1"/>
      <c r="H30" s="1"/>
      <c r="I30" s="1"/>
      <c r="J30" s="1">
        <v>2055.1030000000001</v>
      </c>
      <c r="K30" s="1"/>
      <c r="L30" s="1"/>
      <c r="M30" s="1"/>
      <c r="N30" s="1"/>
      <c r="O30" s="1"/>
      <c r="P30" s="1"/>
    </row>
    <row r="31" spans="1:16" ht="15.75" customHeight="1" x14ac:dyDescent="0.3">
      <c r="A31" s="12">
        <v>17593</v>
      </c>
      <c r="B31" s="1"/>
      <c r="C31" s="1"/>
      <c r="D31" s="1"/>
      <c r="E31" s="1"/>
      <c r="F31" s="1"/>
      <c r="G31" s="1"/>
      <c r="H31" s="1"/>
      <c r="I31" s="1"/>
      <c r="J31" s="1">
        <v>2086.0169999999998</v>
      </c>
      <c r="K31" s="1"/>
      <c r="L31" s="1"/>
      <c r="M31" s="1"/>
      <c r="N31" s="1"/>
      <c r="O31" s="1"/>
      <c r="P31" s="1"/>
    </row>
    <row r="32" spans="1:16" ht="15.75" customHeight="1" x14ac:dyDescent="0.3">
      <c r="A32" s="12">
        <v>17685</v>
      </c>
      <c r="B32" s="1"/>
      <c r="C32" s="1"/>
      <c r="D32" s="1"/>
      <c r="E32" s="1"/>
      <c r="F32" s="1"/>
      <c r="G32" s="1"/>
      <c r="H32" s="1"/>
      <c r="I32" s="1"/>
      <c r="J32" s="1">
        <v>2120.4499999999998</v>
      </c>
      <c r="K32" s="1"/>
      <c r="L32" s="1"/>
      <c r="M32" s="1"/>
      <c r="N32" s="1"/>
      <c r="O32" s="1"/>
      <c r="P32" s="1"/>
    </row>
    <row r="33" spans="1:16" ht="15.75" customHeight="1" x14ac:dyDescent="0.3">
      <c r="A33" s="12">
        <v>17777</v>
      </c>
      <c r="B33" s="1"/>
      <c r="C33" s="1"/>
      <c r="D33" s="1"/>
      <c r="E33" s="1"/>
      <c r="F33" s="1"/>
      <c r="G33" s="1"/>
      <c r="H33" s="1"/>
      <c r="I33" s="1"/>
      <c r="J33" s="1">
        <v>2132.598</v>
      </c>
      <c r="K33" s="1"/>
      <c r="L33" s="1"/>
      <c r="M33" s="1"/>
      <c r="N33" s="1"/>
      <c r="O33" s="1"/>
      <c r="P33" s="1"/>
    </row>
    <row r="34" spans="1:16" ht="15.75" customHeight="1" x14ac:dyDescent="0.3">
      <c r="A34" s="12">
        <v>17868</v>
      </c>
      <c r="B34" s="1"/>
      <c r="C34" s="1"/>
      <c r="D34" s="1"/>
      <c r="E34" s="1"/>
      <c r="F34" s="1"/>
      <c r="G34" s="1"/>
      <c r="H34" s="1"/>
      <c r="I34" s="1"/>
      <c r="J34" s="1">
        <v>2134.9810000000002</v>
      </c>
      <c r="K34" s="1"/>
      <c r="L34" s="1"/>
      <c r="M34" s="1"/>
      <c r="N34" s="1"/>
      <c r="O34" s="1"/>
      <c r="P34" s="1"/>
    </row>
    <row r="35" spans="1:16" ht="15.75" customHeight="1" x14ac:dyDescent="0.3">
      <c r="A35" s="12">
        <v>17958</v>
      </c>
      <c r="B35" s="1"/>
      <c r="C35" s="1"/>
      <c r="D35" s="1"/>
      <c r="E35" s="1"/>
      <c r="F35" s="1"/>
      <c r="G35" s="1"/>
      <c r="H35" s="1"/>
      <c r="I35" s="1"/>
      <c r="J35" s="1">
        <v>2105.5619999999999</v>
      </c>
      <c r="K35" s="1"/>
      <c r="L35" s="1"/>
      <c r="M35" s="1"/>
      <c r="N35" s="1"/>
      <c r="O35" s="1"/>
      <c r="P35" s="1"/>
    </row>
    <row r="36" spans="1:16" ht="15.75" customHeight="1" x14ac:dyDescent="0.3">
      <c r="A36" s="12">
        <v>18050</v>
      </c>
      <c r="B36" s="1"/>
      <c r="C36" s="1"/>
      <c r="D36" s="1"/>
      <c r="E36" s="1"/>
      <c r="F36" s="1"/>
      <c r="G36" s="1"/>
      <c r="H36" s="1"/>
      <c r="I36" s="1"/>
      <c r="J36" s="1">
        <v>2098.38</v>
      </c>
      <c r="K36" s="1"/>
      <c r="L36" s="1"/>
      <c r="M36" s="1"/>
      <c r="N36" s="1"/>
      <c r="O36" s="1"/>
      <c r="P36" s="1"/>
    </row>
    <row r="37" spans="1:16" ht="15.75" customHeight="1" x14ac:dyDescent="0.3">
      <c r="A37" s="12">
        <v>18142</v>
      </c>
      <c r="B37" s="1"/>
      <c r="C37" s="1"/>
      <c r="D37" s="1"/>
      <c r="E37" s="1"/>
      <c r="F37" s="1"/>
      <c r="G37" s="1"/>
      <c r="H37" s="1"/>
      <c r="I37" s="1"/>
      <c r="J37" s="1">
        <v>2120.0439999999999</v>
      </c>
      <c r="K37" s="1"/>
      <c r="L37" s="1"/>
      <c r="M37" s="1"/>
      <c r="N37" s="1"/>
      <c r="O37" s="1"/>
      <c r="P37" s="1"/>
    </row>
    <row r="38" spans="1:16" ht="15.75" customHeight="1" x14ac:dyDescent="0.3">
      <c r="A38" s="12">
        <v>18233</v>
      </c>
      <c r="B38" s="1"/>
      <c r="C38" s="1"/>
      <c r="D38" s="1"/>
      <c r="E38" s="1"/>
      <c r="F38" s="1"/>
      <c r="G38" s="1"/>
      <c r="H38" s="1"/>
      <c r="I38" s="1"/>
      <c r="J38" s="1">
        <v>2102.2510000000002</v>
      </c>
      <c r="K38" s="1"/>
      <c r="L38" s="1"/>
      <c r="M38" s="1"/>
      <c r="N38" s="1"/>
      <c r="O38" s="1"/>
      <c r="P38" s="1"/>
    </row>
    <row r="39" spans="1:16" ht="15.75" customHeight="1" x14ac:dyDescent="0.3">
      <c r="A39" s="12">
        <v>18323</v>
      </c>
      <c r="B39" s="1"/>
      <c r="C39" s="1"/>
      <c r="D39" s="1"/>
      <c r="E39" s="1"/>
      <c r="F39" s="1"/>
      <c r="G39" s="1"/>
      <c r="H39" s="1"/>
      <c r="I39" s="1"/>
      <c r="J39" s="1">
        <v>2184.8719999999998</v>
      </c>
      <c r="K39" s="1"/>
      <c r="L39" s="1"/>
      <c r="M39" s="1"/>
      <c r="N39" s="1"/>
      <c r="O39" s="1"/>
      <c r="P39" s="1"/>
    </row>
    <row r="40" spans="1:16" ht="15.75" customHeight="1" x14ac:dyDescent="0.3">
      <c r="A40" s="12">
        <v>18415</v>
      </c>
      <c r="B40" s="1"/>
      <c r="C40" s="1"/>
      <c r="D40" s="1"/>
      <c r="E40" s="1"/>
      <c r="F40" s="1"/>
      <c r="G40" s="1"/>
      <c r="H40" s="1"/>
      <c r="I40" s="1"/>
      <c r="J40" s="1">
        <v>2251.5070000000001</v>
      </c>
      <c r="K40" s="1"/>
      <c r="L40" s="1"/>
      <c r="M40" s="1"/>
      <c r="N40" s="1"/>
      <c r="O40" s="1"/>
      <c r="P40" s="1"/>
    </row>
    <row r="41" spans="1:16" ht="15.75" customHeight="1" x14ac:dyDescent="0.3">
      <c r="A41" s="12">
        <v>18507</v>
      </c>
      <c r="B41" s="1"/>
      <c r="C41" s="1"/>
      <c r="D41" s="1"/>
      <c r="E41" s="1"/>
      <c r="F41" s="1"/>
      <c r="G41" s="1"/>
      <c r="H41" s="1"/>
      <c r="I41" s="1"/>
      <c r="J41" s="1">
        <v>2338.5140000000001</v>
      </c>
      <c r="K41" s="1"/>
      <c r="L41" s="1"/>
      <c r="M41" s="1"/>
      <c r="N41" s="1"/>
      <c r="O41" s="1"/>
      <c r="P41" s="1"/>
    </row>
    <row r="42" spans="1:16" ht="15.75" customHeight="1" x14ac:dyDescent="0.3">
      <c r="A42" s="12">
        <v>18598</v>
      </c>
      <c r="B42" s="1"/>
      <c r="C42" s="1"/>
      <c r="D42" s="1"/>
      <c r="E42" s="1"/>
      <c r="F42" s="1"/>
      <c r="G42" s="1"/>
      <c r="H42" s="1"/>
      <c r="I42" s="1"/>
      <c r="J42" s="1">
        <v>2383.2910000000002</v>
      </c>
      <c r="K42" s="1"/>
      <c r="L42" s="1"/>
      <c r="M42" s="1"/>
      <c r="N42" s="1"/>
      <c r="O42" s="1"/>
      <c r="P42" s="1"/>
    </row>
    <row r="43" spans="1:16" ht="15.75" customHeight="1" x14ac:dyDescent="0.3">
      <c r="A43" s="12">
        <v>18688</v>
      </c>
      <c r="B43" s="1"/>
      <c r="C43" s="1"/>
      <c r="D43" s="1"/>
      <c r="E43" s="1"/>
      <c r="F43" s="1"/>
      <c r="G43" s="1"/>
      <c r="H43" s="1"/>
      <c r="I43" s="1"/>
      <c r="J43" s="1">
        <v>2415.66</v>
      </c>
      <c r="K43" s="1"/>
      <c r="L43" s="1"/>
      <c r="M43" s="1"/>
      <c r="N43" s="1"/>
      <c r="O43" s="1"/>
      <c r="P43" s="1"/>
    </row>
    <row r="44" spans="1:16" ht="15.75" customHeight="1" x14ac:dyDescent="0.3">
      <c r="A44" s="12">
        <v>18780</v>
      </c>
      <c r="B44" s="1"/>
      <c r="C44" s="1"/>
      <c r="D44" s="1"/>
      <c r="E44" s="1"/>
      <c r="F44" s="1"/>
      <c r="G44" s="1"/>
      <c r="H44" s="1"/>
      <c r="I44" s="1"/>
      <c r="J44" s="1">
        <v>2457.5169999999998</v>
      </c>
      <c r="K44" s="1"/>
      <c r="L44" s="1"/>
      <c r="M44" s="1"/>
      <c r="N44" s="1"/>
      <c r="O44" s="1"/>
      <c r="P44" s="1"/>
    </row>
    <row r="45" spans="1:16" ht="15.75" customHeight="1" x14ac:dyDescent="0.3">
      <c r="A45" s="12">
        <v>18872</v>
      </c>
      <c r="B45" s="1"/>
      <c r="C45" s="1"/>
      <c r="D45" s="1"/>
      <c r="E45" s="1"/>
      <c r="F45" s="1"/>
      <c r="G45" s="1"/>
      <c r="H45" s="1"/>
      <c r="I45" s="1"/>
      <c r="J45" s="1">
        <v>2508.1660000000002</v>
      </c>
      <c r="K45" s="1"/>
      <c r="L45" s="1"/>
      <c r="M45" s="1"/>
      <c r="N45" s="1"/>
      <c r="O45" s="1"/>
      <c r="P45" s="1"/>
    </row>
    <row r="46" spans="1:16" ht="15.75" customHeight="1" x14ac:dyDescent="0.3">
      <c r="A46" s="12">
        <v>18963</v>
      </c>
      <c r="B46" s="1"/>
      <c r="C46" s="1"/>
      <c r="D46" s="1"/>
      <c r="E46" s="1"/>
      <c r="F46" s="1"/>
      <c r="G46" s="1"/>
      <c r="H46" s="1"/>
      <c r="I46" s="1"/>
      <c r="J46" s="1">
        <v>2513.69</v>
      </c>
      <c r="K46" s="1"/>
      <c r="L46" s="1"/>
      <c r="M46" s="1"/>
      <c r="N46" s="1"/>
      <c r="O46" s="1"/>
      <c r="P46" s="1"/>
    </row>
    <row r="47" spans="1:16" ht="15.75" customHeight="1" x14ac:dyDescent="0.3">
      <c r="A47" s="12">
        <v>19054</v>
      </c>
      <c r="B47" s="1"/>
      <c r="C47" s="1"/>
      <c r="D47" s="1"/>
      <c r="E47" s="1"/>
      <c r="F47" s="1"/>
      <c r="G47" s="1"/>
      <c r="H47" s="1"/>
      <c r="I47" s="1"/>
      <c r="J47" s="1">
        <v>2540.5500000000002</v>
      </c>
      <c r="K47" s="1"/>
      <c r="L47" s="1"/>
      <c r="M47" s="1"/>
      <c r="N47" s="1"/>
      <c r="O47" s="1"/>
      <c r="P47" s="1"/>
    </row>
    <row r="48" spans="1:16" ht="15.75" customHeight="1" x14ac:dyDescent="0.3">
      <c r="A48" s="12">
        <v>19146</v>
      </c>
      <c r="B48" s="1"/>
      <c r="C48" s="1"/>
      <c r="D48" s="1"/>
      <c r="E48" s="1"/>
      <c r="F48" s="1"/>
      <c r="G48" s="1"/>
      <c r="H48" s="1"/>
      <c r="I48" s="1"/>
      <c r="J48" s="1">
        <v>2546.0219999999999</v>
      </c>
      <c r="K48" s="1"/>
      <c r="L48" s="1"/>
      <c r="M48" s="1"/>
      <c r="N48" s="1"/>
      <c r="O48" s="1"/>
      <c r="P48" s="1"/>
    </row>
    <row r="49" spans="1:16" ht="15.75" customHeight="1" x14ac:dyDescent="0.3">
      <c r="A49" s="12">
        <v>19238</v>
      </c>
      <c r="B49" s="1"/>
      <c r="C49" s="1"/>
      <c r="D49" s="1"/>
      <c r="E49" s="1"/>
      <c r="F49" s="1"/>
      <c r="G49" s="1"/>
      <c r="H49" s="1"/>
      <c r="I49" s="1"/>
      <c r="J49" s="1">
        <v>2564.4009999999998</v>
      </c>
      <c r="K49" s="1"/>
      <c r="L49" s="1"/>
      <c r="M49" s="1"/>
      <c r="N49" s="1"/>
      <c r="O49" s="1"/>
      <c r="P49" s="1"/>
    </row>
    <row r="50" spans="1:16" ht="15.75" customHeight="1" x14ac:dyDescent="0.3">
      <c r="A50" s="12">
        <v>19329</v>
      </c>
      <c r="B50" s="1"/>
      <c r="C50" s="1"/>
      <c r="D50" s="1"/>
      <c r="E50" s="1"/>
      <c r="F50" s="1"/>
      <c r="G50" s="1"/>
      <c r="H50" s="1"/>
      <c r="I50" s="1"/>
      <c r="J50" s="1">
        <v>2648.6210000000001</v>
      </c>
      <c r="K50" s="1"/>
      <c r="L50" s="1"/>
      <c r="M50" s="1"/>
      <c r="N50" s="1"/>
      <c r="O50" s="1"/>
      <c r="P50" s="1"/>
    </row>
    <row r="51" spans="1:16" ht="15.75" customHeight="1" x14ac:dyDescent="0.3">
      <c r="A51" s="12">
        <v>19419</v>
      </c>
      <c r="B51" s="1"/>
      <c r="C51" s="1"/>
      <c r="D51" s="1"/>
      <c r="E51" s="1"/>
      <c r="F51" s="1"/>
      <c r="G51" s="1"/>
      <c r="H51" s="1"/>
      <c r="I51" s="1"/>
      <c r="J51" s="1">
        <v>2697.855</v>
      </c>
      <c r="K51" s="1"/>
      <c r="L51" s="1"/>
      <c r="M51" s="1"/>
      <c r="N51" s="1"/>
      <c r="O51" s="1"/>
      <c r="P51" s="1"/>
    </row>
    <row r="52" spans="1:16" ht="15.75" customHeight="1" x14ac:dyDescent="0.3">
      <c r="A52" s="12">
        <v>19511</v>
      </c>
      <c r="B52" s="1"/>
      <c r="C52" s="1"/>
      <c r="D52" s="1"/>
      <c r="E52" s="1"/>
      <c r="F52" s="1"/>
      <c r="G52" s="1"/>
      <c r="H52" s="1"/>
      <c r="I52" s="1"/>
      <c r="J52" s="1">
        <v>2718.7089999999998</v>
      </c>
      <c r="K52" s="1"/>
      <c r="L52" s="1"/>
      <c r="M52" s="1"/>
      <c r="N52" s="1"/>
      <c r="O52" s="1"/>
      <c r="P52" s="1"/>
    </row>
    <row r="53" spans="1:16" ht="15.75" customHeight="1" x14ac:dyDescent="0.3">
      <c r="A53" s="12">
        <v>19603</v>
      </c>
      <c r="B53" s="1"/>
      <c r="C53" s="1"/>
      <c r="D53" s="1"/>
      <c r="E53" s="1"/>
      <c r="F53" s="1"/>
      <c r="G53" s="1"/>
      <c r="H53" s="1"/>
      <c r="I53" s="1"/>
      <c r="J53" s="1">
        <v>2703.4110000000001</v>
      </c>
      <c r="K53" s="1"/>
      <c r="L53" s="1"/>
      <c r="M53" s="1"/>
      <c r="N53" s="1"/>
      <c r="O53" s="1"/>
      <c r="P53" s="1"/>
    </row>
    <row r="54" spans="1:16" ht="15.75" customHeight="1" x14ac:dyDescent="0.3">
      <c r="A54" s="12">
        <v>19694</v>
      </c>
      <c r="B54" s="1"/>
      <c r="C54" s="1"/>
      <c r="D54" s="1"/>
      <c r="E54" s="1"/>
      <c r="F54" s="1"/>
      <c r="G54" s="1"/>
      <c r="H54" s="1"/>
      <c r="I54" s="1"/>
      <c r="J54" s="1">
        <v>2662.482</v>
      </c>
      <c r="K54" s="1"/>
      <c r="L54" s="1"/>
      <c r="M54" s="1"/>
      <c r="N54" s="1"/>
      <c r="O54" s="1"/>
      <c r="P54" s="1"/>
    </row>
    <row r="55" spans="1:16" ht="15.75" customHeight="1" x14ac:dyDescent="0.3">
      <c r="A55" s="12">
        <v>19784</v>
      </c>
      <c r="B55" s="1"/>
      <c r="C55" s="1"/>
      <c r="D55" s="1"/>
      <c r="E55" s="1"/>
      <c r="F55" s="1"/>
      <c r="G55" s="1"/>
      <c r="H55" s="1"/>
      <c r="I55" s="1"/>
      <c r="J55" s="1">
        <v>2649.7550000000001</v>
      </c>
      <c r="K55" s="1"/>
      <c r="L55" s="1"/>
      <c r="M55" s="1"/>
      <c r="N55" s="1"/>
      <c r="O55" s="1"/>
      <c r="P55" s="1"/>
    </row>
    <row r="56" spans="1:16" ht="15.75" customHeight="1" x14ac:dyDescent="0.3">
      <c r="A56" s="12">
        <v>19876</v>
      </c>
      <c r="B56" s="1"/>
      <c r="C56" s="1"/>
      <c r="D56" s="1"/>
      <c r="E56" s="1"/>
      <c r="F56" s="1"/>
      <c r="G56" s="1"/>
      <c r="H56" s="1"/>
      <c r="I56" s="1"/>
      <c r="J56" s="1">
        <v>2652.643</v>
      </c>
      <c r="K56" s="1"/>
      <c r="L56" s="1"/>
      <c r="M56" s="1"/>
      <c r="N56" s="1"/>
      <c r="O56" s="1"/>
      <c r="P56" s="1"/>
    </row>
    <row r="57" spans="1:16" ht="15.75" customHeight="1" x14ac:dyDescent="0.3">
      <c r="A57" s="12">
        <v>19968</v>
      </c>
      <c r="B57" s="1"/>
      <c r="C57" s="1"/>
      <c r="D57" s="1"/>
      <c r="E57" s="1"/>
      <c r="F57" s="1"/>
      <c r="G57" s="1"/>
      <c r="H57" s="1"/>
      <c r="I57" s="1"/>
      <c r="J57" s="1">
        <v>2682.6010000000001</v>
      </c>
      <c r="K57" s="1"/>
      <c r="L57" s="1"/>
      <c r="M57" s="1"/>
      <c r="N57" s="1"/>
      <c r="O57" s="1"/>
      <c r="P57" s="1"/>
    </row>
    <row r="58" spans="1:16" ht="15.75" customHeight="1" x14ac:dyDescent="0.3">
      <c r="A58" s="12">
        <v>20059</v>
      </c>
      <c r="B58" s="1"/>
      <c r="C58" s="1"/>
      <c r="D58" s="1"/>
      <c r="E58" s="1"/>
      <c r="F58" s="1"/>
      <c r="G58" s="1"/>
      <c r="H58" s="1"/>
      <c r="I58" s="1"/>
      <c r="J58" s="1">
        <v>2735.0909999999999</v>
      </c>
      <c r="K58" s="1"/>
      <c r="L58" s="1"/>
      <c r="M58" s="1"/>
      <c r="N58" s="1"/>
      <c r="O58" s="1"/>
      <c r="P58" s="1"/>
    </row>
    <row r="59" spans="1:16" ht="15.75" customHeight="1" x14ac:dyDescent="0.3">
      <c r="A59" s="12">
        <v>20149</v>
      </c>
      <c r="B59" s="1"/>
      <c r="C59" s="1"/>
      <c r="D59" s="1"/>
      <c r="E59" s="1"/>
      <c r="F59" s="1"/>
      <c r="G59" s="1"/>
      <c r="H59" s="1"/>
      <c r="I59" s="1"/>
      <c r="J59" s="1">
        <v>2813.212</v>
      </c>
      <c r="K59" s="1"/>
      <c r="L59" s="1"/>
      <c r="M59" s="1"/>
      <c r="N59" s="1"/>
      <c r="O59" s="1"/>
      <c r="P59" s="1"/>
    </row>
    <row r="60" spans="1:16" ht="15.75" customHeight="1" x14ac:dyDescent="0.3">
      <c r="A60" s="12">
        <v>20241</v>
      </c>
      <c r="B60" s="1"/>
      <c r="C60" s="1"/>
      <c r="D60" s="1"/>
      <c r="E60" s="1"/>
      <c r="F60" s="1"/>
      <c r="G60" s="1"/>
      <c r="H60" s="1"/>
      <c r="I60" s="1"/>
      <c r="J60" s="1">
        <v>2858.9879999999998</v>
      </c>
      <c r="K60" s="1"/>
      <c r="L60" s="1"/>
      <c r="M60" s="1"/>
      <c r="N60" s="1"/>
      <c r="O60" s="1"/>
      <c r="P60" s="1"/>
    </row>
    <row r="61" spans="1:16" ht="15.75" customHeight="1" x14ac:dyDescent="0.3">
      <c r="A61" s="12">
        <v>20333</v>
      </c>
      <c r="B61" s="1"/>
      <c r="C61" s="1"/>
      <c r="D61" s="1"/>
      <c r="E61" s="1"/>
      <c r="F61" s="1"/>
      <c r="G61" s="1"/>
      <c r="H61" s="1"/>
      <c r="I61" s="1"/>
      <c r="J61" s="1">
        <v>2897.598</v>
      </c>
      <c r="K61" s="1"/>
      <c r="L61" s="1"/>
      <c r="M61" s="1"/>
      <c r="N61" s="1"/>
      <c r="O61" s="1"/>
      <c r="P61" s="1"/>
    </row>
    <row r="62" spans="1:16" ht="15.75" customHeight="1" x14ac:dyDescent="0.3">
      <c r="A62" s="12">
        <v>20424</v>
      </c>
      <c r="B62" s="1"/>
      <c r="C62" s="1"/>
      <c r="D62" s="1"/>
      <c r="E62" s="1"/>
      <c r="F62" s="1"/>
      <c r="G62" s="1"/>
      <c r="H62" s="1"/>
      <c r="I62" s="1"/>
      <c r="J62" s="1">
        <v>2914.9929999999999</v>
      </c>
      <c r="K62" s="1"/>
      <c r="L62" s="1"/>
      <c r="M62" s="1"/>
      <c r="N62" s="1"/>
      <c r="O62" s="1"/>
      <c r="P62" s="1"/>
    </row>
    <row r="63" spans="1:16" ht="15.75" customHeight="1" x14ac:dyDescent="0.3">
      <c r="A63" s="12">
        <v>20515</v>
      </c>
      <c r="B63" s="1"/>
      <c r="C63" s="1"/>
      <c r="D63" s="1"/>
      <c r="E63" s="1"/>
      <c r="F63" s="1"/>
      <c r="G63" s="1"/>
      <c r="H63" s="1"/>
      <c r="I63" s="1"/>
      <c r="J63" s="1">
        <v>2903.6709999999998</v>
      </c>
      <c r="K63" s="1"/>
      <c r="L63" s="1"/>
      <c r="M63" s="1"/>
      <c r="N63" s="1"/>
      <c r="O63" s="1"/>
      <c r="P63" s="1"/>
    </row>
    <row r="64" spans="1:16" ht="15.75" customHeight="1" x14ac:dyDescent="0.3">
      <c r="A64" s="12">
        <v>20607</v>
      </c>
      <c r="B64" s="1"/>
      <c r="C64" s="1"/>
      <c r="D64" s="1"/>
      <c r="E64" s="1"/>
      <c r="F64" s="1"/>
      <c r="G64" s="1"/>
      <c r="H64" s="1"/>
      <c r="I64" s="1"/>
      <c r="J64" s="1">
        <v>2927.665</v>
      </c>
      <c r="K64" s="1"/>
      <c r="L64" s="1"/>
      <c r="M64" s="1"/>
      <c r="N64" s="1"/>
      <c r="O64" s="1"/>
      <c r="P64" s="1"/>
    </row>
    <row r="65" spans="1:16" ht="15.75" customHeight="1" x14ac:dyDescent="0.3">
      <c r="A65" s="12">
        <v>20699</v>
      </c>
      <c r="B65" s="1"/>
      <c r="C65" s="1"/>
      <c r="D65" s="1"/>
      <c r="E65" s="1"/>
      <c r="F65" s="1"/>
      <c r="G65" s="1"/>
      <c r="H65" s="1"/>
      <c r="I65" s="1"/>
      <c r="J65" s="1">
        <v>2925.0349999999999</v>
      </c>
      <c r="K65" s="1"/>
      <c r="L65" s="1"/>
      <c r="M65" s="1"/>
      <c r="N65" s="1"/>
      <c r="O65" s="1"/>
      <c r="P65" s="1"/>
    </row>
    <row r="66" spans="1:16" ht="15.75" customHeight="1" x14ac:dyDescent="0.3">
      <c r="A66" s="12">
        <v>20790</v>
      </c>
      <c r="B66" s="1"/>
      <c r="C66" s="1"/>
      <c r="D66" s="1"/>
      <c r="E66" s="1"/>
      <c r="F66" s="1"/>
      <c r="G66" s="1"/>
      <c r="H66" s="1"/>
      <c r="I66" s="1"/>
      <c r="J66" s="1">
        <v>2973.1790000000001</v>
      </c>
      <c r="K66" s="1"/>
      <c r="L66" s="1"/>
      <c r="M66" s="1"/>
      <c r="N66" s="1"/>
      <c r="O66" s="1"/>
      <c r="P66" s="1"/>
    </row>
    <row r="67" spans="1:16" ht="15.75" customHeight="1" x14ac:dyDescent="0.3">
      <c r="A67" s="12">
        <v>20880</v>
      </c>
      <c r="B67" s="1"/>
      <c r="C67" s="1"/>
      <c r="D67" s="1"/>
      <c r="E67" s="1"/>
      <c r="F67" s="1"/>
      <c r="G67" s="1"/>
      <c r="H67" s="1"/>
      <c r="I67" s="1"/>
      <c r="J67" s="1">
        <v>2992.2190000000001</v>
      </c>
      <c r="K67" s="1"/>
      <c r="L67" s="1"/>
      <c r="M67" s="1"/>
      <c r="N67" s="1"/>
      <c r="O67" s="1"/>
      <c r="P67" s="1"/>
    </row>
    <row r="68" spans="1:16" ht="15.75" customHeight="1" x14ac:dyDescent="0.3">
      <c r="A68" s="12">
        <v>20972</v>
      </c>
      <c r="B68" s="1"/>
      <c r="C68" s="1"/>
      <c r="D68" s="1"/>
      <c r="E68" s="1"/>
      <c r="F68" s="1"/>
      <c r="G68" s="1"/>
      <c r="H68" s="1"/>
      <c r="I68" s="1"/>
      <c r="J68" s="1">
        <v>2985.663</v>
      </c>
      <c r="K68" s="1"/>
      <c r="L68" s="1"/>
      <c r="M68" s="1"/>
      <c r="N68" s="1"/>
      <c r="O68" s="1"/>
      <c r="P68" s="1"/>
    </row>
    <row r="69" spans="1:16" ht="15.75" customHeight="1" x14ac:dyDescent="0.3">
      <c r="A69" s="12">
        <v>21064</v>
      </c>
      <c r="B69" s="1"/>
      <c r="C69" s="1"/>
      <c r="D69" s="1"/>
      <c r="E69" s="1"/>
      <c r="F69" s="1"/>
      <c r="G69" s="1"/>
      <c r="H69" s="1"/>
      <c r="I69" s="1"/>
      <c r="J69" s="1">
        <v>3014.9189999999999</v>
      </c>
      <c r="K69" s="1"/>
      <c r="L69" s="1"/>
      <c r="M69" s="1"/>
      <c r="N69" s="1"/>
      <c r="O69" s="1"/>
      <c r="P69" s="1"/>
    </row>
    <row r="70" spans="1:16" ht="15.75" customHeight="1" x14ac:dyDescent="0.3">
      <c r="A70" s="12">
        <v>21155</v>
      </c>
      <c r="B70" s="1"/>
      <c r="C70" s="1"/>
      <c r="D70" s="1"/>
      <c r="E70" s="1"/>
      <c r="F70" s="1"/>
      <c r="G70" s="1"/>
      <c r="H70" s="1"/>
      <c r="I70" s="1"/>
      <c r="J70" s="1">
        <v>2983.7269999999999</v>
      </c>
      <c r="K70" s="1"/>
      <c r="L70" s="1"/>
      <c r="M70" s="1"/>
      <c r="N70" s="1"/>
      <c r="O70" s="1"/>
      <c r="P70" s="1"/>
    </row>
    <row r="71" spans="1:16" ht="15.75" customHeight="1" x14ac:dyDescent="0.3">
      <c r="A71" s="12">
        <v>21245</v>
      </c>
      <c r="B71" s="1"/>
      <c r="C71" s="1"/>
      <c r="D71" s="1"/>
      <c r="E71" s="1"/>
      <c r="F71" s="1"/>
      <c r="G71" s="1"/>
      <c r="H71" s="1"/>
      <c r="I71" s="1"/>
      <c r="J71" s="1">
        <v>2906.2739999999999</v>
      </c>
      <c r="K71" s="1"/>
      <c r="L71" s="1"/>
      <c r="M71" s="1"/>
      <c r="N71" s="1"/>
      <c r="O71" s="1"/>
      <c r="P71" s="1"/>
    </row>
    <row r="72" spans="1:16" ht="15.75" customHeight="1" x14ac:dyDescent="0.3">
      <c r="A72" s="12">
        <v>21337</v>
      </c>
      <c r="B72" s="1"/>
      <c r="C72" s="1"/>
      <c r="D72" s="1"/>
      <c r="E72" s="1"/>
      <c r="F72" s="1"/>
      <c r="G72" s="1"/>
      <c r="H72" s="1"/>
      <c r="I72" s="1"/>
      <c r="J72" s="1">
        <v>2925.3789999999999</v>
      </c>
      <c r="K72" s="1"/>
      <c r="L72" s="1"/>
      <c r="M72" s="1"/>
      <c r="N72" s="1"/>
      <c r="O72" s="1"/>
      <c r="P72" s="1"/>
    </row>
    <row r="73" spans="1:16" ht="15.75" customHeight="1" x14ac:dyDescent="0.3">
      <c r="A73" s="12">
        <v>21429</v>
      </c>
      <c r="B73" s="1"/>
      <c r="C73" s="1"/>
      <c r="D73" s="1"/>
      <c r="E73" s="1"/>
      <c r="F73" s="1"/>
      <c r="G73" s="1"/>
      <c r="H73" s="1"/>
      <c r="I73" s="1"/>
      <c r="J73" s="1">
        <v>2993.0680000000002</v>
      </c>
      <c r="K73" s="1"/>
      <c r="L73" s="1"/>
      <c r="M73" s="1"/>
      <c r="N73" s="1"/>
      <c r="O73" s="1"/>
      <c r="P73" s="1"/>
    </row>
    <row r="74" spans="1:16" ht="15.75" customHeight="1" x14ac:dyDescent="0.3">
      <c r="A74" s="12">
        <v>21520</v>
      </c>
      <c r="B74" s="1"/>
      <c r="C74" s="1"/>
      <c r="D74" s="1"/>
      <c r="E74" s="1"/>
      <c r="F74" s="1"/>
      <c r="G74" s="1"/>
      <c r="H74" s="1"/>
      <c r="I74" s="1"/>
      <c r="J74" s="1">
        <v>3063.085</v>
      </c>
      <c r="K74" s="1"/>
      <c r="L74" s="1"/>
      <c r="M74" s="1"/>
      <c r="N74" s="1"/>
      <c r="O74" s="1"/>
      <c r="P74" s="1"/>
    </row>
    <row r="75" spans="1:16" ht="15.75" customHeight="1" x14ac:dyDescent="0.3">
      <c r="A75" s="12">
        <v>21610</v>
      </c>
      <c r="B75" s="1"/>
      <c r="C75" s="1"/>
      <c r="D75" s="1"/>
      <c r="E75" s="1"/>
      <c r="F75" s="1"/>
      <c r="G75" s="1"/>
      <c r="H75" s="1"/>
      <c r="I75" s="1"/>
      <c r="J75" s="1">
        <v>3121.9360000000001</v>
      </c>
      <c r="K75" s="1"/>
      <c r="L75" s="1"/>
      <c r="M75" s="1"/>
      <c r="N75" s="1"/>
      <c r="O75" s="1"/>
      <c r="P75" s="1"/>
    </row>
    <row r="76" spans="1:16" ht="15.75" customHeight="1" x14ac:dyDescent="0.3">
      <c r="A76" s="12">
        <v>21702</v>
      </c>
      <c r="B76" s="1"/>
      <c r="C76" s="1"/>
      <c r="D76" s="1"/>
      <c r="E76" s="1"/>
      <c r="F76" s="1"/>
      <c r="G76" s="1"/>
      <c r="H76" s="1"/>
      <c r="I76" s="1"/>
      <c r="J76" s="1">
        <v>3192.38</v>
      </c>
      <c r="K76" s="1"/>
      <c r="L76" s="1"/>
      <c r="M76" s="1"/>
      <c r="N76" s="1"/>
      <c r="O76" s="1"/>
      <c r="P76" s="1"/>
    </row>
    <row r="77" spans="1:16" ht="15.75" customHeight="1" x14ac:dyDescent="0.3">
      <c r="A77" s="12">
        <v>21794</v>
      </c>
      <c r="B77" s="1"/>
      <c r="C77" s="1"/>
      <c r="D77" s="1"/>
      <c r="E77" s="1"/>
      <c r="F77" s="1"/>
      <c r="G77" s="1"/>
      <c r="H77" s="1"/>
      <c r="I77" s="1"/>
      <c r="J77" s="1">
        <v>3194.6529999999998</v>
      </c>
      <c r="K77" s="1"/>
      <c r="L77" s="1">
        <v>62496</v>
      </c>
      <c r="M77" s="1"/>
      <c r="N77" s="1"/>
      <c r="O77" s="1"/>
      <c r="P77" s="1"/>
    </row>
    <row r="78" spans="1:16" ht="15.75" customHeight="1" x14ac:dyDescent="0.3">
      <c r="A78" s="12">
        <v>21885</v>
      </c>
      <c r="B78" s="1"/>
      <c r="C78" s="1"/>
      <c r="D78" s="1"/>
      <c r="E78" s="1"/>
      <c r="F78" s="1"/>
      <c r="G78" s="1"/>
      <c r="H78" s="1"/>
      <c r="I78" s="1"/>
      <c r="J78" s="1">
        <v>3203.759</v>
      </c>
      <c r="K78" s="1"/>
      <c r="L78" s="1">
        <v>63043</v>
      </c>
      <c r="M78" s="1"/>
      <c r="N78" s="1"/>
      <c r="O78" s="1"/>
      <c r="P78" s="1"/>
    </row>
    <row r="79" spans="1:16" ht="15.75" customHeight="1" x14ac:dyDescent="0.3">
      <c r="A79" s="12">
        <v>21976</v>
      </c>
      <c r="B79" s="1"/>
      <c r="C79" s="1"/>
      <c r="D79" s="1"/>
      <c r="E79" s="1"/>
      <c r="F79" s="1"/>
      <c r="G79" s="1"/>
      <c r="H79" s="1"/>
      <c r="I79" s="1"/>
      <c r="J79" s="1">
        <v>3275.7570000000001</v>
      </c>
      <c r="K79" s="1"/>
      <c r="L79" s="1">
        <v>63359</v>
      </c>
      <c r="M79" s="1"/>
      <c r="N79" s="1"/>
      <c r="O79" s="1"/>
      <c r="P79" s="1"/>
    </row>
    <row r="80" spans="1:16" ht="15.75" customHeight="1" x14ac:dyDescent="0.3">
      <c r="A80" s="12">
        <v>22068</v>
      </c>
      <c r="B80" s="1"/>
      <c r="C80" s="1"/>
      <c r="D80" s="1"/>
      <c r="E80" s="1"/>
      <c r="F80" s="1"/>
      <c r="G80" s="1"/>
      <c r="H80" s="1"/>
      <c r="I80" s="1"/>
      <c r="J80" s="1">
        <v>3258.0880000000002</v>
      </c>
      <c r="K80" s="1"/>
      <c r="L80" s="1">
        <v>65114</v>
      </c>
      <c r="M80" s="1"/>
      <c r="N80" s="1"/>
      <c r="O80" s="1"/>
      <c r="P80" s="1"/>
    </row>
    <row r="81" spans="1:16" ht="15.75" customHeight="1" x14ac:dyDescent="0.3">
      <c r="A81" s="12">
        <v>22160</v>
      </c>
      <c r="B81" s="1"/>
      <c r="C81" s="1"/>
      <c r="D81" s="1"/>
      <c r="E81" s="1"/>
      <c r="F81" s="1"/>
      <c r="G81" s="1"/>
      <c r="H81" s="1"/>
      <c r="I81" s="1"/>
      <c r="J81" s="1">
        <v>3274.029</v>
      </c>
      <c r="K81" s="1"/>
      <c r="L81" s="1">
        <v>65261</v>
      </c>
      <c r="M81" s="1"/>
      <c r="N81" s="1"/>
      <c r="O81" s="1"/>
      <c r="P81" s="1"/>
    </row>
    <row r="82" spans="1:16" ht="15.75" customHeight="1" x14ac:dyDescent="0.3">
      <c r="A82" s="12">
        <v>22251</v>
      </c>
      <c r="B82" s="1"/>
      <c r="C82" s="1"/>
      <c r="D82" s="1"/>
      <c r="E82" s="1"/>
      <c r="F82" s="1"/>
      <c r="G82" s="1"/>
      <c r="H82" s="1"/>
      <c r="I82" s="1"/>
      <c r="J82" s="1">
        <v>3232.009</v>
      </c>
      <c r="K82" s="1"/>
      <c r="L82" s="1">
        <v>65130</v>
      </c>
      <c r="M82" s="1"/>
      <c r="N82" s="1"/>
      <c r="O82" s="1"/>
      <c r="P82" s="1"/>
    </row>
    <row r="83" spans="1:16" ht="15.75" customHeight="1" x14ac:dyDescent="0.3">
      <c r="A83" s="12">
        <v>22341</v>
      </c>
      <c r="B83" s="1"/>
      <c r="C83" s="1"/>
      <c r="D83" s="1"/>
      <c r="E83" s="1"/>
      <c r="F83" s="1"/>
      <c r="G83" s="1"/>
      <c r="H83" s="1"/>
      <c r="I83" s="1"/>
      <c r="J83" s="1">
        <v>3253.826</v>
      </c>
      <c r="K83" s="1"/>
      <c r="L83" s="1">
        <v>65326</v>
      </c>
      <c r="M83" s="1"/>
      <c r="N83" s="1"/>
      <c r="O83" s="1"/>
      <c r="P83" s="1"/>
    </row>
    <row r="84" spans="1:16" ht="15.75" customHeight="1" x14ac:dyDescent="0.3">
      <c r="A84" s="12">
        <v>22433</v>
      </c>
      <c r="B84" s="1"/>
      <c r="C84" s="1"/>
      <c r="D84" s="1"/>
      <c r="E84" s="1"/>
      <c r="F84" s="1"/>
      <c r="G84" s="1"/>
      <c r="H84" s="1"/>
      <c r="I84" s="1"/>
      <c r="J84" s="1">
        <v>3309.0590000000002</v>
      </c>
      <c r="K84" s="1"/>
      <c r="L84" s="1">
        <v>64608</v>
      </c>
      <c r="M84" s="1"/>
      <c r="N84" s="1"/>
      <c r="O84" s="1"/>
      <c r="P84" s="1"/>
    </row>
    <row r="85" spans="1:16" ht="15.75" customHeight="1" x14ac:dyDescent="0.3">
      <c r="A85" s="12">
        <v>22525</v>
      </c>
      <c r="B85" s="1"/>
      <c r="C85" s="1"/>
      <c r="D85" s="1"/>
      <c r="E85" s="1"/>
      <c r="F85" s="1"/>
      <c r="G85" s="1"/>
      <c r="H85" s="1"/>
      <c r="I85" s="1"/>
      <c r="J85" s="1">
        <v>3372.5810000000001</v>
      </c>
      <c r="K85" s="1"/>
      <c r="L85" s="1">
        <v>64147</v>
      </c>
      <c r="M85" s="1"/>
      <c r="N85" s="1"/>
      <c r="O85" s="1"/>
      <c r="P85" s="1"/>
    </row>
    <row r="86" spans="1:16" ht="15.75" customHeight="1" x14ac:dyDescent="0.3">
      <c r="A86" s="12">
        <v>22616</v>
      </c>
      <c r="B86" s="1"/>
      <c r="C86" s="1"/>
      <c r="D86" s="1"/>
      <c r="E86" s="1"/>
      <c r="F86" s="1"/>
      <c r="G86" s="1"/>
      <c r="H86" s="1"/>
      <c r="I86" s="1"/>
      <c r="J86" s="1">
        <v>3438.721</v>
      </c>
      <c r="K86" s="1"/>
      <c r="L86" s="1">
        <v>64878</v>
      </c>
      <c r="M86" s="1"/>
      <c r="N86" s="1"/>
      <c r="O86" s="1"/>
      <c r="P86" s="1"/>
    </row>
    <row r="87" spans="1:16" ht="15.75" customHeight="1" x14ac:dyDescent="0.3">
      <c r="A87" s="12">
        <v>22706</v>
      </c>
      <c r="B87" s="1"/>
      <c r="C87" s="1"/>
      <c r="D87" s="1"/>
      <c r="E87" s="1"/>
      <c r="F87" s="1"/>
      <c r="G87" s="1"/>
      <c r="H87" s="1"/>
      <c r="I87" s="1"/>
      <c r="J87" s="1">
        <v>3500.0540000000001</v>
      </c>
      <c r="K87" s="1"/>
      <c r="L87" s="1">
        <v>66699</v>
      </c>
      <c r="M87" s="1"/>
      <c r="N87" s="1"/>
      <c r="O87" s="1"/>
      <c r="P87" s="1"/>
    </row>
    <row r="88" spans="1:16" ht="15.75" customHeight="1" x14ac:dyDescent="0.3">
      <c r="A88" s="12">
        <v>22798</v>
      </c>
      <c r="B88" s="1"/>
      <c r="C88" s="1"/>
      <c r="D88" s="1"/>
      <c r="E88" s="1"/>
      <c r="F88" s="1"/>
      <c r="G88" s="1"/>
      <c r="H88" s="1"/>
      <c r="I88" s="1"/>
      <c r="J88" s="1">
        <v>3531.683</v>
      </c>
      <c r="K88" s="1"/>
      <c r="L88" s="1">
        <v>67976</v>
      </c>
      <c r="M88" s="1"/>
      <c r="N88" s="1"/>
      <c r="O88" s="1"/>
      <c r="P88" s="1"/>
    </row>
    <row r="89" spans="1:16" ht="15.75" customHeight="1" x14ac:dyDescent="0.3">
      <c r="A89" s="12">
        <v>22890</v>
      </c>
      <c r="B89" s="1"/>
      <c r="C89" s="1"/>
      <c r="D89" s="1"/>
      <c r="E89" s="1"/>
      <c r="F89" s="1"/>
      <c r="G89" s="1"/>
      <c r="H89" s="1"/>
      <c r="I89" s="1"/>
      <c r="J89" s="1">
        <v>3575.07</v>
      </c>
      <c r="K89" s="1"/>
      <c r="L89" s="1">
        <v>68528</v>
      </c>
      <c r="M89" s="1"/>
      <c r="N89" s="1"/>
      <c r="O89" s="1"/>
      <c r="P89" s="1"/>
    </row>
    <row r="90" spans="1:16" ht="15.75" customHeight="1" x14ac:dyDescent="0.3">
      <c r="A90" s="12">
        <v>22981</v>
      </c>
      <c r="B90" s="1"/>
      <c r="C90" s="1"/>
      <c r="D90" s="1"/>
      <c r="E90" s="1"/>
      <c r="F90" s="1"/>
      <c r="G90" s="1"/>
      <c r="H90" s="1"/>
      <c r="I90" s="1"/>
      <c r="J90" s="1">
        <v>3586.8270000000002</v>
      </c>
      <c r="K90" s="1"/>
      <c r="L90" s="1">
        <v>69757</v>
      </c>
      <c r="M90" s="1"/>
      <c r="N90" s="1"/>
      <c r="O90" s="1"/>
      <c r="P90" s="1"/>
    </row>
    <row r="91" spans="1:16" ht="15.75" customHeight="1" x14ac:dyDescent="0.3">
      <c r="A91" s="12">
        <v>23071</v>
      </c>
      <c r="B91" s="1"/>
      <c r="C91" s="1"/>
      <c r="D91" s="1"/>
      <c r="E91" s="1"/>
      <c r="F91" s="1"/>
      <c r="G91" s="1"/>
      <c r="H91" s="1"/>
      <c r="I91" s="1"/>
      <c r="J91" s="1">
        <v>3625.9810000000002</v>
      </c>
      <c r="K91" s="1"/>
      <c r="L91" s="1">
        <v>71367</v>
      </c>
      <c r="M91" s="1"/>
      <c r="N91" s="1"/>
      <c r="O91" s="1"/>
      <c r="P91" s="1"/>
    </row>
    <row r="92" spans="1:16" ht="15.75" customHeight="1" x14ac:dyDescent="0.3">
      <c r="A92" s="12">
        <v>23163</v>
      </c>
      <c r="B92" s="1"/>
      <c r="C92" s="1"/>
      <c r="D92" s="1"/>
      <c r="E92" s="1"/>
      <c r="F92" s="1"/>
      <c r="G92" s="1"/>
      <c r="H92" s="1"/>
      <c r="I92" s="1"/>
      <c r="J92" s="1">
        <v>3666.6689999999999</v>
      </c>
      <c r="K92" s="1"/>
      <c r="L92" s="1">
        <v>70436</v>
      </c>
      <c r="M92" s="1"/>
      <c r="N92" s="1"/>
      <c r="O92" s="1"/>
      <c r="P92" s="1"/>
    </row>
    <row r="93" spans="1:16" ht="15.75" customHeight="1" x14ac:dyDescent="0.3">
      <c r="A93" s="12">
        <v>23255</v>
      </c>
      <c r="B93" s="1"/>
      <c r="C93" s="1"/>
      <c r="D93" s="1"/>
      <c r="E93" s="1"/>
      <c r="F93" s="1"/>
      <c r="G93" s="1"/>
      <c r="H93" s="1"/>
      <c r="I93" s="1"/>
      <c r="J93" s="1">
        <v>3747.2779999999998</v>
      </c>
      <c r="K93" s="1"/>
      <c r="L93" s="1">
        <v>73327</v>
      </c>
      <c r="M93" s="1"/>
      <c r="N93" s="1"/>
      <c r="O93" s="1"/>
      <c r="P93" s="1"/>
    </row>
    <row r="94" spans="1:16" ht="15.75" customHeight="1" x14ac:dyDescent="0.3">
      <c r="A94" s="12">
        <v>23346</v>
      </c>
      <c r="B94" s="1"/>
      <c r="C94" s="1"/>
      <c r="D94" s="1"/>
      <c r="E94" s="1"/>
      <c r="F94" s="1"/>
      <c r="G94" s="1"/>
      <c r="H94" s="1"/>
      <c r="I94" s="1"/>
      <c r="J94" s="1">
        <v>3771.8449999999998</v>
      </c>
      <c r="K94" s="1"/>
      <c r="L94" s="1">
        <v>74900</v>
      </c>
      <c r="M94" s="1"/>
      <c r="N94" s="1"/>
      <c r="O94" s="1"/>
      <c r="P94" s="1"/>
    </row>
    <row r="95" spans="1:16" ht="15.75" customHeight="1" x14ac:dyDescent="0.3">
      <c r="A95" s="12">
        <v>23437</v>
      </c>
      <c r="B95" s="1"/>
      <c r="C95" s="1"/>
      <c r="D95" s="1"/>
      <c r="E95" s="1"/>
      <c r="F95" s="1"/>
      <c r="G95" s="1"/>
      <c r="H95" s="1"/>
      <c r="I95" s="1"/>
      <c r="J95" s="1">
        <v>3851.366</v>
      </c>
      <c r="K95" s="1"/>
      <c r="L95" s="1">
        <v>74781</v>
      </c>
      <c r="M95" s="1"/>
      <c r="N95" s="1"/>
      <c r="O95" s="1"/>
      <c r="P95" s="1"/>
    </row>
    <row r="96" spans="1:16" ht="15.75" customHeight="1" x14ac:dyDescent="0.3">
      <c r="A96" s="12">
        <v>23529</v>
      </c>
      <c r="B96" s="1"/>
      <c r="C96" s="1"/>
      <c r="D96" s="1"/>
      <c r="E96" s="1"/>
      <c r="F96" s="1"/>
      <c r="G96" s="1"/>
      <c r="H96" s="1"/>
      <c r="I96" s="1"/>
      <c r="J96" s="1">
        <v>3893.2959999999998</v>
      </c>
      <c r="K96" s="1"/>
      <c r="L96" s="1">
        <v>76626</v>
      </c>
      <c r="M96" s="1"/>
      <c r="N96" s="1"/>
      <c r="O96" s="1"/>
      <c r="P96" s="1"/>
    </row>
    <row r="97" spans="1:16" ht="15.75" customHeight="1" x14ac:dyDescent="0.3">
      <c r="A97" s="12">
        <v>23621</v>
      </c>
      <c r="B97" s="1"/>
      <c r="C97" s="1"/>
      <c r="D97" s="1"/>
      <c r="E97" s="1"/>
      <c r="F97" s="1"/>
      <c r="G97" s="1"/>
      <c r="H97" s="1"/>
      <c r="I97" s="1"/>
      <c r="J97" s="1">
        <v>3954.1210000000001</v>
      </c>
      <c r="K97" s="1"/>
      <c r="L97" s="1">
        <v>77101</v>
      </c>
      <c r="M97" s="1"/>
      <c r="N97" s="1"/>
      <c r="O97" s="1"/>
      <c r="P97" s="1"/>
    </row>
    <row r="98" spans="1:16" ht="15.75" customHeight="1" x14ac:dyDescent="0.3">
      <c r="A98" s="12">
        <v>23712</v>
      </c>
      <c r="B98" s="1"/>
      <c r="C98" s="1"/>
      <c r="D98" s="1"/>
      <c r="E98" s="1"/>
      <c r="F98" s="1"/>
      <c r="G98" s="1"/>
      <c r="H98" s="1"/>
      <c r="I98" s="1"/>
      <c r="J98" s="1">
        <v>3966.335</v>
      </c>
      <c r="K98" s="1"/>
      <c r="L98" s="1">
        <v>79292</v>
      </c>
      <c r="M98" s="1"/>
      <c r="N98" s="1"/>
      <c r="O98" s="1"/>
      <c r="P98" s="1"/>
    </row>
    <row r="99" spans="1:16" ht="15.75" customHeight="1" x14ac:dyDescent="0.3">
      <c r="A99" s="12">
        <v>23802</v>
      </c>
      <c r="B99" s="1"/>
      <c r="C99" s="1"/>
      <c r="D99" s="1"/>
      <c r="E99" s="1"/>
      <c r="F99" s="1"/>
      <c r="G99" s="1"/>
      <c r="H99" s="1"/>
      <c r="I99" s="1"/>
      <c r="J99" s="1">
        <v>4062.3110000000001</v>
      </c>
      <c r="K99" s="1"/>
      <c r="L99" s="1">
        <v>79957</v>
      </c>
      <c r="M99" s="1"/>
      <c r="N99" s="1"/>
      <c r="O99" s="1"/>
      <c r="P99" s="1"/>
    </row>
    <row r="100" spans="1:16" ht="15.75" customHeight="1" x14ac:dyDescent="0.3">
      <c r="A100" s="12">
        <v>23894</v>
      </c>
      <c r="B100" s="1"/>
      <c r="C100" s="1"/>
      <c r="D100" s="1"/>
      <c r="E100" s="1"/>
      <c r="F100" s="1"/>
      <c r="G100" s="1"/>
      <c r="H100" s="1"/>
      <c r="I100" s="1"/>
      <c r="J100" s="1">
        <v>4113.6289999999999</v>
      </c>
      <c r="K100" s="1"/>
      <c r="L100" s="1">
        <v>81211</v>
      </c>
      <c r="M100" s="1"/>
      <c r="N100" s="1"/>
      <c r="O100" s="1"/>
      <c r="P100" s="1"/>
    </row>
    <row r="101" spans="1:16" ht="15.75" customHeight="1" x14ac:dyDescent="0.3">
      <c r="A101" s="12">
        <v>23986</v>
      </c>
      <c r="B101" s="1"/>
      <c r="C101" s="1"/>
      <c r="D101" s="1"/>
      <c r="E101" s="1"/>
      <c r="F101" s="1"/>
      <c r="G101" s="1"/>
      <c r="H101" s="1"/>
      <c r="I101" s="1"/>
      <c r="J101" s="1">
        <v>4205.0860000000002</v>
      </c>
      <c r="K101" s="1"/>
      <c r="L101" s="1">
        <v>80975</v>
      </c>
      <c r="M101" s="1"/>
      <c r="N101" s="1"/>
      <c r="O101" s="1"/>
      <c r="P101" s="1"/>
    </row>
    <row r="102" spans="1:16" ht="15.75" customHeight="1" x14ac:dyDescent="0.3">
      <c r="A102" s="12">
        <v>24077</v>
      </c>
      <c r="B102" s="1"/>
      <c r="C102" s="1"/>
      <c r="D102" s="1"/>
      <c r="E102" s="1"/>
      <c r="F102" s="1"/>
      <c r="G102" s="1"/>
      <c r="H102" s="1"/>
      <c r="I102" s="1"/>
      <c r="J102" s="1">
        <v>4301.973</v>
      </c>
      <c r="K102" s="1"/>
      <c r="L102" s="1">
        <v>81171</v>
      </c>
      <c r="M102" s="1"/>
      <c r="N102" s="1"/>
      <c r="O102" s="1"/>
      <c r="P102" s="1"/>
    </row>
    <row r="103" spans="1:16" ht="15.75" customHeight="1" x14ac:dyDescent="0.3">
      <c r="A103" s="12">
        <v>24167</v>
      </c>
      <c r="B103" s="1"/>
      <c r="C103" s="1"/>
      <c r="D103" s="1"/>
      <c r="E103" s="1"/>
      <c r="F103" s="1"/>
      <c r="G103" s="1"/>
      <c r="H103" s="1"/>
      <c r="I103" s="1"/>
      <c r="J103" s="1">
        <v>4406.6930000000002</v>
      </c>
      <c r="K103" s="1"/>
      <c r="L103" s="1">
        <v>80937</v>
      </c>
      <c r="M103" s="1"/>
      <c r="N103" s="1"/>
      <c r="O103" s="1"/>
      <c r="P103" s="1"/>
    </row>
    <row r="104" spans="1:16" ht="15.75" customHeight="1" x14ac:dyDescent="0.3">
      <c r="A104" s="12">
        <v>24259</v>
      </c>
      <c r="B104" s="1"/>
      <c r="C104" s="1"/>
      <c r="D104" s="1"/>
      <c r="E104" s="1"/>
      <c r="F104" s="1"/>
      <c r="G104" s="1"/>
      <c r="H104" s="1"/>
      <c r="I104" s="1"/>
      <c r="J104" s="1">
        <v>4421.7470000000003</v>
      </c>
      <c r="K104" s="1"/>
      <c r="L104" s="1">
        <v>82046</v>
      </c>
      <c r="M104" s="1"/>
      <c r="N104" s="1"/>
      <c r="O104" s="1"/>
      <c r="P104" s="1"/>
    </row>
    <row r="105" spans="1:16" ht="15.75" customHeight="1" x14ac:dyDescent="0.3">
      <c r="A105" s="12">
        <v>24351</v>
      </c>
      <c r="B105" s="1"/>
      <c r="C105" s="1"/>
      <c r="D105" s="1"/>
      <c r="E105" s="1"/>
      <c r="F105" s="1"/>
      <c r="G105" s="1"/>
      <c r="H105" s="1"/>
      <c r="I105" s="1"/>
      <c r="J105" s="1">
        <v>4459.1949999999997</v>
      </c>
      <c r="K105" s="1"/>
      <c r="L105" s="1">
        <v>84365</v>
      </c>
      <c r="M105" s="1"/>
      <c r="N105" s="1"/>
      <c r="O105" s="1"/>
      <c r="P105" s="1"/>
    </row>
    <row r="106" spans="1:16" ht="15.75" customHeight="1" x14ac:dyDescent="0.3">
      <c r="A106" s="12">
        <v>24442</v>
      </c>
      <c r="B106" s="1"/>
      <c r="C106" s="1"/>
      <c r="D106" s="1"/>
      <c r="E106" s="1"/>
      <c r="F106" s="1"/>
      <c r="G106" s="1"/>
      <c r="H106" s="1"/>
      <c r="I106" s="1"/>
      <c r="J106" s="1">
        <v>4495.777</v>
      </c>
      <c r="K106" s="1"/>
      <c r="L106" s="1">
        <v>84917</v>
      </c>
      <c r="M106" s="1"/>
      <c r="N106" s="1"/>
      <c r="O106" s="1"/>
      <c r="P106" s="1"/>
    </row>
    <row r="107" spans="1:16" ht="15.75" customHeight="1" x14ac:dyDescent="0.3">
      <c r="A107" s="12">
        <v>24532</v>
      </c>
      <c r="B107" s="1"/>
      <c r="C107" s="1"/>
      <c r="D107" s="1"/>
      <c r="E107" s="1"/>
      <c r="F107" s="1"/>
      <c r="G107" s="1"/>
      <c r="H107" s="1"/>
      <c r="I107" s="1"/>
      <c r="J107" s="1">
        <v>4535.5910000000003</v>
      </c>
      <c r="K107" s="1"/>
      <c r="L107" s="1">
        <v>88232</v>
      </c>
      <c r="M107" s="1"/>
      <c r="N107" s="1"/>
      <c r="O107" s="1"/>
      <c r="P107" s="1"/>
    </row>
    <row r="108" spans="1:16" ht="15.75" customHeight="1" x14ac:dyDescent="0.3">
      <c r="A108" s="12">
        <v>24624</v>
      </c>
      <c r="B108" s="1"/>
      <c r="C108" s="1"/>
      <c r="D108" s="1"/>
      <c r="E108" s="1"/>
      <c r="F108" s="1"/>
      <c r="G108" s="1"/>
      <c r="H108" s="1"/>
      <c r="I108" s="1"/>
      <c r="J108" s="1">
        <v>4538.37</v>
      </c>
      <c r="K108" s="1"/>
      <c r="L108" s="1">
        <v>88107</v>
      </c>
      <c r="M108" s="1"/>
      <c r="N108" s="1"/>
      <c r="O108" s="1"/>
      <c r="P108" s="1"/>
    </row>
    <row r="109" spans="1:16" ht="15.75" customHeight="1" x14ac:dyDescent="0.3">
      <c r="A109" s="12">
        <v>24716</v>
      </c>
      <c r="B109" s="1"/>
      <c r="C109" s="1"/>
      <c r="D109" s="1"/>
      <c r="E109" s="1"/>
      <c r="F109" s="1"/>
      <c r="G109" s="1"/>
      <c r="H109" s="1"/>
      <c r="I109" s="1"/>
      <c r="J109" s="1">
        <v>4581.3090000000002</v>
      </c>
      <c r="K109" s="1"/>
      <c r="L109" s="1">
        <v>89763</v>
      </c>
      <c r="M109" s="1"/>
      <c r="N109" s="1"/>
      <c r="O109" s="1"/>
      <c r="P109" s="1"/>
    </row>
    <row r="110" spans="1:16" ht="15.75" customHeight="1" x14ac:dyDescent="0.3">
      <c r="A110" s="12">
        <v>24807</v>
      </c>
      <c r="B110" s="1"/>
      <c r="C110" s="1"/>
      <c r="D110" s="1"/>
      <c r="E110" s="1"/>
      <c r="F110" s="1"/>
      <c r="G110" s="1"/>
      <c r="H110" s="1"/>
      <c r="I110" s="1"/>
      <c r="J110" s="1">
        <v>4615.8530000000001</v>
      </c>
      <c r="K110" s="1"/>
      <c r="L110" s="1">
        <v>90542</v>
      </c>
      <c r="M110" s="1"/>
      <c r="N110" s="1"/>
      <c r="O110" s="1"/>
      <c r="P110" s="1"/>
    </row>
    <row r="111" spans="1:16" ht="15.75" customHeight="1" x14ac:dyDescent="0.3">
      <c r="A111" s="12">
        <v>24898</v>
      </c>
      <c r="B111" s="1"/>
      <c r="C111" s="1"/>
      <c r="D111" s="1"/>
      <c r="E111" s="1"/>
      <c r="F111" s="1"/>
      <c r="G111" s="1"/>
      <c r="H111" s="1"/>
      <c r="I111" s="1"/>
      <c r="J111" s="1">
        <v>4709.9930000000004</v>
      </c>
      <c r="K111" s="1"/>
      <c r="L111" s="1">
        <v>89736</v>
      </c>
      <c r="M111" s="1"/>
      <c r="N111" s="1"/>
      <c r="O111" s="1"/>
      <c r="P111" s="1"/>
    </row>
    <row r="112" spans="1:16" ht="15.75" customHeight="1" x14ac:dyDescent="0.3">
      <c r="A112" s="12">
        <v>24990</v>
      </c>
      <c r="B112" s="1"/>
      <c r="C112" s="1"/>
      <c r="D112" s="1"/>
      <c r="E112" s="1"/>
      <c r="F112" s="1"/>
      <c r="G112" s="1"/>
      <c r="H112" s="1"/>
      <c r="I112" s="1"/>
      <c r="J112" s="1">
        <v>4788.6880000000001</v>
      </c>
      <c r="K112" s="1"/>
      <c r="L112" s="1">
        <v>93191</v>
      </c>
      <c r="M112" s="1"/>
      <c r="N112" s="1"/>
      <c r="O112" s="1"/>
      <c r="P112" s="1"/>
    </row>
    <row r="113" spans="1:16" ht="15.75" customHeight="1" x14ac:dyDescent="0.3">
      <c r="A113" s="12">
        <v>25082</v>
      </c>
      <c r="B113" s="1"/>
      <c r="C113" s="1"/>
      <c r="D113" s="1"/>
      <c r="E113" s="1"/>
      <c r="F113" s="1"/>
      <c r="G113" s="1"/>
      <c r="H113" s="1"/>
      <c r="I113" s="1"/>
      <c r="J113" s="1">
        <v>4825.799</v>
      </c>
      <c r="K113" s="1"/>
      <c r="L113" s="1">
        <v>94422</v>
      </c>
      <c r="M113" s="1"/>
      <c r="N113" s="1"/>
      <c r="O113" s="1"/>
      <c r="P113" s="1"/>
    </row>
    <row r="114" spans="1:16" ht="15.75" customHeight="1" x14ac:dyDescent="0.3">
      <c r="A114" s="12">
        <v>25173</v>
      </c>
      <c r="B114" s="1"/>
      <c r="C114" s="1"/>
      <c r="D114" s="1"/>
      <c r="E114" s="1"/>
      <c r="F114" s="1"/>
      <c r="G114" s="1"/>
      <c r="H114" s="1"/>
      <c r="I114" s="1"/>
      <c r="J114" s="1">
        <v>4844.7790000000005</v>
      </c>
      <c r="K114" s="1"/>
      <c r="L114" s="1">
        <v>97942</v>
      </c>
      <c r="M114" s="1"/>
      <c r="N114" s="1"/>
      <c r="O114" s="1"/>
      <c r="P114" s="1"/>
    </row>
    <row r="115" spans="1:16" ht="15.75" customHeight="1" x14ac:dyDescent="0.3">
      <c r="A115" s="12">
        <v>25263</v>
      </c>
      <c r="B115" s="1"/>
      <c r="C115" s="1"/>
      <c r="D115" s="1"/>
      <c r="E115" s="1"/>
      <c r="F115" s="1"/>
      <c r="G115" s="1"/>
      <c r="H115" s="1"/>
      <c r="I115" s="1"/>
      <c r="J115" s="1">
        <v>4920.6049999999996</v>
      </c>
      <c r="K115" s="1"/>
      <c r="L115" s="1">
        <v>97264</v>
      </c>
      <c r="M115" s="1"/>
      <c r="N115" s="1"/>
      <c r="O115" s="1"/>
      <c r="P115" s="1"/>
    </row>
    <row r="116" spans="1:16" ht="15.75" customHeight="1" x14ac:dyDescent="0.3">
      <c r="A116" s="12">
        <v>25355</v>
      </c>
      <c r="B116" s="1"/>
      <c r="C116" s="1"/>
      <c r="D116" s="1"/>
      <c r="E116" s="1"/>
      <c r="F116" s="1"/>
      <c r="G116" s="1"/>
      <c r="H116" s="1"/>
      <c r="I116" s="1"/>
      <c r="J116" s="1">
        <v>4935.5640000000003</v>
      </c>
      <c r="K116" s="1"/>
      <c r="L116" s="1">
        <v>99191</v>
      </c>
      <c r="M116" s="1"/>
      <c r="N116" s="1"/>
      <c r="O116" s="1"/>
      <c r="P116" s="1"/>
    </row>
    <row r="117" spans="1:16" ht="15.75" customHeight="1" x14ac:dyDescent="0.3">
      <c r="A117" s="12">
        <v>25447</v>
      </c>
      <c r="B117" s="1"/>
      <c r="C117" s="1"/>
      <c r="D117" s="1"/>
      <c r="E117" s="1"/>
      <c r="F117" s="1"/>
      <c r="G117" s="1"/>
      <c r="H117" s="1"/>
      <c r="I117" s="1"/>
      <c r="J117" s="1">
        <v>4968.1639999999998</v>
      </c>
      <c r="K117" s="1"/>
      <c r="L117" s="1">
        <v>100833</v>
      </c>
      <c r="M117" s="1"/>
      <c r="N117" s="1"/>
      <c r="O117" s="1"/>
      <c r="P117" s="1"/>
    </row>
    <row r="118" spans="1:16" ht="15.75" customHeight="1" x14ac:dyDescent="0.3">
      <c r="A118" s="12">
        <v>25538</v>
      </c>
      <c r="B118" s="1"/>
      <c r="C118" s="1"/>
      <c r="D118" s="1"/>
      <c r="E118" s="1"/>
      <c r="F118" s="1"/>
      <c r="G118" s="1"/>
      <c r="H118" s="1"/>
      <c r="I118" s="1"/>
      <c r="J118" s="1">
        <v>4943.9350000000004</v>
      </c>
      <c r="K118" s="1"/>
      <c r="L118" s="1">
        <v>103156</v>
      </c>
      <c r="M118" s="1"/>
      <c r="N118" s="1"/>
      <c r="O118" s="1"/>
      <c r="P118" s="1"/>
    </row>
    <row r="119" spans="1:16" ht="15.75" customHeight="1" x14ac:dyDescent="0.3">
      <c r="A119" s="12">
        <v>25628</v>
      </c>
      <c r="B119" s="1"/>
      <c r="C119" s="1"/>
      <c r="D119" s="1"/>
      <c r="E119" s="1"/>
      <c r="F119" s="1"/>
      <c r="G119" s="1"/>
      <c r="H119" s="1"/>
      <c r="I119" s="1"/>
      <c r="J119" s="1">
        <v>4936.5940000000001</v>
      </c>
      <c r="K119" s="1"/>
      <c r="L119" s="1">
        <v>105299</v>
      </c>
      <c r="M119" s="1"/>
      <c r="N119" s="1"/>
      <c r="O119" s="1"/>
      <c r="P119" s="1"/>
    </row>
    <row r="120" spans="1:16" ht="15.75" customHeight="1" x14ac:dyDescent="0.3">
      <c r="A120" s="12">
        <v>25720</v>
      </c>
      <c r="B120" s="1"/>
      <c r="C120" s="1"/>
      <c r="D120" s="1"/>
      <c r="E120" s="1"/>
      <c r="F120" s="1"/>
      <c r="G120" s="1"/>
      <c r="H120" s="1"/>
      <c r="I120" s="1"/>
      <c r="J120" s="1">
        <v>4943.6000000000004</v>
      </c>
      <c r="K120" s="1"/>
      <c r="L120" s="1">
        <v>107418</v>
      </c>
      <c r="M120" s="1"/>
      <c r="N120" s="1"/>
      <c r="O120" s="1"/>
      <c r="P120" s="1"/>
    </row>
    <row r="121" spans="1:16" ht="15.75" customHeight="1" x14ac:dyDescent="0.3">
      <c r="A121" s="12">
        <v>25812</v>
      </c>
      <c r="B121" s="1"/>
      <c r="C121" s="1"/>
      <c r="D121" s="1"/>
      <c r="E121" s="1"/>
      <c r="F121" s="1"/>
      <c r="G121" s="1"/>
      <c r="H121" s="1"/>
      <c r="I121" s="1"/>
      <c r="J121" s="1">
        <v>4989.1589999999997</v>
      </c>
      <c r="K121" s="1"/>
      <c r="L121" s="1">
        <v>107194</v>
      </c>
      <c r="M121" s="1"/>
      <c r="N121" s="1"/>
      <c r="O121" s="1"/>
      <c r="P121" s="1"/>
    </row>
    <row r="122" spans="1:16" ht="15.75" customHeight="1" x14ac:dyDescent="0.3">
      <c r="A122" s="12">
        <v>25903</v>
      </c>
      <c r="B122" s="1"/>
      <c r="C122" s="1"/>
      <c r="D122" s="1"/>
      <c r="E122" s="1"/>
      <c r="F122" s="1"/>
      <c r="G122" s="1"/>
      <c r="H122" s="1"/>
      <c r="I122" s="1"/>
      <c r="J122" s="1">
        <v>4935.6930000000002</v>
      </c>
      <c r="K122" s="1"/>
      <c r="L122" s="1">
        <v>107707</v>
      </c>
      <c r="M122" s="1"/>
      <c r="N122" s="1"/>
      <c r="O122" s="1"/>
      <c r="P122" s="1"/>
    </row>
    <row r="123" spans="1:16" ht="15.75" customHeight="1" x14ac:dyDescent="0.3">
      <c r="A123" s="12">
        <v>25993</v>
      </c>
      <c r="B123" s="1"/>
      <c r="C123" s="1"/>
      <c r="D123" s="1"/>
      <c r="E123" s="1"/>
      <c r="F123" s="1"/>
      <c r="G123" s="1"/>
      <c r="H123" s="1"/>
      <c r="I123" s="1"/>
      <c r="J123" s="1">
        <v>5069.7460000000001</v>
      </c>
      <c r="K123" s="1"/>
      <c r="L123" s="1">
        <v>109009</v>
      </c>
      <c r="M123" s="1"/>
      <c r="N123" s="1"/>
      <c r="O123" s="1"/>
      <c r="P123" s="1"/>
    </row>
    <row r="124" spans="1:16" ht="15.75" customHeight="1" x14ac:dyDescent="0.3">
      <c r="A124" s="12">
        <v>26085</v>
      </c>
      <c r="B124" s="1"/>
      <c r="C124" s="1"/>
      <c r="D124" s="1"/>
      <c r="E124" s="1"/>
      <c r="F124" s="1"/>
      <c r="G124" s="1"/>
      <c r="H124" s="1"/>
      <c r="I124" s="1"/>
      <c r="J124" s="1">
        <v>5097.1790000000001</v>
      </c>
      <c r="K124" s="1"/>
      <c r="L124" s="1">
        <v>109480</v>
      </c>
      <c r="M124" s="1"/>
      <c r="N124" s="1"/>
      <c r="O124" s="1"/>
      <c r="P124" s="1"/>
    </row>
    <row r="125" spans="1:16" ht="15.75" customHeight="1" x14ac:dyDescent="0.3">
      <c r="A125" s="12">
        <v>26177</v>
      </c>
      <c r="B125" s="1"/>
      <c r="C125" s="1"/>
      <c r="D125" s="1"/>
      <c r="E125" s="1"/>
      <c r="F125" s="1"/>
      <c r="G125" s="1"/>
      <c r="H125" s="1"/>
      <c r="I125" s="1"/>
      <c r="J125" s="1">
        <v>5139.1279999999997</v>
      </c>
      <c r="K125" s="1"/>
      <c r="L125" s="1">
        <v>112920</v>
      </c>
      <c r="M125" s="1"/>
      <c r="N125" s="1"/>
      <c r="O125" s="1"/>
      <c r="P125" s="1"/>
    </row>
    <row r="126" spans="1:16" ht="15.75" customHeight="1" x14ac:dyDescent="0.3">
      <c r="A126" s="12">
        <v>26268</v>
      </c>
      <c r="B126" s="1"/>
      <c r="C126" s="1"/>
      <c r="D126" s="1"/>
      <c r="E126" s="1"/>
      <c r="F126" s="1"/>
      <c r="G126" s="1"/>
      <c r="H126" s="1"/>
      <c r="I126" s="1"/>
      <c r="J126" s="1">
        <v>5151.2449999999999</v>
      </c>
      <c r="K126" s="1"/>
      <c r="L126" s="1">
        <v>112556</v>
      </c>
      <c r="M126" s="1"/>
      <c r="N126" s="1"/>
      <c r="O126" s="1"/>
      <c r="P126" s="1"/>
    </row>
    <row r="127" spans="1:16" ht="15.75" customHeight="1" x14ac:dyDescent="0.3">
      <c r="A127" s="12">
        <v>26359</v>
      </c>
      <c r="B127" s="1"/>
      <c r="C127" s="1"/>
      <c r="D127" s="1"/>
      <c r="E127" s="1"/>
      <c r="F127" s="1"/>
      <c r="G127" s="1"/>
      <c r="H127" s="1"/>
      <c r="I127" s="1"/>
      <c r="J127" s="1">
        <v>5245.9740000000002</v>
      </c>
      <c r="K127" s="1"/>
      <c r="L127" s="1">
        <v>111190</v>
      </c>
      <c r="M127" s="1"/>
      <c r="N127" s="1"/>
      <c r="O127" s="1"/>
      <c r="P127" s="1"/>
    </row>
    <row r="128" spans="1:16" ht="15.75" customHeight="1" x14ac:dyDescent="0.3">
      <c r="A128" s="12">
        <v>26451</v>
      </c>
      <c r="B128" s="1"/>
      <c r="C128" s="1"/>
      <c r="D128" s="1"/>
      <c r="E128" s="1"/>
      <c r="F128" s="1"/>
      <c r="G128" s="1"/>
      <c r="H128" s="1"/>
      <c r="I128" s="1"/>
      <c r="J128" s="1">
        <v>5365.0450000000001</v>
      </c>
      <c r="K128" s="1"/>
      <c r="L128" s="1">
        <v>113681</v>
      </c>
      <c r="M128" s="1"/>
      <c r="N128" s="1"/>
      <c r="O128" s="1"/>
      <c r="P128" s="1"/>
    </row>
    <row r="129" spans="1:16" ht="15.75" customHeight="1" x14ac:dyDescent="0.3">
      <c r="A129" s="12">
        <v>26543</v>
      </c>
      <c r="B129" s="1"/>
      <c r="C129" s="1"/>
      <c r="D129" s="1"/>
      <c r="E129" s="1"/>
      <c r="F129" s="1"/>
      <c r="G129" s="1"/>
      <c r="H129" s="1"/>
      <c r="I129" s="1"/>
      <c r="J129" s="1">
        <v>5415.7120000000004</v>
      </c>
      <c r="K129" s="1"/>
      <c r="L129" s="1">
        <v>113103</v>
      </c>
      <c r="M129" s="1"/>
      <c r="N129" s="1"/>
      <c r="O129" s="1"/>
      <c r="P129" s="1"/>
    </row>
    <row r="130" spans="1:16" ht="15.75" customHeight="1" x14ac:dyDescent="0.3">
      <c r="A130" s="12">
        <v>26634</v>
      </c>
      <c r="B130" s="1"/>
      <c r="C130" s="1"/>
      <c r="D130" s="1"/>
      <c r="E130" s="1"/>
      <c r="F130" s="1"/>
      <c r="G130" s="1"/>
      <c r="H130" s="1"/>
      <c r="I130" s="1"/>
      <c r="J130" s="1">
        <v>5506.3959999999997</v>
      </c>
      <c r="K130" s="1"/>
      <c r="L130" s="1">
        <v>114296</v>
      </c>
      <c r="M130" s="1"/>
      <c r="N130" s="1"/>
      <c r="O130" s="1"/>
      <c r="P130" s="1"/>
    </row>
    <row r="131" spans="1:16" ht="15.75" customHeight="1" x14ac:dyDescent="0.3">
      <c r="A131" s="12">
        <v>26724</v>
      </c>
      <c r="B131" s="1"/>
      <c r="C131" s="1"/>
      <c r="D131" s="1"/>
      <c r="E131" s="1"/>
      <c r="F131" s="1"/>
      <c r="G131" s="1"/>
      <c r="H131" s="1"/>
      <c r="I131" s="1"/>
      <c r="J131" s="1">
        <v>5642.6689999999999</v>
      </c>
      <c r="K131" s="1"/>
      <c r="L131" s="1">
        <v>117246</v>
      </c>
      <c r="M131" s="1"/>
      <c r="N131" s="1"/>
      <c r="O131" s="1"/>
      <c r="P131" s="1"/>
    </row>
    <row r="132" spans="1:16" ht="15.75" customHeight="1" x14ac:dyDescent="0.3">
      <c r="A132" s="12">
        <v>26816</v>
      </c>
      <c r="B132" s="1"/>
      <c r="C132" s="1"/>
      <c r="D132" s="1"/>
      <c r="E132" s="1"/>
      <c r="F132" s="1"/>
      <c r="G132" s="1"/>
      <c r="H132" s="1"/>
      <c r="I132" s="1"/>
      <c r="J132" s="1">
        <v>5704.098</v>
      </c>
      <c r="K132" s="1"/>
      <c r="L132" s="1">
        <v>117472</v>
      </c>
      <c r="M132" s="1"/>
      <c r="N132" s="1"/>
      <c r="O132" s="1"/>
      <c r="P132" s="1"/>
    </row>
    <row r="133" spans="1:16" ht="15.75" customHeight="1" x14ac:dyDescent="0.3">
      <c r="A133" s="12">
        <v>26908</v>
      </c>
      <c r="B133" s="1"/>
      <c r="C133" s="1"/>
      <c r="D133" s="1"/>
      <c r="E133" s="1"/>
      <c r="F133" s="1"/>
      <c r="G133" s="1"/>
      <c r="H133" s="1"/>
      <c r="I133" s="1"/>
      <c r="J133" s="1">
        <v>5674.1</v>
      </c>
      <c r="K133" s="1"/>
      <c r="L133" s="1">
        <v>118652</v>
      </c>
      <c r="M133" s="1"/>
      <c r="N133" s="1"/>
      <c r="O133" s="1"/>
      <c r="P133" s="1"/>
    </row>
    <row r="134" spans="1:16" ht="15.75" customHeight="1" x14ac:dyDescent="0.3">
      <c r="A134" s="12">
        <v>26999</v>
      </c>
      <c r="B134" s="1"/>
      <c r="C134" s="1"/>
      <c r="D134" s="1"/>
      <c r="E134" s="1"/>
      <c r="F134" s="1"/>
      <c r="G134" s="1"/>
      <c r="H134" s="1"/>
      <c r="I134" s="1"/>
      <c r="J134" s="1">
        <v>5727.96</v>
      </c>
      <c r="K134" s="1"/>
      <c r="L134" s="1">
        <v>121611</v>
      </c>
      <c r="M134" s="1"/>
      <c r="N134" s="1"/>
      <c r="O134" s="1"/>
      <c r="P134" s="1"/>
    </row>
    <row r="135" spans="1:16" ht="15.75" customHeight="1" x14ac:dyDescent="0.3">
      <c r="A135" s="12">
        <v>27089</v>
      </c>
      <c r="B135" s="1"/>
      <c r="C135" s="1"/>
      <c r="D135" s="1"/>
      <c r="E135" s="1"/>
      <c r="F135" s="1"/>
      <c r="G135" s="1"/>
      <c r="H135" s="1"/>
      <c r="I135" s="1"/>
      <c r="J135" s="1">
        <v>5678.7129999999997</v>
      </c>
      <c r="K135" s="1"/>
      <c r="L135" s="1">
        <v>121635</v>
      </c>
      <c r="M135" s="1"/>
      <c r="N135" s="1"/>
      <c r="O135" s="1"/>
      <c r="P135" s="1"/>
    </row>
    <row r="136" spans="1:16" ht="15.75" customHeight="1" x14ac:dyDescent="0.3">
      <c r="A136" s="12">
        <v>27181</v>
      </c>
      <c r="B136" s="1"/>
      <c r="C136" s="1"/>
      <c r="D136" s="1"/>
      <c r="E136" s="1"/>
      <c r="F136" s="1"/>
      <c r="G136" s="1"/>
      <c r="H136" s="1"/>
      <c r="I136" s="1"/>
      <c r="J136" s="1">
        <v>5692.21</v>
      </c>
      <c r="K136" s="1"/>
      <c r="L136" s="1">
        <v>119181</v>
      </c>
      <c r="M136" s="1"/>
      <c r="N136" s="1"/>
      <c r="O136" s="1"/>
      <c r="P136" s="1"/>
    </row>
    <row r="137" spans="1:16" ht="15.75" customHeight="1" x14ac:dyDescent="0.3">
      <c r="A137" s="12">
        <v>27273</v>
      </c>
      <c r="B137" s="1"/>
      <c r="C137" s="1"/>
      <c r="D137" s="1"/>
      <c r="E137" s="1"/>
      <c r="F137" s="1"/>
      <c r="G137" s="1"/>
      <c r="H137" s="1"/>
      <c r="I137" s="1"/>
      <c r="J137" s="1">
        <v>5638.4110000000001</v>
      </c>
      <c r="K137" s="1"/>
      <c r="L137" s="1">
        <v>120612</v>
      </c>
      <c r="M137" s="1"/>
      <c r="N137" s="1"/>
      <c r="O137" s="1"/>
      <c r="P137" s="1"/>
    </row>
    <row r="138" spans="1:16" ht="15.75" customHeight="1" x14ac:dyDescent="0.3">
      <c r="A138" s="12">
        <v>27364</v>
      </c>
      <c r="B138" s="1"/>
      <c r="C138" s="1"/>
      <c r="D138" s="1"/>
      <c r="E138" s="1"/>
      <c r="F138" s="1"/>
      <c r="G138" s="1"/>
      <c r="H138" s="1"/>
      <c r="I138" s="1"/>
      <c r="J138" s="1">
        <v>5616.5259999999998</v>
      </c>
      <c r="K138" s="1"/>
      <c r="L138" s="1">
        <v>120726</v>
      </c>
      <c r="M138" s="1"/>
      <c r="N138" s="1"/>
      <c r="O138" s="1"/>
      <c r="P138" s="1"/>
    </row>
    <row r="139" spans="1:16" ht="15.75" customHeight="1" x14ac:dyDescent="0.3">
      <c r="A139" s="12">
        <v>27454</v>
      </c>
      <c r="B139" s="1"/>
      <c r="C139" s="1"/>
      <c r="D139" s="1"/>
      <c r="E139" s="1"/>
      <c r="F139" s="1"/>
      <c r="G139" s="1"/>
      <c r="H139" s="1"/>
      <c r="I139" s="1"/>
      <c r="J139" s="1">
        <v>5548.1559999999999</v>
      </c>
      <c r="K139" s="1"/>
      <c r="L139" s="1">
        <v>121204</v>
      </c>
      <c r="M139" s="1"/>
      <c r="N139" s="1"/>
      <c r="O139" s="1"/>
      <c r="P139" s="1"/>
    </row>
    <row r="140" spans="1:16" ht="15.75" customHeight="1" x14ac:dyDescent="0.3">
      <c r="A140" s="12">
        <v>27546</v>
      </c>
      <c r="B140" s="1"/>
      <c r="C140" s="1"/>
      <c r="D140" s="1"/>
      <c r="E140" s="1"/>
      <c r="F140" s="1"/>
      <c r="G140" s="1"/>
      <c r="H140" s="1"/>
      <c r="I140" s="1"/>
      <c r="J140" s="1">
        <v>5587.8</v>
      </c>
      <c r="K140" s="1"/>
      <c r="L140" s="1">
        <v>125031</v>
      </c>
      <c r="M140" s="1"/>
      <c r="N140" s="1"/>
      <c r="O140" s="1"/>
      <c r="P140" s="1"/>
    </row>
    <row r="141" spans="1:16" ht="15.75" customHeight="1" x14ac:dyDescent="0.3">
      <c r="A141" s="12">
        <v>27638</v>
      </c>
      <c r="B141" s="1"/>
      <c r="C141" s="1"/>
      <c r="D141" s="1"/>
      <c r="E141" s="1"/>
      <c r="F141" s="1"/>
      <c r="G141" s="1"/>
      <c r="H141" s="1"/>
      <c r="I141" s="1"/>
      <c r="J141" s="1">
        <v>5683.4440000000004</v>
      </c>
      <c r="K141" s="1"/>
      <c r="L141" s="1">
        <v>123662</v>
      </c>
      <c r="M141" s="1"/>
      <c r="N141" s="1"/>
      <c r="O141" s="1"/>
      <c r="P141" s="1"/>
    </row>
    <row r="142" spans="1:16" ht="15.75" customHeight="1" x14ac:dyDescent="0.3">
      <c r="A142" s="12">
        <v>27729</v>
      </c>
      <c r="B142" s="1"/>
      <c r="C142" s="1"/>
      <c r="D142" s="1"/>
      <c r="E142" s="1"/>
      <c r="F142" s="1"/>
      <c r="G142" s="1"/>
      <c r="H142" s="1"/>
      <c r="I142" s="1"/>
      <c r="J142" s="1">
        <v>5759.9719999999998</v>
      </c>
      <c r="K142" s="1"/>
      <c r="L142" s="1">
        <v>121788</v>
      </c>
      <c r="M142" s="1"/>
      <c r="N142" s="1"/>
      <c r="O142" s="1"/>
      <c r="P142" s="1"/>
    </row>
    <row r="143" spans="1:16" ht="15.75" customHeight="1" x14ac:dyDescent="0.3">
      <c r="A143" s="12">
        <v>27820</v>
      </c>
      <c r="B143" s="1"/>
      <c r="C143" s="1"/>
      <c r="D143" s="1"/>
      <c r="E143" s="1"/>
      <c r="F143" s="1"/>
      <c r="G143" s="1"/>
      <c r="H143" s="1"/>
      <c r="I143" s="1"/>
      <c r="J143" s="1">
        <v>5889.5</v>
      </c>
      <c r="K143" s="1"/>
      <c r="L143" s="1">
        <v>127174</v>
      </c>
      <c r="M143" s="1"/>
      <c r="N143" s="1"/>
      <c r="O143" s="1"/>
      <c r="P143" s="1"/>
    </row>
    <row r="144" spans="1:16" ht="15.75" customHeight="1" x14ac:dyDescent="0.3">
      <c r="A144" s="12">
        <v>27912</v>
      </c>
      <c r="B144" s="1"/>
      <c r="C144" s="1"/>
      <c r="D144" s="1"/>
      <c r="E144" s="1"/>
      <c r="F144" s="1"/>
      <c r="G144" s="1"/>
      <c r="H144" s="1"/>
      <c r="I144" s="1"/>
      <c r="J144" s="1">
        <v>5932.7110000000002</v>
      </c>
      <c r="K144" s="1"/>
      <c r="L144" s="1">
        <v>127567</v>
      </c>
      <c r="M144" s="1"/>
      <c r="N144" s="1"/>
      <c r="O144" s="1"/>
      <c r="P144" s="1"/>
    </row>
    <row r="145" spans="1:16" ht="15.75" customHeight="1" x14ac:dyDescent="0.3">
      <c r="A145" s="12">
        <v>28004</v>
      </c>
      <c r="B145" s="1"/>
      <c r="C145" s="1"/>
      <c r="D145" s="1"/>
      <c r="E145" s="1"/>
      <c r="F145" s="1"/>
      <c r="G145" s="1"/>
      <c r="H145" s="1"/>
      <c r="I145" s="1"/>
      <c r="J145" s="1">
        <v>5965.2650000000003</v>
      </c>
      <c r="K145" s="1"/>
      <c r="L145" s="1">
        <v>128601</v>
      </c>
      <c r="M145" s="1"/>
      <c r="N145" s="1"/>
      <c r="O145" s="1"/>
      <c r="P145" s="1"/>
    </row>
    <row r="146" spans="1:16" ht="15.75" customHeight="1" x14ac:dyDescent="0.3">
      <c r="A146" s="12">
        <v>28095</v>
      </c>
      <c r="B146" s="1"/>
      <c r="C146" s="1"/>
      <c r="D146" s="1"/>
      <c r="E146" s="1"/>
      <c r="F146" s="1"/>
      <c r="G146" s="1"/>
      <c r="H146" s="1"/>
      <c r="I146" s="1"/>
      <c r="J146" s="1">
        <v>6008.5039999999999</v>
      </c>
      <c r="K146" s="1"/>
      <c r="L146" s="1">
        <v>129722</v>
      </c>
      <c r="M146" s="1"/>
      <c r="N146" s="1"/>
      <c r="O146" s="1"/>
      <c r="P146" s="1"/>
    </row>
    <row r="147" spans="1:16" ht="15.75" customHeight="1" x14ac:dyDescent="0.3">
      <c r="A147" s="12">
        <v>28185</v>
      </c>
      <c r="B147" s="1"/>
      <c r="C147" s="1"/>
      <c r="D147" s="1"/>
      <c r="E147" s="1"/>
      <c r="F147" s="1"/>
      <c r="G147" s="1"/>
      <c r="H147" s="1"/>
      <c r="I147" s="1"/>
      <c r="J147" s="1">
        <v>6079.4939999999997</v>
      </c>
      <c r="K147" s="1"/>
      <c r="L147" s="1">
        <v>129016</v>
      </c>
      <c r="M147" s="1"/>
      <c r="N147" s="1"/>
      <c r="O147" s="1"/>
      <c r="P147" s="1"/>
    </row>
    <row r="148" spans="1:16" ht="15.75" customHeight="1" x14ac:dyDescent="0.3">
      <c r="A148" s="12">
        <v>28277</v>
      </c>
      <c r="B148" s="1"/>
      <c r="C148" s="1"/>
      <c r="D148" s="1"/>
      <c r="E148" s="1"/>
      <c r="F148" s="1"/>
      <c r="G148" s="1"/>
      <c r="H148" s="1"/>
      <c r="I148" s="1"/>
      <c r="J148" s="1">
        <v>6197.6859999999997</v>
      </c>
      <c r="K148" s="1"/>
      <c r="L148" s="1">
        <v>130846</v>
      </c>
      <c r="M148" s="1"/>
      <c r="N148" s="1"/>
      <c r="O148" s="1"/>
      <c r="P148" s="1"/>
    </row>
    <row r="149" spans="1:16" ht="15.75" customHeight="1" x14ac:dyDescent="0.3">
      <c r="A149" s="12">
        <v>28369</v>
      </c>
      <c r="B149" s="1"/>
      <c r="C149" s="1"/>
      <c r="D149" s="1"/>
      <c r="E149" s="1"/>
      <c r="F149" s="1"/>
      <c r="G149" s="1"/>
      <c r="H149" s="1"/>
      <c r="I149" s="1"/>
      <c r="J149" s="1">
        <v>6309.5140000000001</v>
      </c>
      <c r="K149" s="1"/>
      <c r="L149" s="1">
        <v>130288</v>
      </c>
      <c r="M149" s="1"/>
      <c r="N149" s="1"/>
      <c r="O149" s="1"/>
      <c r="P149" s="1"/>
    </row>
    <row r="150" spans="1:16" ht="15.75" customHeight="1" x14ac:dyDescent="0.3">
      <c r="A150" s="12">
        <v>28460</v>
      </c>
      <c r="B150" s="1"/>
      <c r="C150" s="1"/>
      <c r="D150" s="1"/>
      <c r="E150" s="1"/>
      <c r="F150" s="1"/>
      <c r="G150" s="1"/>
      <c r="H150" s="1"/>
      <c r="I150" s="1"/>
      <c r="J150" s="1">
        <v>6309.652</v>
      </c>
      <c r="K150" s="1"/>
      <c r="L150" s="1">
        <v>129880</v>
      </c>
      <c r="M150" s="1"/>
      <c r="N150" s="1"/>
      <c r="O150" s="1"/>
      <c r="P150" s="1"/>
    </row>
    <row r="151" spans="1:16" ht="15.75" customHeight="1" x14ac:dyDescent="0.3">
      <c r="A151" s="12">
        <v>28550</v>
      </c>
      <c r="B151" s="1"/>
      <c r="C151" s="1"/>
      <c r="D151" s="1"/>
      <c r="E151" s="1"/>
      <c r="F151" s="1"/>
      <c r="G151" s="1"/>
      <c r="H151" s="1"/>
      <c r="I151" s="1"/>
      <c r="J151" s="1">
        <v>6329.7910000000002</v>
      </c>
      <c r="K151" s="1"/>
      <c r="L151" s="1">
        <v>130796</v>
      </c>
      <c r="M151" s="1"/>
      <c r="N151" s="1"/>
      <c r="O151" s="1"/>
      <c r="P151" s="1"/>
    </row>
    <row r="152" spans="1:16" ht="15.75" customHeight="1" x14ac:dyDescent="0.3">
      <c r="A152" s="12">
        <v>28642</v>
      </c>
      <c r="B152" s="1"/>
      <c r="C152" s="1"/>
      <c r="D152" s="1"/>
      <c r="E152" s="1"/>
      <c r="F152" s="1"/>
      <c r="G152" s="1"/>
      <c r="H152" s="1"/>
      <c r="I152" s="1"/>
      <c r="J152" s="1">
        <v>6574.39</v>
      </c>
      <c r="K152" s="1"/>
      <c r="L152" s="1">
        <v>131869</v>
      </c>
      <c r="M152" s="1"/>
      <c r="N152" s="1"/>
      <c r="O152" s="1"/>
      <c r="P152" s="1"/>
    </row>
    <row r="153" spans="1:16" ht="15.75" customHeight="1" x14ac:dyDescent="0.3">
      <c r="A153" s="12">
        <v>28734</v>
      </c>
      <c r="B153" s="1"/>
      <c r="C153" s="1"/>
      <c r="D153" s="1"/>
      <c r="E153" s="1"/>
      <c r="F153" s="1"/>
      <c r="G153" s="1"/>
      <c r="H153" s="1"/>
      <c r="I153" s="1"/>
      <c r="J153" s="1">
        <v>6640.4970000000003</v>
      </c>
      <c r="K153" s="1"/>
      <c r="L153" s="1">
        <v>133869</v>
      </c>
      <c r="M153" s="1"/>
      <c r="N153" s="1"/>
      <c r="O153" s="1"/>
      <c r="P153" s="1"/>
    </row>
    <row r="154" spans="1:16" ht="15.75" customHeight="1" x14ac:dyDescent="0.3">
      <c r="A154" s="12">
        <v>28825</v>
      </c>
      <c r="B154" s="1"/>
      <c r="C154" s="1"/>
      <c r="D154" s="1"/>
      <c r="E154" s="1"/>
      <c r="F154" s="1"/>
      <c r="G154" s="1"/>
      <c r="H154" s="1"/>
      <c r="I154" s="1"/>
      <c r="J154" s="1">
        <v>6729.7550000000001</v>
      </c>
      <c r="K154" s="1"/>
      <c r="L154" s="1">
        <v>134979</v>
      </c>
      <c r="M154" s="1"/>
      <c r="N154" s="1"/>
      <c r="O154" s="1"/>
      <c r="P154" s="1"/>
    </row>
    <row r="155" spans="1:16" ht="15.75" customHeight="1" x14ac:dyDescent="0.3">
      <c r="A155" s="12">
        <v>28915</v>
      </c>
      <c r="B155" s="1"/>
      <c r="C155" s="1"/>
      <c r="D155" s="1"/>
      <c r="E155" s="1"/>
      <c r="F155" s="1"/>
      <c r="G155" s="1"/>
      <c r="H155" s="1"/>
      <c r="I155" s="1"/>
      <c r="J155" s="1">
        <v>6741.8540000000003</v>
      </c>
      <c r="K155" s="1"/>
      <c r="L155" s="1">
        <v>138673</v>
      </c>
      <c r="M155" s="1"/>
      <c r="N155" s="1"/>
      <c r="O155" s="1"/>
      <c r="P155" s="1"/>
    </row>
    <row r="156" spans="1:16" ht="15.75" customHeight="1" x14ac:dyDescent="0.3">
      <c r="A156" s="12">
        <v>29007</v>
      </c>
      <c r="B156" s="1"/>
      <c r="C156" s="1"/>
      <c r="D156" s="1"/>
      <c r="E156" s="1"/>
      <c r="F156" s="1"/>
      <c r="G156" s="1"/>
      <c r="H156" s="1"/>
      <c r="I156" s="1"/>
      <c r="J156" s="1">
        <v>6749.0630000000001</v>
      </c>
      <c r="K156" s="1"/>
      <c r="L156" s="1">
        <v>136452</v>
      </c>
      <c r="M156" s="1"/>
      <c r="N156" s="1"/>
      <c r="O156" s="1"/>
      <c r="P156" s="1"/>
    </row>
    <row r="157" spans="1:16" ht="15.75" customHeight="1" x14ac:dyDescent="0.3">
      <c r="A157" s="12">
        <v>29099</v>
      </c>
      <c r="B157" s="1"/>
      <c r="C157" s="1"/>
      <c r="D157" s="1"/>
      <c r="E157" s="1"/>
      <c r="F157" s="1"/>
      <c r="G157" s="1"/>
      <c r="H157" s="1"/>
      <c r="I157" s="1"/>
      <c r="J157" s="1">
        <v>6799.2</v>
      </c>
      <c r="K157" s="1"/>
      <c r="L157" s="1">
        <v>137720</v>
      </c>
      <c r="M157" s="1"/>
      <c r="N157" s="1"/>
      <c r="O157" s="1"/>
      <c r="P157" s="1"/>
    </row>
    <row r="158" spans="1:16" ht="15.75" customHeight="1" x14ac:dyDescent="0.3">
      <c r="A158" s="12">
        <v>29190</v>
      </c>
      <c r="B158" s="1"/>
      <c r="C158" s="1"/>
      <c r="D158" s="1"/>
      <c r="E158" s="1"/>
      <c r="F158" s="1"/>
      <c r="G158" s="1"/>
      <c r="H158" s="1"/>
      <c r="I158" s="1"/>
      <c r="J158" s="1">
        <v>6816.2030000000004</v>
      </c>
      <c r="K158" s="1"/>
      <c r="L158" s="1">
        <v>140377</v>
      </c>
      <c r="M158" s="1"/>
      <c r="N158" s="1"/>
      <c r="O158" s="1"/>
      <c r="P158" s="1"/>
    </row>
    <row r="159" spans="1:16" ht="15.75" customHeight="1" x14ac:dyDescent="0.3">
      <c r="A159" s="12">
        <v>29281</v>
      </c>
      <c r="B159" s="1"/>
      <c r="C159" s="1"/>
      <c r="D159" s="1"/>
      <c r="E159" s="1"/>
      <c r="F159" s="1"/>
      <c r="G159" s="1"/>
      <c r="H159" s="1"/>
      <c r="I159" s="1"/>
      <c r="J159" s="1">
        <v>6837.6409999999996</v>
      </c>
      <c r="K159" s="1"/>
      <c r="L159" s="1">
        <v>141008</v>
      </c>
      <c r="M159" s="1"/>
      <c r="N159" s="1"/>
      <c r="O159" s="1"/>
      <c r="P159" s="1"/>
    </row>
    <row r="160" spans="1:16" ht="15.75" customHeight="1" x14ac:dyDescent="0.3">
      <c r="A160" s="12">
        <v>29373</v>
      </c>
      <c r="B160" s="1"/>
      <c r="C160" s="1"/>
      <c r="D160" s="1"/>
      <c r="E160" s="1"/>
      <c r="F160" s="1"/>
      <c r="G160" s="1"/>
      <c r="H160" s="1"/>
      <c r="I160" s="1"/>
      <c r="J160" s="1">
        <v>6696.7529999999997</v>
      </c>
      <c r="K160" s="1"/>
      <c r="L160" s="1">
        <v>141374</v>
      </c>
      <c r="M160" s="1"/>
      <c r="N160" s="1"/>
      <c r="O160" s="1"/>
      <c r="P160" s="1"/>
    </row>
    <row r="161" spans="1:16" ht="15.75" customHeight="1" x14ac:dyDescent="0.3">
      <c r="A161" s="12">
        <v>29465</v>
      </c>
      <c r="B161" s="1"/>
      <c r="C161" s="1"/>
      <c r="D161" s="1"/>
      <c r="E161" s="1"/>
      <c r="F161" s="1"/>
      <c r="G161" s="1"/>
      <c r="H161" s="1"/>
      <c r="I161" s="1"/>
      <c r="J161" s="1">
        <v>6688.7939999999999</v>
      </c>
      <c r="K161" s="1"/>
      <c r="L161" s="1">
        <v>142118</v>
      </c>
      <c r="M161" s="1"/>
      <c r="N161" s="1"/>
      <c r="O161" s="1"/>
      <c r="P161" s="1"/>
    </row>
    <row r="162" spans="1:16" ht="15.75" customHeight="1" x14ac:dyDescent="0.3">
      <c r="A162" s="12">
        <v>29556</v>
      </c>
      <c r="B162" s="1"/>
      <c r="C162" s="1"/>
      <c r="D162" s="1"/>
      <c r="E162" s="1"/>
      <c r="F162" s="1"/>
      <c r="G162" s="1"/>
      <c r="H162" s="1"/>
      <c r="I162" s="1"/>
      <c r="J162" s="1">
        <v>6813.5349999999999</v>
      </c>
      <c r="K162" s="1"/>
      <c r="L162" s="1">
        <v>144566</v>
      </c>
      <c r="M162" s="1"/>
      <c r="N162" s="1"/>
      <c r="O162" s="1"/>
      <c r="P162" s="1"/>
    </row>
    <row r="163" spans="1:16" ht="15.75" customHeight="1" x14ac:dyDescent="0.3">
      <c r="A163" s="12">
        <v>29646</v>
      </c>
      <c r="B163" s="1"/>
      <c r="C163" s="1"/>
      <c r="D163" s="1"/>
      <c r="E163" s="1"/>
      <c r="F163" s="1"/>
      <c r="G163" s="1"/>
      <c r="H163" s="1"/>
      <c r="I163" s="1"/>
      <c r="J163" s="1">
        <v>6947.0420000000004</v>
      </c>
      <c r="K163" s="1"/>
      <c r="L163" s="1">
        <v>145125</v>
      </c>
      <c r="M163" s="1"/>
      <c r="N163" s="1"/>
      <c r="O163" s="1"/>
      <c r="P163" s="1"/>
    </row>
    <row r="164" spans="1:16" ht="15.75" customHeight="1" x14ac:dyDescent="0.3">
      <c r="A164" s="12">
        <v>29738</v>
      </c>
      <c r="B164" s="1"/>
      <c r="C164" s="1"/>
      <c r="D164" s="1"/>
      <c r="E164" s="1"/>
      <c r="F164" s="1"/>
      <c r="G164" s="1"/>
      <c r="H164" s="1"/>
      <c r="I164" s="1"/>
      <c r="J164" s="1">
        <v>6895.5590000000002</v>
      </c>
      <c r="K164" s="1"/>
      <c r="L164" s="1">
        <v>147376</v>
      </c>
      <c r="M164" s="1"/>
      <c r="N164" s="1"/>
      <c r="O164" s="1"/>
      <c r="P164" s="1"/>
    </row>
    <row r="165" spans="1:16" ht="15.75" customHeight="1" x14ac:dyDescent="0.3">
      <c r="A165" s="12">
        <v>29830</v>
      </c>
      <c r="B165" s="1"/>
      <c r="C165" s="1"/>
      <c r="D165" s="1"/>
      <c r="E165" s="1"/>
      <c r="F165" s="1"/>
      <c r="G165" s="1"/>
      <c r="H165" s="1"/>
      <c r="I165" s="1"/>
      <c r="J165" s="1">
        <v>6978.1350000000002</v>
      </c>
      <c r="K165" s="1"/>
      <c r="L165" s="1">
        <v>150338</v>
      </c>
      <c r="M165" s="1"/>
      <c r="N165" s="1"/>
      <c r="O165" s="1"/>
      <c r="P165" s="1"/>
    </row>
    <row r="166" spans="1:16" ht="15.75" customHeight="1" x14ac:dyDescent="0.3">
      <c r="A166" s="12">
        <v>29921</v>
      </c>
      <c r="B166" s="1"/>
      <c r="C166" s="1"/>
      <c r="D166" s="1"/>
      <c r="E166" s="1"/>
      <c r="F166" s="1"/>
      <c r="G166" s="1"/>
      <c r="H166" s="1"/>
      <c r="I166" s="1"/>
      <c r="J166" s="1">
        <v>6902.1049999999996</v>
      </c>
      <c r="K166" s="1"/>
      <c r="L166" s="1">
        <v>149736</v>
      </c>
      <c r="M166" s="1"/>
      <c r="N166" s="1"/>
      <c r="O166" s="1"/>
      <c r="P166" s="1"/>
    </row>
    <row r="167" spans="1:16" ht="15.75" customHeight="1" x14ac:dyDescent="0.3">
      <c r="A167" s="12">
        <v>30011</v>
      </c>
      <c r="B167" s="1"/>
      <c r="C167" s="1"/>
      <c r="D167" s="1"/>
      <c r="E167" s="1"/>
      <c r="F167" s="1"/>
      <c r="G167" s="1"/>
      <c r="H167" s="1"/>
      <c r="I167" s="1"/>
      <c r="J167" s="1">
        <v>6794.8779999999997</v>
      </c>
      <c r="K167" s="1"/>
      <c r="L167" s="1">
        <v>148523</v>
      </c>
      <c r="M167" s="1"/>
      <c r="N167" s="1"/>
      <c r="O167" s="1"/>
      <c r="P167" s="1"/>
    </row>
    <row r="168" spans="1:16" ht="15.75" customHeight="1" x14ac:dyDescent="0.3">
      <c r="A168" s="12">
        <v>30103</v>
      </c>
      <c r="B168" s="1"/>
      <c r="C168" s="1"/>
      <c r="D168" s="1"/>
      <c r="E168" s="1"/>
      <c r="F168" s="1"/>
      <c r="G168" s="1"/>
      <c r="H168" s="1"/>
      <c r="I168" s="1"/>
      <c r="J168" s="1">
        <v>6825.8760000000002</v>
      </c>
      <c r="K168" s="1"/>
      <c r="L168" s="1">
        <v>149867</v>
      </c>
      <c r="M168" s="1"/>
      <c r="N168" s="1"/>
      <c r="O168" s="1"/>
      <c r="P168" s="1"/>
    </row>
    <row r="169" spans="1:16" ht="15.75" customHeight="1" x14ac:dyDescent="0.3">
      <c r="A169" s="12">
        <v>30195</v>
      </c>
      <c r="B169" s="1"/>
      <c r="C169" s="1"/>
      <c r="D169" s="1"/>
      <c r="E169" s="1"/>
      <c r="F169" s="1"/>
      <c r="G169" s="1"/>
      <c r="H169" s="1"/>
      <c r="I169" s="1"/>
      <c r="J169" s="1">
        <v>6799.7809999999999</v>
      </c>
      <c r="K169" s="1"/>
      <c r="L169" s="1">
        <v>148865</v>
      </c>
      <c r="M169" s="1"/>
      <c r="N169" s="1"/>
      <c r="O169" s="1"/>
      <c r="P169" s="1"/>
    </row>
    <row r="170" spans="1:16" ht="15.75" customHeight="1" x14ac:dyDescent="0.3">
      <c r="A170" s="12">
        <v>30286</v>
      </c>
      <c r="B170" s="1"/>
      <c r="C170" s="1"/>
      <c r="D170" s="1"/>
      <c r="E170" s="1"/>
      <c r="F170" s="1"/>
      <c r="G170" s="1"/>
      <c r="H170" s="1"/>
      <c r="I170" s="1"/>
      <c r="J170" s="1">
        <v>6802.4970000000003</v>
      </c>
      <c r="K170" s="1"/>
      <c r="L170" s="1">
        <v>146509</v>
      </c>
      <c r="M170" s="1"/>
      <c r="N170" s="1"/>
      <c r="O170" s="1"/>
      <c r="P170" s="1"/>
    </row>
    <row r="171" spans="1:16" ht="15.75" customHeight="1" x14ac:dyDescent="0.3">
      <c r="A171" s="12">
        <v>30376</v>
      </c>
      <c r="B171" s="1"/>
      <c r="C171" s="1"/>
      <c r="D171" s="1"/>
      <c r="E171" s="1"/>
      <c r="F171" s="1"/>
      <c r="G171" s="1"/>
      <c r="H171" s="1"/>
      <c r="I171" s="1"/>
      <c r="J171" s="1">
        <v>6892.1440000000002</v>
      </c>
      <c r="K171" s="1"/>
      <c r="L171" s="1">
        <v>145037</v>
      </c>
      <c r="M171" s="1"/>
      <c r="N171" s="1"/>
      <c r="O171" s="1"/>
      <c r="P171" s="1"/>
    </row>
    <row r="172" spans="1:16" ht="15.75" customHeight="1" x14ac:dyDescent="0.3">
      <c r="A172" s="12">
        <v>30468</v>
      </c>
      <c r="B172" s="1"/>
      <c r="C172" s="1"/>
      <c r="D172" s="1"/>
      <c r="E172" s="1"/>
      <c r="F172" s="1"/>
      <c r="G172" s="1"/>
      <c r="H172" s="1"/>
      <c r="I172" s="1"/>
      <c r="J172" s="1">
        <v>7048.982</v>
      </c>
      <c r="K172" s="1"/>
      <c r="L172" s="1">
        <v>144763</v>
      </c>
      <c r="M172" s="1"/>
      <c r="N172" s="1"/>
      <c r="O172" s="1"/>
      <c r="P172" s="1"/>
    </row>
    <row r="173" spans="1:16" ht="15.75" customHeight="1" x14ac:dyDescent="0.3">
      <c r="A173" s="12">
        <v>30560</v>
      </c>
      <c r="B173" s="1"/>
      <c r="C173" s="1"/>
      <c r="D173" s="1"/>
      <c r="E173" s="1"/>
      <c r="F173" s="1"/>
      <c r="G173" s="1"/>
      <c r="H173" s="1"/>
      <c r="I173" s="1"/>
      <c r="J173" s="1">
        <v>7189.8959999999997</v>
      </c>
      <c r="K173" s="1"/>
      <c r="L173" s="1">
        <v>148806</v>
      </c>
      <c r="M173" s="1"/>
      <c r="N173" s="1"/>
      <c r="O173" s="1"/>
      <c r="P173" s="1"/>
    </row>
    <row r="174" spans="1:16" ht="15.75" customHeight="1" x14ac:dyDescent="0.3">
      <c r="A174" s="12">
        <v>30651</v>
      </c>
      <c r="B174" s="1"/>
      <c r="C174" s="1"/>
      <c r="D174" s="1"/>
      <c r="E174" s="1"/>
      <c r="F174" s="1"/>
      <c r="G174" s="1"/>
      <c r="H174" s="1"/>
      <c r="I174" s="1"/>
      <c r="J174" s="1">
        <v>7339.893</v>
      </c>
      <c r="K174" s="1"/>
      <c r="L174" s="1">
        <v>151285</v>
      </c>
      <c r="M174" s="1"/>
      <c r="N174" s="1"/>
      <c r="O174" s="1"/>
      <c r="P174" s="1"/>
    </row>
    <row r="175" spans="1:16" ht="15.75" customHeight="1" x14ac:dyDescent="0.3">
      <c r="A175" s="12">
        <v>30742</v>
      </c>
      <c r="B175" s="1"/>
      <c r="C175" s="1"/>
      <c r="D175" s="1"/>
      <c r="E175" s="1"/>
      <c r="F175" s="1"/>
      <c r="G175" s="1"/>
      <c r="H175" s="1"/>
      <c r="I175" s="1"/>
      <c r="J175" s="1">
        <v>7483.3710000000001</v>
      </c>
      <c r="K175" s="1"/>
      <c r="L175" s="1">
        <v>155076</v>
      </c>
      <c r="M175" s="1"/>
      <c r="N175" s="1"/>
      <c r="O175" s="1"/>
      <c r="P175" s="1"/>
    </row>
    <row r="176" spans="1:16" ht="15.75" customHeight="1" x14ac:dyDescent="0.3">
      <c r="A176" s="12">
        <v>30834</v>
      </c>
      <c r="B176" s="1"/>
      <c r="C176" s="1"/>
      <c r="D176" s="1"/>
      <c r="E176" s="1"/>
      <c r="F176" s="1"/>
      <c r="G176" s="1"/>
      <c r="H176" s="1"/>
      <c r="I176" s="1"/>
      <c r="J176" s="1">
        <v>7612.6679999999997</v>
      </c>
      <c r="K176" s="1"/>
      <c r="L176" s="1">
        <v>156816</v>
      </c>
      <c r="M176" s="1"/>
      <c r="N176" s="1"/>
      <c r="O176" s="1"/>
      <c r="P176" s="1"/>
    </row>
    <row r="177" spans="1:16" ht="15.75" customHeight="1" x14ac:dyDescent="0.3">
      <c r="A177" s="12">
        <v>30926</v>
      </c>
      <c r="B177" s="1"/>
      <c r="C177" s="1"/>
      <c r="D177" s="1"/>
      <c r="E177" s="1"/>
      <c r="F177" s="1"/>
      <c r="G177" s="1"/>
      <c r="H177" s="1"/>
      <c r="I177" s="1"/>
      <c r="J177" s="1">
        <v>7686.0590000000002</v>
      </c>
      <c r="K177" s="1"/>
      <c r="L177" s="1">
        <v>158150</v>
      </c>
      <c r="M177" s="1"/>
      <c r="N177" s="1"/>
      <c r="O177" s="1"/>
      <c r="P177" s="1"/>
    </row>
    <row r="178" spans="1:16" ht="15.75" customHeight="1" x14ac:dyDescent="0.3">
      <c r="A178" s="12">
        <v>31017</v>
      </c>
      <c r="B178" s="1"/>
      <c r="C178" s="1"/>
      <c r="D178" s="1"/>
      <c r="E178" s="1"/>
      <c r="F178" s="1"/>
      <c r="G178" s="1"/>
      <c r="H178" s="1"/>
      <c r="I178" s="1"/>
      <c r="J178" s="1">
        <v>7749.1509999999998</v>
      </c>
      <c r="K178" s="1"/>
      <c r="L178" s="1">
        <v>159248</v>
      </c>
      <c r="M178" s="1"/>
      <c r="N178" s="1"/>
      <c r="O178" s="1"/>
      <c r="P178" s="1"/>
    </row>
    <row r="179" spans="1:16" ht="15.75" customHeight="1" x14ac:dyDescent="0.3">
      <c r="A179" s="12">
        <v>31107</v>
      </c>
      <c r="B179" s="1"/>
      <c r="C179" s="1"/>
      <c r="D179" s="1"/>
      <c r="E179" s="1"/>
      <c r="F179" s="1"/>
      <c r="G179" s="1"/>
      <c r="H179" s="1"/>
      <c r="I179" s="1"/>
      <c r="J179" s="1">
        <v>7824.2470000000003</v>
      </c>
      <c r="K179" s="1"/>
      <c r="L179" s="1">
        <v>161570</v>
      </c>
      <c r="M179" s="1"/>
      <c r="N179" s="1"/>
      <c r="O179" s="1">
        <v>23.6666666666667</v>
      </c>
      <c r="P179" s="1">
        <v>49.233333333333299</v>
      </c>
    </row>
    <row r="180" spans="1:16" ht="15.75" customHeight="1" x14ac:dyDescent="0.3">
      <c r="A180" s="12">
        <v>31199</v>
      </c>
      <c r="B180" s="1"/>
      <c r="C180" s="1"/>
      <c r="D180" s="1"/>
      <c r="E180" s="1"/>
      <c r="F180" s="1"/>
      <c r="G180" s="1"/>
      <c r="H180" s="1"/>
      <c r="I180" s="1"/>
      <c r="J180" s="1">
        <v>7893.1360000000004</v>
      </c>
      <c r="K180" s="1"/>
      <c r="L180" s="1">
        <v>165140</v>
      </c>
      <c r="M180" s="1"/>
      <c r="N180" s="1"/>
      <c r="O180" s="1">
        <v>23.366666666666699</v>
      </c>
      <c r="P180" s="1">
        <v>50.6</v>
      </c>
    </row>
    <row r="181" spans="1:16" ht="15.75" customHeight="1" x14ac:dyDescent="0.3">
      <c r="A181" s="12">
        <v>31291</v>
      </c>
      <c r="B181" s="1"/>
      <c r="C181" s="1"/>
      <c r="D181" s="1"/>
      <c r="E181" s="1"/>
      <c r="F181" s="1"/>
      <c r="G181" s="1"/>
      <c r="H181" s="1"/>
      <c r="I181" s="1"/>
      <c r="J181" s="1">
        <v>8013.674</v>
      </c>
      <c r="K181" s="1"/>
      <c r="L181" s="1">
        <v>167368</v>
      </c>
      <c r="M181" s="1"/>
      <c r="N181" s="1"/>
      <c r="O181" s="1">
        <v>23.366666666666699</v>
      </c>
      <c r="P181" s="1">
        <v>51.1666666666667</v>
      </c>
    </row>
    <row r="182" spans="1:16" ht="15.75" customHeight="1" x14ac:dyDescent="0.3">
      <c r="A182" s="12">
        <v>31382</v>
      </c>
      <c r="B182" s="1"/>
      <c r="C182" s="1"/>
      <c r="D182" s="1"/>
      <c r="E182" s="1"/>
      <c r="F182" s="1"/>
      <c r="G182" s="1"/>
      <c r="H182" s="1"/>
      <c r="I182" s="1"/>
      <c r="J182" s="1">
        <v>8073.2389999999996</v>
      </c>
      <c r="K182" s="1"/>
      <c r="L182" s="1">
        <v>166919</v>
      </c>
      <c r="M182" s="1"/>
      <c r="N182" s="1"/>
      <c r="O182" s="1">
        <v>23.566666666666698</v>
      </c>
      <c r="P182" s="1">
        <v>51.3333333333333</v>
      </c>
    </row>
    <row r="183" spans="1:16" ht="15.75" customHeight="1" x14ac:dyDescent="0.3">
      <c r="A183" s="12">
        <v>31472</v>
      </c>
      <c r="B183" s="1"/>
      <c r="C183" s="1"/>
      <c r="D183" s="1"/>
      <c r="E183" s="1"/>
      <c r="F183" s="1"/>
      <c r="G183" s="1"/>
      <c r="H183" s="1"/>
      <c r="I183" s="1"/>
      <c r="J183" s="1">
        <v>8148.6030000000001</v>
      </c>
      <c r="K183" s="1"/>
      <c r="L183" s="1">
        <v>168069</v>
      </c>
      <c r="M183" s="1"/>
      <c r="N183" s="1"/>
      <c r="O183" s="1">
        <v>22.9</v>
      </c>
      <c r="P183" s="1">
        <v>51.8333333333333</v>
      </c>
    </row>
    <row r="184" spans="1:16" ht="15.75" customHeight="1" x14ac:dyDescent="0.3">
      <c r="A184" s="12">
        <v>31564</v>
      </c>
      <c r="B184" s="1"/>
      <c r="C184" s="1"/>
      <c r="D184" s="1"/>
      <c r="E184" s="1"/>
      <c r="F184" s="1"/>
      <c r="G184" s="1"/>
      <c r="H184" s="1"/>
      <c r="I184" s="1"/>
      <c r="J184" s="1">
        <v>8185.3029999999999</v>
      </c>
      <c r="K184" s="1"/>
      <c r="L184" s="1">
        <v>167753</v>
      </c>
      <c r="M184" s="1"/>
      <c r="N184" s="1"/>
      <c r="O184" s="1">
        <v>23.1666666666667</v>
      </c>
      <c r="P184" s="1">
        <v>52.3</v>
      </c>
    </row>
    <row r="185" spans="1:16" ht="15.75" customHeight="1" x14ac:dyDescent="0.3">
      <c r="A185" s="12">
        <v>31656</v>
      </c>
      <c r="B185" s="1"/>
      <c r="C185" s="1"/>
      <c r="D185" s="1"/>
      <c r="E185" s="1"/>
      <c r="F185" s="1"/>
      <c r="G185" s="1"/>
      <c r="H185" s="1"/>
      <c r="I185" s="1"/>
      <c r="J185" s="1">
        <v>8263.6389999999992</v>
      </c>
      <c r="K185" s="1"/>
      <c r="L185" s="1">
        <v>168207</v>
      </c>
      <c r="M185" s="1"/>
      <c r="N185" s="1"/>
      <c r="O185" s="1">
        <v>23.066666666666698</v>
      </c>
      <c r="P185" s="1">
        <v>52.6666666666667</v>
      </c>
    </row>
    <row r="186" spans="1:16" ht="15.75" customHeight="1" x14ac:dyDescent="0.3">
      <c r="A186" s="12">
        <v>31747</v>
      </c>
      <c r="B186" s="1"/>
      <c r="C186" s="1"/>
      <c r="D186" s="1"/>
      <c r="E186" s="1"/>
      <c r="F186" s="1"/>
      <c r="G186" s="1"/>
      <c r="H186" s="1"/>
      <c r="I186" s="1"/>
      <c r="J186" s="1">
        <v>8308.0210000000006</v>
      </c>
      <c r="K186" s="1"/>
      <c r="L186" s="1">
        <v>170985</v>
      </c>
      <c r="M186" s="1"/>
      <c r="N186" s="1"/>
      <c r="O186" s="1">
        <v>23.1666666666667</v>
      </c>
      <c r="P186" s="1">
        <v>53.066666666666698</v>
      </c>
    </row>
    <row r="187" spans="1:16" ht="15.75" customHeight="1" x14ac:dyDescent="0.3">
      <c r="A187" s="12">
        <v>31837</v>
      </c>
      <c r="B187" s="1"/>
      <c r="C187" s="1"/>
      <c r="D187" s="1"/>
      <c r="E187" s="1"/>
      <c r="F187" s="1"/>
      <c r="G187" s="1"/>
      <c r="H187" s="1"/>
      <c r="I187" s="1"/>
      <c r="J187" s="1">
        <v>8369.93</v>
      </c>
      <c r="K187" s="1"/>
      <c r="L187" s="1">
        <v>172691</v>
      </c>
      <c r="M187" s="1"/>
      <c r="N187" s="1"/>
      <c r="O187" s="1">
        <v>22.633333333333301</v>
      </c>
      <c r="P187" s="1">
        <v>53.466666666666697</v>
      </c>
    </row>
    <row r="188" spans="1:16" ht="15.75" customHeight="1" x14ac:dyDescent="0.3">
      <c r="A188" s="12">
        <v>31929</v>
      </c>
      <c r="B188" s="1"/>
      <c r="C188" s="1"/>
      <c r="D188" s="1"/>
      <c r="E188" s="1"/>
      <c r="F188" s="1"/>
      <c r="G188" s="1"/>
      <c r="H188" s="1"/>
      <c r="I188" s="1"/>
      <c r="J188" s="1">
        <v>8460.2330000000002</v>
      </c>
      <c r="K188" s="1"/>
      <c r="L188" s="1">
        <v>175351</v>
      </c>
      <c r="M188" s="1"/>
      <c r="N188" s="1"/>
      <c r="O188" s="1">
        <v>23.2</v>
      </c>
      <c r="P188" s="1">
        <v>53.8</v>
      </c>
    </row>
    <row r="189" spans="1:16" ht="15.75" customHeight="1" x14ac:dyDescent="0.3">
      <c r="A189" s="12">
        <v>32021</v>
      </c>
      <c r="B189" s="1"/>
      <c r="C189" s="1"/>
      <c r="D189" s="1"/>
      <c r="E189" s="1"/>
      <c r="F189" s="1"/>
      <c r="G189" s="1"/>
      <c r="H189" s="1"/>
      <c r="I189" s="1"/>
      <c r="J189" s="1">
        <v>8533.6350000000002</v>
      </c>
      <c r="K189" s="1"/>
      <c r="L189" s="1">
        <v>178517</v>
      </c>
      <c r="M189" s="1"/>
      <c r="N189" s="1"/>
      <c r="O189" s="1">
        <v>24</v>
      </c>
      <c r="P189" s="1">
        <v>54.233333333333299</v>
      </c>
    </row>
    <row r="190" spans="1:16" ht="15.75" customHeight="1" x14ac:dyDescent="0.3">
      <c r="A190" s="12">
        <v>32112</v>
      </c>
      <c r="B190" s="1"/>
      <c r="C190" s="1"/>
      <c r="D190" s="1"/>
      <c r="E190" s="1"/>
      <c r="F190" s="1"/>
      <c r="G190" s="1"/>
      <c r="H190" s="1"/>
      <c r="I190" s="1"/>
      <c r="J190" s="1">
        <v>8680.1620000000003</v>
      </c>
      <c r="K190" s="1"/>
      <c r="L190" s="1">
        <v>182093</v>
      </c>
      <c r="M190" s="1"/>
      <c r="N190" s="1"/>
      <c r="O190" s="1">
        <v>24.1666666666667</v>
      </c>
      <c r="P190" s="1">
        <v>55</v>
      </c>
    </row>
    <row r="191" spans="1:16" ht="15.75" customHeight="1" x14ac:dyDescent="0.3">
      <c r="A191" s="12">
        <v>32203</v>
      </c>
      <c r="B191" s="1"/>
      <c r="C191" s="1"/>
      <c r="D191" s="1"/>
      <c r="E191" s="1"/>
      <c r="F191" s="1"/>
      <c r="G191" s="1"/>
      <c r="H191" s="1"/>
      <c r="I191" s="1"/>
      <c r="J191" s="1">
        <v>8725.0059999999994</v>
      </c>
      <c r="K191" s="1"/>
      <c r="L191" s="1">
        <v>182981</v>
      </c>
      <c r="M191" s="1"/>
      <c r="N191" s="1"/>
      <c r="O191" s="1">
        <v>24.233333333333299</v>
      </c>
      <c r="P191" s="1">
        <v>55.4</v>
      </c>
    </row>
    <row r="192" spans="1:16" ht="15.75" customHeight="1" x14ac:dyDescent="0.3">
      <c r="A192" s="12">
        <v>32295</v>
      </c>
      <c r="B192" s="1"/>
      <c r="C192" s="1"/>
      <c r="D192" s="1"/>
      <c r="E192" s="1"/>
      <c r="F192" s="1"/>
      <c r="G192" s="1"/>
      <c r="H192" s="1"/>
      <c r="I192" s="1"/>
      <c r="J192" s="1">
        <v>8839.6409999999996</v>
      </c>
      <c r="K192" s="1"/>
      <c r="L192" s="1">
        <v>183077</v>
      </c>
      <c r="M192" s="1"/>
      <c r="N192" s="1"/>
      <c r="O192" s="1">
        <v>24.9</v>
      </c>
      <c r="P192" s="1">
        <v>55.733333333333299</v>
      </c>
    </row>
    <row r="193" spans="1:16" ht="15.75" customHeight="1" x14ac:dyDescent="0.3">
      <c r="A193" s="12">
        <v>32387</v>
      </c>
      <c r="B193" s="1"/>
      <c r="C193" s="1"/>
      <c r="D193" s="1"/>
      <c r="E193" s="1"/>
      <c r="F193" s="1"/>
      <c r="G193" s="1"/>
      <c r="H193" s="1"/>
      <c r="I193" s="1"/>
      <c r="J193" s="1">
        <v>8891.4349999999995</v>
      </c>
      <c r="K193" s="1"/>
      <c r="L193" s="1">
        <v>184577</v>
      </c>
      <c r="M193" s="1"/>
      <c r="N193" s="1"/>
      <c r="O193" s="1">
        <v>25.266666666666701</v>
      </c>
      <c r="P193" s="1">
        <v>56.266666666666701</v>
      </c>
    </row>
    <row r="194" spans="1:16" ht="15.75" customHeight="1" x14ac:dyDescent="0.3">
      <c r="A194" s="12">
        <v>32478</v>
      </c>
      <c r="B194" s="1"/>
      <c r="C194" s="1"/>
      <c r="D194" s="1"/>
      <c r="E194" s="1"/>
      <c r="F194" s="1"/>
      <c r="G194" s="1"/>
      <c r="H194" s="1"/>
      <c r="I194" s="1"/>
      <c r="J194" s="1">
        <v>9009.9130000000005</v>
      </c>
      <c r="K194" s="1"/>
      <c r="L194" s="1">
        <v>187415</v>
      </c>
      <c r="M194" s="1"/>
      <c r="N194" s="1"/>
      <c r="O194" s="1">
        <v>25.4</v>
      </c>
      <c r="P194" s="1">
        <v>56.8333333333333</v>
      </c>
    </row>
    <row r="195" spans="1:16" ht="15.75" customHeight="1" x14ac:dyDescent="0.3">
      <c r="A195" s="12">
        <v>32568</v>
      </c>
      <c r="B195" s="1"/>
      <c r="C195" s="1"/>
      <c r="D195" s="1"/>
      <c r="E195" s="1"/>
      <c r="F195" s="1"/>
      <c r="G195" s="1"/>
      <c r="H195" s="1"/>
      <c r="I195" s="1"/>
      <c r="J195" s="1">
        <v>9101.5079999999998</v>
      </c>
      <c r="K195" s="1"/>
      <c r="L195" s="1">
        <v>189446</v>
      </c>
      <c r="M195" s="1"/>
      <c r="N195" s="1"/>
      <c r="O195" s="1">
        <v>25.366666666666699</v>
      </c>
      <c r="P195" s="1">
        <v>57.2</v>
      </c>
    </row>
    <row r="196" spans="1:16" ht="15.75" customHeight="1" x14ac:dyDescent="0.3">
      <c r="A196" s="12">
        <v>32660</v>
      </c>
      <c r="B196" s="1"/>
      <c r="C196" s="1"/>
      <c r="D196" s="1"/>
      <c r="E196" s="1"/>
      <c r="F196" s="1"/>
      <c r="G196" s="1"/>
      <c r="H196" s="1"/>
      <c r="I196" s="1"/>
      <c r="J196" s="1">
        <v>9170.9770000000008</v>
      </c>
      <c r="K196" s="1"/>
      <c r="L196" s="1">
        <v>193350</v>
      </c>
      <c r="M196" s="1"/>
      <c r="N196" s="1"/>
      <c r="O196" s="1">
        <v>25.7</v>
      </c>
      <c r="P196" s="1">
        <v>57.8</v>
      </c>
    </row>
    <row r="197" spans="1:16" ht="15.75" customHeight="1" x14ac:dyDescent="0.3">
      <c r="A197" s="12">
        <v>32752</v>
      </c>
      <c r="B197" s="1"/>
      <c r="C197" s="1"/>
      <c r="D197" s="1"/>
      <c r="E197" s="1"/>
      <c r="F197" s="1"/>
      <c r="G197" s="1"/>
      <c r="H197" s="1"/>
      <c r="I197" s="1"/>
      <c r="J197" s="1">
        <v>9238.9230000000007</v>
      </c>
      <c r="K197" s="1"/>
      <c r="L197" s="1">
        <v>194949</v>
      </c>
      <c r="M197" s="1"/>
      <c r="N197" s="1"/>
      <c r="O197" s="1">
        <v>26.966666666666701</v>
      </c>
      <c r="P197" s="1">
        <v>58.9</v>
      </c>
    </row>
    <row r="198" spans="1:16" ht="15.75" customHeight="1" x14ac:dyDescent="0.3">
      <c r="A198" s="12">
        <v>32843</v>
      </c>
      <c r="B198" s="1"/>
      <c r="C198" s="1"/>
      <c r="D198" s="1"/>
      <c r="E198" s="1"/>
      <c r="F198" s="1"/>
      <c r="G198" s="1"/>
      <c r="H198" s="1"/>
      <c r="I198" s="1"/>
      <c r="J198" s="1">
        <v>9257.1280000000006</v>
      </c>
      <c r="K198" s="1"/>
      <c r="L198" s="1">
        <v>194443</v>
      </c>
      <c r="M198" s="1"/>
      <c r="N198" s="1"/>
      <c r="O198" s="1">
        <v>26.966666666666701</v>
      </c>
      <c r="P198" s="1">
        <v>59.466666666666697</v>
      </c>
    </row>
    <row r="199" spans="1:16" ht="15.75" customHeight="1" x14ac:dyDescent="0.3">
      <c r="A199" s="12">
        <v>32933</v>
      </c>
      <c r="B199" s="1"/>
      <c r="C199" s="1"/>
      <c r="D199" s="1"/>
      <c r="E199" s="1"/>
      <c r="F199" s="1"/>
      <c r="G199" s="1"/>
      <c r="H199" s="1"/>
      <c r="I199" s="1"/>
      <c r="J199" s="1">
        <v>9358.2890000000007</v>
      </c>
      <c r="K199" s="1"/>
      <c r="L199" s="1">
        <v>196058</v>
      </c>
      <c r="M199" s="1"/>
      <c r="N199" s="1"/>
      <c r="O199" s="1">
        <v>26.733333333333299</v>
      </c>
      <c r="P199" s="1">
        <v>59.966666666666697</v>
      </c>
    </row>
    <row r="200" spans="1:16" ht="15.75" customHeight="1" x14ac:dyDescent="0.3">
      <c r="A200" s="12">
        <v>33025</v>
      </c>
      <c r="B200" s="1"/>
      <c r="C200" s="1"/>
      <c r="D200" s="1"/>
      <c r="E200" s="1"/>
      <c r="F200" s="1"/>
      <c r="G200" s="1"/>
      <c r="H200" s="1"/>
      <c r="I200" s="1"/>
      <c r="J200" s="1">
        <v>9392.2510000000002</v>
      </c>
      <c r="K200" s="1"/>
      <c r="L200" s="1">
        <v>196274</v>
      </c>
      <c r="M200" s="1"/>
      <c r="N200" s="1"/>
      <c r="O200" s="1">
        <v>27.233333333333299</v>
      </c>
      <c r="P200" s="1">
        <v>60.8333333333333</v>
      </c>
    </row>
    <row r="201" spans="1:16" ht="15.75" customHeight="1" x14ac:dyDescent="0.3">
      <c r="A201" s="12">
        <v>33117</v>
      </c>
      <c r="B201" s="1"/>
      <c r="C201" s="1"/>
      <c r="D201" s="1"/>
      <c r="E201" s="1"/>
      <c r="F201" s="1"/>
      <c r="G201" s="1"/>
      <c r="H201" s="1"/>
      <c r="I201" s="1"/>
      <c r="J201" s="1">
        <v>9398.4989999999998</v>
      </c>
      <c r="K201" s="1"/>
      <c r="L201" s="1">
        <v>195162</v>
      </c>
      <c r="M201" s="1"/>
      <c r="N201" s="1"/>
      <c r="O201" s="1">
        <v>27.7</v>
      </c>
      <c r="P201" s="1">
        <v>61.433333333333302</v>
      </c>
    </row>
    <row r="202" spans="1:16" ht="15.75" customHeight="1" x14ac:dyDescent="0.3">
      <c r="A202" s="12">
        <v>33208</v>
      </c>
      <c r="B202" s="1"/>
      <c r="C202" s="1"/>
      <c r="D202" s="1"/>
      <c r="E202" s="1"/>
      <c r="F202" s="1"/>
      <c r="G202" s="1"/>
      <c r="H202" s="1"/>
      <c r="I202" s="1"/>
      <c r="J202" s="1">
        <v>9312.9369999999999</v>
      </c>
      <c r="K202" s="1"/>
      <c r="L202" s="1">
        <v>196288</v>
      </c>
      <c r="M202" s="1"/>
      <c r="N202" s="1"/>
      <c r="O202" s="1">
        <v>28.9</v>
      </c>
      <c r="P202" s="1">
        <v>62.4</v>
      </c>
    </row>
    <row r="203" spans="1:16" ht="15.75" customHeight="1" x14ac:dyDescent="0.3">
      <c r="A203" s="12">
        <v>33298</v>
      </c>
      <c r="B203" s="1"/>
      <c r="C203" s="1"/>
      <c r="D203" s="1"/>
      <c r="E203" s="1"/>
      <c r="F203" s="1"/>
      <c r="G203" s="1"/>
      <c r="H203" s="1"/>
      <c r="I203" s="1"/>
      <c r="J203" s="1">
        <v>9269.3670000000002</v>
      </c>
      <c r="K203" s="1"/>
      <c r="L203" s="1">
        <v>193739</v>
      </c>
      <c r="M203" s="1"/>
      <c r="N203" s="1"/>
      <c r="O203" s="1">
        <v>28.633333333333301</v>
      </c>
      <c r="P203" s="1">
        <v>62.866666666666703</v>
      </c>
    </row>
    <row r="204" spans="1:16" ht="15.75" customHeight="1" x14ac:dyDescent="0.3">
      <c r="A204" s="12">
        <v>33390</v>
      </c>
      <c r="B204" s="1"/>
      <c r="C204" s="1"/>
      <c r="D204" s="1"/>
      <c r="E204" s="1"/>
      <c r="F204" s="1"/>
      <c r="G204" s="1"/>
      <c r="H204" s="1"/>
      <c r="I204" s="1"/>
      <c r="J204" s="1">
        <v>9341.6419999999998</v>
      </c>
      <c r="K204" s="1"/>
      <c r="L204" s="1">
        <v>193440</v>
      </c>
      <c r="M204" s="1"/>
      <c r="N204" s="1"/>
      <c r="O204" s="1">
        <v>29.633333333333301</v>
      </c>
      <c r="P204" s="1">
        <v>64.066666666666706</v>
      </c>
    </row>
    <row r="205" spans="1:16" ht="15.75" customHeight="1" x14ac:dyDescent="0.3">
      <c r="A205" s="12">
        <v>33482</v>
      </c>
      <c r="B205" s="1"/>
      <c r="C205" s="1"/>
      <c r="D205" s="1"/>
      <c r="E205" s="1"/>
      <c r="F205" s="1"/>
      <c r="G205" s="1"/>
      <c r="H205" s="1"/>
      <c r="I205" s="1"/>
      <c r="J205" s="1">
        <v>9388.8449999999993</v>
      </c>
      <c r="K205" s="1"/>
      <c r="L205" s="1">
        <v>194289</v>
      </c>
      <c r="M205" s="1"/>
      <c r="N205" s="1"/>
      <c r="O205" s="1">
        <v>30.1</v>
      </c>
      <c r="P205" s="1">
        <v>64.466666666666697</v>
      </c>
    </row>
    <row r="206" spans="1:16" ht="15.75" customHeight="1" x14ac:dyDescent="0.3">
      <c r="A206" s="12">
        <v>33573</v>
      </c>
      <c r="B206" s="1"/>
      <c r="C206" s="1"/>
      <c r="D206" s="1"/>
      <c r="E206" s="1"/>
      <c r="F206" s="1"/>
      <c r="G206" s="1"/>
      <c r="H206" s="1"/>
      <c r="I206" s="1"/>
      <c r="J206" s="1">
        <v>9421.5650000000005</v>
      </c>
      <c r="K206" s="1"/>
      <c r="L206" s="1">
        <v>194406</v>
      </c>
      <c r="M206" s="1"/>
      <c r="N206" s="1"/>
      <c r="O206" s="1">
        <v>30.533333333333299</v>
      </c>
      <c r="P206" s="1">
        <v>65.033333333333303</v>
      </c>
    </row>
    <row r="207" spans="1:16" ht="15.75" customHeight="1" x14ac:dyDescent="0.3">
      <c r="A207" s="12">
        <v>33664</v>
      </c>
      <c r="B207" s="1"/>
      <c r="C207" s="1"/>
      <c r="D207" s="1"/>
      <c r="E207" s="1"/>
      <c r="F207" s="1"/>
      <c r="G207" s="1"/>
      <c r="H207" s="1"/>
      <c r="I207" s="1"/>
      <c r="J207" s="1">
        <v>9534.3459999999995</v>
      </c>
      <c r="K207" s="1"/>
      <c r="L207" s="1">
        <v>195905</v>
      </c>
      <c r="M207" s="1"/>
      <c r="N207" s="1"/>
      <c r="O207" s="1">
        <v>30.5</v>
      </c>
      <c r="P207" s="1">
        <v>65.3</v>
      </c>
    </row>
    <row r="208" spans="1:16" ht="15.75" customHeight="1" x14ac:dyDescent="0.3">
      <c r="A208" s="12">
        <v>33756</v>
      </c>
      <c r="B208" s="1"/>
      <c r="C208" s="1"/>
      <c r="D208" s="1"/>
      <c r="E208" s="1"/>
      <c r="F208" s="1"/>
      <c r="G208" s="1"/>
      <c r="H208" s="1"/>
      <c r="I208" s="1"/>
      <c r="J208" s="1">
        <v>9637.732</v>
      </c>
      <c r="K208" s="1"/>
      <c r="L208" s="1">
        <v>197247</v>
      </c>
      <c r="M208" s="1"/>
      <c r="N208" s="1"/>
      <c r="O208" s="1">
        <v>30.933333333333302</v>
      </c>
      <c r="P208" s="1">
        <v>66.533333333333402</v>
      </c>
    </row>
    <row r="209" spans="1:16" ht="15.75" customHeight="1" x14ac:dyDescent="0.3">
      <c r="A209" s="12">
        <v>33848</v>
      </c>
      <c r="B209" s="1"/>
      <c r="C209" s="1"/>
      <c r="D209" s="1"/>
      <c r="E209" s="1"/>
      <c r="F209" s="1"/>
      <c r="G209" s="1"/>
      <c r="H209" s="1"/>
      <c r="I209" s="1"/>
      <c r="J209" s="1">
        <v>9732.9789999999994</v>
      </c>
      <c r="K209" s="1"/>
      <c r="L209" s="1">
        <v>199255</v>
      </c>
      <c r="M209" s="1"/>
      <c r="N209" s="1"/>
      <c r="O209" s="1">
        <v>31.766666666666701</v>
      </c>
      <c r="P209" s="1">
        <v>67.566666666666706</v>
      </c>
    </row>
    <row r="210" spans="1:16" ht="15.75" customHeight="1" x14ac:dyDescent="0.3">
      <c r="A210" s="12">
        <v>33939</v>
      </c>
      <c r="B210" s="1"/>
      <c r="C210" s="1"/>
      <c r="D210" s="1"/>
      <c r="E210" s="1"/>
      <c r="F210" s="1"/>
      <c r="G210" s="1"/>
      <c r="H210" s="1"/>
      <c r="I210" s="1"/>
      <c r="J210" s="1">
        <v>9834.51</v>
      </c>
      <c r="K210" s="1"/>
      <c r="L210" s="1">
        <v>203369</v>
      </c>
      <c r="M210" s="1"/>
      <c r="N210" s="1"/>
      <c r="O210" s="1">
        <v>30.566666666666698</v>
      </c>
      <c r="P210" s="1">
        <v>68.3</v>
      </c>
    </row>
    <row r="211" spans="1:16" ht="15.75" customHeight="1" x14ac:dyDescent="0.3">
      <c r="A211" s="12">
        <v>34029</v>
      </c>
      <c r="B211" s="1">
        <v>762799</v>
      </c>
      <c r="C211" s="1">
        <v>1043930</v>
      </c>
      <c r="D211" s="1">
        <v>410544</v>
      </c>
      <c r="E211" s="1">
        <v>579972</v>
      </c>
      <c r="F211" s="1">
        <v>152811</v>
      </c>
      <c r="G211" s="1">
        <v>208512</v>
      </c>
      <c r="H211" s="1">
        <v>147568</v>
      </c>
      <c r="I211" s="1">
        <v>272993</v>
      </c>
      <c r="J211" s="1">
        <v>9850.973</v>
      </c>
      <c r="K211" s="1"/>
      <c r="L211" s="1">
        <v>204810</v>
      </c>
      <c r="M211" s="1"/>
      <c r="N211" s="1"/>
      <c r="O211" s="1">
        <v>30.1</v>
      </c>
      <c r="P211" s="1">
        <v>68.933333333333294</v>
      </c>
    </row>
    <row r="212" spans="1:16" ht="15.75" customHeight="1" x14ac:dyDescent="0.3">
      <c r="A212" s="12">
        <v>34121</v>
      </c>
      <c r="B212" s="1">
        <v>790845</v>
      </c>
      <c r="C212" s="1">
        <v>1051483</v>
      </c>
      <c r="D212" s="1">
        <v>415713</v>
      </c>
      <c r="E212" s="1">
        <v>582222</v>
      </c>
      <c r="F212" s="1">
        <v>163992</v>
      </c>
      <c r="G212" s="1">
        <v>220317</v>
      </c>
      <c r="H212" s="1">
        <v>157646</v>
      </c>
      <c r="I212" s="1">
        <v>284943</v>
      </c>
      <c r="J212" s="1">
        <v>9908.3469999999998</v>
      </c>
      <c r="K212" s="1"/>
      <c r="L212" s="1">
        <v>205916</v>
      </c>
      <c r="M212" s="1"/>
      <c r="N212" s="1"/>
      <c r="O212" s="1">
        <v>30.6</v>
      </c>
      <c r="P212" s="1">
        <v>69.466666666666697</v>
      </c>
    </row>
    <row r="213" spans="1:16" ht="15.75" customHeight="1" x14ac:dyDescent="0.3">
      <c r="A213" s="12">
        <v>34213</v>
      </c>
      <c r="B213" s="1">
        <v>851248</v>
      </c>
      <c r="C213" s="1">
        <v>1117256</v>
      </c>
      <c r="D213" s="1">
        <v>426123</v>
      </c>
      <c r="E213" s="1">
        <v>590474</v>
      </c>
      <c r="F213" s="1">
        <v>172964</v>
      </c>
      <c r="G213" s="1">
        <v>233804</v>
      </c>
      <c r="H213" s="1">
        <v>157211</v>
      </c>
      <c r="I213" s="1">
        <v>280261</v>
      </c>
      <c r="J213" s="1">
        <v>9955.6409999999996</v>
      </c>
      <c r="K213" s="1"/>
      <c r="L213" s="1">
        <v>206153</v>
      </c>
      <c r="M213" s="1"/>
      <c r="N213" s="1"/>
      <c r="O213" s="1">
        <v>31.433333333333302</v>
      </c>
      <c r="P213" s="1">
        <v>70.266666666666694</v>
      </c>
    </row>
    <row r="214" spans="1:16" ht="15.75" customHeight="1" x14ac:dyDescent="0.3">
      <c r="A214" s="12">
        <v>34304</v>
      </c>
      <c r="B214" s="1">
        <v>859744</v>
      </c>
      <c r="C214" s="1">
        <v>1127997</v>
      </c>
      <c r="D214" s="1">
        <v>442990</v>
      </c>
      <c r="E214" s="1">
        <v>606428</v>
      </c>
      <c r="F214" s="1">
        <v>151634</v>
      </c>
      <c r="G214" s="1">
        <v>210050</v>
      </c>
      <c r="H214" s="1">
        <v>168495</v>
      </c>
      <c r="I214" s="1">
        <v>296915</v>
      </c>
      <c r="J214" s="1">
        <v>10091.049000000001</v>
      </c>
      <c r="K214" s="1"/>
      <c r="L214" s="1">
        <v>209946</v>
      </c>
      <c r="M214" s="1"/>
      <c r="N214" s="1"/>
      <c r="O214" s="1">
        <v>30.933333333333302</v>
      </c>
      <c r="P214" s="1">
        <v>71.1666666666667</v>
      </c>
    </row>
    <row r="215" spans="1:16" ht="15.75" customHeight="1" x14ac:dyDescent="0.3">
      <c r="A215" s="12">
        <v>34394</v>
      </c>
      <c r="B215" s="1">
        <v>886952</v>
      </c>
      <c r="C215" s="1">
        <v>1155155</v>
      </c>
      <c r="D215" s="1">
        <v>457299</v>
      </c>
      <c r="E215" s="1">
        <v>616584</v>
      </c>
      <c r="F215" s="1">
        <v>179925</v>
      </c>
      <c r="G215" s="1">
        <v>241754</v>
      </c>
      <c r="H215" s="1">
        <v>152598</v>
      </c>
      <c r="I215" s="1">
        <v>268090</v>
      </c>
      <c r="J215" s="1">
        <v>10188.954</v>
      </c>
      <c r="K215" s="1"/>
      <c r="L215" s="1">
        <v>213486</v>
      </c>
      <c r="M215" s="1"/>
      <c r="N215" s="1">
        <v>425019.5</v>
      </c>
      <c r="O215" s="1">
        <v>31.4</v>
      </c>
      <c r="P215" s="1">
        <v>72</v>
      </c>
    </row>
    <row r="216" spans="1:16" ht="15.75" customHeight="1" x14ac:dyDescent="0.3">
      <c r="A216" s="12">
        <v>34486</v>
      </c>
      <c r="B216" s="1">
        <v>902559</v>
      </c>
      <c r="C216" s="1">
        <v>1159202</v>
      </c>
      <c r="D216" s="1">
        <v>472228</v>
      </c>
      <c r="E216" s="1">
        <v>627492</v>
      </c>
      <c r="F216" s="1">
        <v>185142</v>
      </c>
      <c r="G216" s="1">
        <v>244864</v>
      </c>
      <c r="H216" s="1">
        <v>200633</v>
      </c>
      <c r="I216" s="1">
        <v>336408</v>
      </c>
      <c r="J216" s="1">
        <v>10327.019</v>
      </c>
      <c r="K216" s="1"/>
      <c r="L216" s="1">
        <v>216144</v>
      </c>
      <c r="M216" s="1"/>
      <c r="N216" s="1">
        <v>423046.3</v>
      </c>
      <c r="O216" s="1">
        <v>32.1666666666667</v>
      </c>
      <c r="P216" s="1">
        <v>72.566666666666706</v>
      </c>
    </row>
    <row r="217" spans="1:16" ht="15.75" customHeight="1" x14ac:dyDescent="0.3">
      <c r="A217" s="12">
        <v>34578</v>
      </c>
      <c r="B217" s="1">
        <v>923956</v>
      </c>
      <c r="C217" s="1">
        <v>1167181</v>
      </c>
      <c r="D217" s="1">
        <v>487545</v>
      </c>
      <c r="E217" s="1">
        <v>641084</v>
      </c>
      <c r="F217" s="1">
        <v>186666</v>
      </c>
      <c r="G217" s="1">
        <v>247505</v>
      </c>
      <c r="H217" s="1">
        <v>183744</v>
      </c>
      <c r="I217" s="1">
        <v>312577</v>
      </c>
      <c r="J217" s="1">
        <v>10387.382</v>
      </c>
      <c r="K217" s="1"/>
      <c r="L217" s="1">
        <v>217794</v>
      </c>
      <c r="M217" s="1"/>
      <c r="N217" s="1">
        <v>427848.6</v>
      </c>
      <c r="O217" s="1">
        <v>32.466666666666697</v>
      </c>
      <c r="P217" s="1">
        <v>73.133333333333297</v>
      </c>
    </row>
    <row r="218" spans="1:16" ht="15.75" customHeight="1" x14ac:dyDescent="0.3">
      <c r="A218" s="12">
        <v>34669</v>
      </c>
      <c r="B218" s="1">
        <v>975218</v>
      </c>
      <c r="C218" s="1">
        <v>1204624</v>
      </c>
      <c r="D218" s="1">
        <v>505759</v>
      </c>
      <c r="E218" s="1">
        <v>659705</v>
      </c>
      <c r="F218" s="1">
        <v>200429</v>
      </c>
      <c r="G218" s="1">
        <v>263800</v>
      </c>
      <c r="H218" s="1">
        <v>186094</v>
      </c>
      <c r="I218" s="1">
        <v>318225</v>
      </c>
      <c r="J218" s="1">
        <v>10506.371999999999</v>
      </c>
      <c r="K218" s="1"/>
      <c r="L218" s="1">
        <v>219847</v>
      </c>
      <c r="M218" s="1"/>
      <c r="N218" s="1">
        <v>426075</v>
      </c>
      <c r="O218" s="1">
        <v>32.433333333333302</v>
      </c>
      <c r="P218" s="1">
        <v>73.633333333333297</v>
      </c>
    </row>
    <row r="219" spans="1:16" ht="15.75" customHeight="1" x14ac:dyDescent="0.3">
      <c r="A219" s="12">
        <v>34759</v>
      </c>
      <c r="B219" s="1">
        <v>1025760</v>
      </c>
      <c r="C219" s="1">
        <v>1241354</v>
      </c>
      <c r="D219" s="1">
        <v>523011</v>
      </c>
      <c r="E219" s="1">
        <v>681942</v>
      </c>
      <c r="F219" s="1">
        <v>205642</v>
      </c>
      <c r="G219" s="1">
        <v>270028</v>
      </c>
      <c r="H219" s="1">
        <v>222399</v>
      </c>
      <c r="I219" s="1">
        <v>362685</v>
      </c>
      <c r="J219" s="1">
        <v>10543.644</v>
      </c>
      <c r="K219" s="13">
        <v>2401.63</v>
      </c>
      <c r="L219" s="1">
        <v>219875</v>
      </c>
      <c r="M219" s="1"/>
      <c r="N219" s="1">
        <v>430891.5</v>
      </c>
      <c r="O219" s="1">
        <v>33.066666666666698</v>
      </c>
      <c r="P219" s="1">
        <v>74.2</v>
      </c>
    </row>
    <row r="220" spans="1:16" ht="15.75" customHeight="1" x14ac:dyDescent="0.3">
      <c r="A220" s="12">
        <v>34851</v>
      </c>
      <c r="B220" s="1">
        <v>1050496</v>
      </c>
      <c r="C220" s="1">
        <v>1271320</v>
      </c>
      <c r="D220" s="1">
        <v>534778</v>
      </c>
      <c r="E220" s="1">
        <v>686226</v>
      </c>
      <c r="F220" s="1">
        <v>207630</v>
      </c>
      <c r="G220" s="1">
        <v>271209</v>
      </c>
      <c r="H220" s="1">
        <v>219049</v>
      </c>
      <c r="I220" s="1">
        <v>360870</v>
      </c>
      <c r="J220" s="1">
        <v>10575.1</v>
      </c>
      <c r="K220" s="13">
        <v>2416.2545</v>
      </c>
      <c r="L220" s="1">
        <v>220640</v>
      </c>
      <c r="M220" s="1"/>
      <c r="N220" s="1">
        <v>435473.9</v>
      </c>
      <c r="O220" s="1">
        <v>34.3333333333333</v>
      </c>
      <c r="P220" s="1">
        <v>75.400000000000006</v>
      </c>
    </row>
    <row r="221" spans="1:16" ht="15.75" customHeight="1" x14ac:dyDescent="0.3">
      <c r="A221" s="12">
        <v>34943</v>
      </c>
      <c r="B221" s="1">
        <v>1058694</v>
      </c>
      <c r="C221" s="1">
        <v>1266051</v>
      </c>
      <c r="D221" s="1">
        <v>546442</v>
      </c>
      <c r="E221" s="1">
        <v>690483</v>
      </c>
      <c r="F221" s="1">
        <v>200039</v>
      </c>
      <c r="G221" s="1">
        <v>253342</v>
      </c>
      <c r="H221" s="1">
        <v>232657</v>
      </c>
      <c r="I221" s="1">
        <v>368745</v>
      </c>
      <c r="J221" s="1">
        <v>10665.06</v>
      </c>
      <c r="K221" s="13">
        <v>2426.7925</v>
      </c>
      <c r="L221" s="1">
        <v>225591</v>
      </c>
      <c r="M221" s="1"/>
      <c r="N221" s="1">
        <v>440543.4</v>
      </c>
      <c r="O221" s="1">
        <v>35.3333333333333</v>
      </c>
      <c r="P221" s="1">
        <v>76.566666666666706</v>
      </c>
    </row>
    <row r="222" spans="1:16" ht="15.75" customHeight="1" x14ac:dyDescent="0.3">
      <c r="A222" s="12">
        <v>35034</v>
      </c>
      <c r="B222" s="1">
        <v>1081221</v>
      </c>
      <c r="C222" s="1">
        <v>1287799</v>
      </c>
      <c r="D222" s="1">
        <v>558865</v>
      </c>
      <c r="E222" s="1">
        <v>696789</v>
      </c>
      <c r="F222" s="1">
        <v>223565</v>
      </c>
      <c r="G222" s="1">
        <v>278923</v>
      </c>
      <c r="H222" s="1">
        <v>229290</v>
      </c>
      <c r="I222" s="1">
        <v>344735</v>
      </c>
      <c r="J222" s="1">
        <v>10737.477999999999</v>
      </c>
      <c r="K222" s="13">
        <v>2434.9621000000002</v>
      </c>
      <c r="L222" s="1">
        <v>225821</v>
      </c>
      <c r="M222" s="1"/>
      <c r="N222" s="1">
        <v>441597.4</v>
      </c>
      <c r="O222" s="1">
        <v>36.266666666666701</v>
      </c>
      <c r="P222" s="1">
        <v>77.3333333333333</v>
      </c>
    </row>
    <row r="223" spans="1:16" ht="15.75" customHeight="1" x14ac:dyDescent="0.3">
      <c r="A223" s="12">
        <v>35125</v>
      </c>
      <c r="B223" s="1">
        <v>1101756</v>
      </c>
      <c r="C223" s="1">
        <v>1290168</v>
      </c>
      <c r="D223" s="1">
        <v>566916</v>
      </c>
      <c r="E223" s="1">
        <v>694094</v>
      </c>
      <c r="F223" s="1">
        <v>230015</v>
      </c>
      <c r="G223" s="1">
        <v>290397</v>
      </c>
      <c r="H223" s="1">
        <v>229296</v>
      </c>
      <c r="I223" s="1">
        <v>362725</v>
      </c>
      <c r="J223" s="1">
        <v>10817.896000000001</v>
      </c>
      <c r="K223" s="13">
        <v>2442.6929</v>
      </c>
      <c r="L223" s="1">
        <v>229570</v>
      </c>
      <c r="M223" s="1">
        <v>100.46597593</v>
      </c>
      <c r="N223" s="1">
        <v>445551.3</v>
      </c>
      <c r="O223" s="1">
        <v>36.4</v>
      </c>
      <c r="P223" s="1">
        <v>77.866666666666703</v>
      </c>
    </row>
    <row r="224" spans="1:16" ht="15.75" customHeight="1" x14ac:dyDescent="0.3">
      <c r="A224" s="12">
        <v>35217</v>
      </c>
      <c r="B224" s="1">
        <v>1172354</v>
      </c>
      <c r="C224" s="1">
        <v>1355578</v>
      </c>
      <c r="D224" s="1">
        <v>596819</v>
      </c>
      <c r="E224" s="1">
        <v>727185</v>
      </c>
      <c r="F224" s="1">
        <v>235620</v>
      </c>
      <c r="G224" s="1">
        <v>294421</v>
      </c>
      <c r="H224" s="1">
        <v>244136</v>
      </c>
      <c r="I224" s="1">
        <v>376536</v>
      </c>
      <c r="J224" s="1">
        <v>10998.322</v>
      </c>
      <c r="K224" s="13">
        <v>2458.7184999999999</v>
      </c>
      <c r="L224" s="1">
        <v>231235</v>
      </c>
      <c r="M224" s="1">
        <v>100.36026673000001</v>
      </c>
      <c r="N224" s="1">
        <v>450743.6</v>
      </c>
      <c r="O224" s="1">
        <v>37.1</v>
      </c>
      <c r="P224" s="1">
        <v>78.433333333333294</v>
      </c>
    </row>
    <row r="225" spans="1:16" ht="15.75" customHeight="1" x14ac:dyDescent="0.3">
      <c r="A225" s="12">
        <v>35309</v>
      </c>
      <c r="B225" s="1">
        <v>1183350</v>
      </c>
      <c r="C225" s="1">
        <v>1358687</v>
      </c>
      <c r="D225" s="1">
        <v>613286</v>
      </c>
      <c r="E225" s="1">
        <v>737155</v>
      </c>
      <c r="F225" s="1">
        <v>221107</v>
      </c>
      <c r="G225" s="1">
        <v>276915</v>
      </c>
      <c r="H225" s="1">
        <v>250256</v>
      </c>
      <c r="I225" s="1">
        <v>380293</v>
      </c>
      <c r="J225" s="1">
        <v>11096.976000000001</v>
      </c>
      <c r="K225" s="13">
        <v>2474.2471</v>
      </c>
      <c r="L225" s="1">
        <v>233084</v>
      </c>
      <c r="M225" s="1">
        <v>104.27429195000001</v>
      </c>
      <c r="N225" s="1">
        <v>450929.7</v>
      </c>
      <c r="O225" s="1">
        <v>37.8333333333333</v>
      </c>
      <c r="P225" s="1">
        <v>78.8</v>
      </c>
    </row>
    <row r="226" spans="1:16" ht="15.75" customHeight="1" x14ac:dyDescent="0.3">
      <c r="A226" s="12">
        <v>35400</v>
      </c>
      <c r="B226" s="1">
        <v>1180759</v>
      </c>
      <c r="C226" s="1">
        <v>1350289</v>
      </c>
      <c r="D226" s="1">
        <v>620522</v>
      </c>
      <c r="E226" s="1">
        <v>735179</v>
      </c>
      <c r="F226" s="1">
        <v>243625</v>
      </c>
      <c r="G226" s="1">
        <v>290825</v>
      </c>
      <c r="H226" s="1">
        <v>275501</v>
      </c>
      <c r="I226" s="1">
        <v>408414</v>
      </c>
      <c r="J226" s="1">
        <v>11212.205</v>
      </c>
      <c r="K226" s="13">
        <v>2485.2602999999999</v>
      </c>
      <c r="L226" s="1">
        <v>235134</v>
      </c>
      <c r="M226" s="1">
        <v>103.21547557</v>
      </c>
      <c r="N226" s="1">
        <v>456145.5</v>
      </c>
      <c r="O226" s="1">
        <v>38.6666666666667</v>
      </c>
      <c r="P226" s="1">
        <v>79.5</v>
      </c>
    </row>
    <row r="227" spans="1:16" ht="15.75" customHeight="1" x14ac:dyDescent="0.3">
      <c r="A227" s="12">
        <v>35490</v>
      </c>
      <c r="B227" s="1">
        <v>1137404</v>
      </c>
      <c r="C227" s="1">
        <v>1295063</v>
      </c>
      <c r="D227" s="1">
        <v>616841</v>
      </c>
      <c r="E227" s="1">
        <v>719086</v>
      </c>
      <c r="F227" s="1">
        <v>176184</v>
      </c>
      <c r="G227" s="1">
        <v>209076</v>
      </c>
      <c r="H227" s="1">
        <v>256643</v>
      </c>
      <c r="I227" s="1">
        <v>367825</v>
      </c>
      <c r="J227" s="1">
        <v>11284.587</v>
      </c>
      <c r="K227" s="13">
        <v>2499.3955999999998</v>
      </c>
      <c r="L227" s="1">
        <v>236589</v>
      </c>
      <c r="M227" s="1">
        <v>104.13692623</v>
      </c>
      <c r="N227" s="1">
        <v>457455.1</v>
      </c>
      <c r="O227" s="1">
        <v>38.700000000000003</v>
      </c>
      <c r="P227" s="1">
        <v>80.366666666666703</v>
      </c>
    </row>
    <row r="228" spans="1:16" ht="15.75" customHeight="1" x14ac:dyDescent="0.3">
      <c r="A228" s="12">
        <v>35582</v>
      </c>
      <c r="B228" s="1">
        <v>1182384</v>
      </c>
      <c r="C228" s="1">
        <v>1332424</v>
      </c>
      <c r="D228" s="1">
        <v>635999</v>
      </c>
      <c r="E228" s="1">
        <v>743327</v>
      </c>
      <c r="F228" s="1">
        <v>191061</v>
      </c>
      <c r="G228" s="1">
        <v>235108</v>
      </c>
      <c r="H228" s="1">
        <v>241110</v>
      </c>
      <c r="I228" s="1">
        <v>340722</v>
      </c>
      <c r="J228" s="1">
        <v>11472.137000000001</v>
      </c>
      <c r="K228" s="13">
        <v>2529.7768000000001</v>
      </c>
      <c r="L228" s="1">
        <v>243593</v>
      </c>
      <c r="M228" s="1">
        <v>105.11151902</v>
      </c>
      <c r="N228" s="1">
        <v>454459.6</v>
      </c>
      <c r="O228" s="1">
        <v>39.3333333333333</v>
      </c>
      <c r="P228" s="1">
        <v>81.133333333333297</v>
      </c>
    </row>
    <row r="229" spans="1:16" ht="15.75" customHeight="1" x14ac:dyDescent="0.3">
      <c r="A229" s="12">
        <v>35674</v>
      </c>
      <c r="B229" s="1">
        <v>1199168</v>
      </c>
      <c r="C229" s="1">
        <v>1316860</v>
      </c>
      <c r="D229" s="1">
        <v>629397</v>
      </c>
      <c r="E229" s="1">
        <v>712343</v>
      </c>
      <c r="F229" s="1">
        <v>194597</v>
      </c>
      <c r="G229" s="1">
        <v>227485</v>
      </c>
      <c r="H229" s="1">
        <v>225813</v>
      </c>
      <c r="I229" s="1">
        <v>309324</v>
      </c>
      <c r="J229" s="1">
        <v>11615.636</v>
      </c>
      <c r="K229" s="13">
        <v>2546.9789000000001</v>
      </c>
      <c r="L229" s="1">
        <v>243896</v>
      </c>
      <c r="M229" s="1">
        <v>106.27657481</v>
      </c>
      <c r="N229" s="1">
        <v>455469.1</v>
      </c>
      <c r="O229" s="1">
        <v>42.1</v>
      </c>
      <c r="P229" s="1">
        <v>82.1</v>
      </c>
    </row>
    <row r="230" spans="1:16" ht="15.75" customHeight="1" x14ac:dyDescent="0.3">
      <c r="A230" s="12">
        <v>35765</v>
      </c>
      <c r="B230" s="1">
        <v>1190214</v>
      </c>
      <c r="C230" s="1">
        <v>1264810</v>
      </c>
      <c r="D230" s="1">
        <v>613280</v>
      </c>
      <c r="E230" s="1">
        <v>678560</v>
      </c>
      <c r="F230" s="1">
        <v>170938</v>
      </c>
      <c r="G230" s="1">
        <v>196108</v>
      </c>
      <c r="H230" s="1">
        <v>173473</v>
      </c>
      <c r="I230" s="1">
        <v>229499</v>
      </c>
      <c r="J230" s="1">
        <v>11715.393</v>
      </c>
      <c r="K230" s="13">
        <v>2574.9663</v>
      </c>
      <c r="L230" s="1">
        <v>247288</v>
      </c>
      <c r="M230" s="1">
        <v>107.09862994</v>
      </c>
      <c r="N230" s="1">
        <v>455619.1</v>
      </c>
      <c r="O230" s="1">
        <v>42.866666666666703</v>
      </c>
      <c r="P230" s="1">
        <v>84.1666666666667</v>
      </c>
    </row>
    <row r="231" spans="1:16" ht="15.75" customHeight="1" x14ac:dyDescent="0.3">
      <c r="A231" s="12">
        <v>35855</v>
      </c>
      <c r="B231" s="1">
        <v>1213251</v>
      </c>
      <c r="C231" s="1">
        <v>1219537</v>
      </c>
      <c r="D231" s="1">
        <v>607812</v>
      </c>
      <c r="E231" s="1">
        <v>657945</v>
      </c>
      <c r="F231" s="1">
        <v>149583</v>
      </c>
      <c r="G231" s="1">
        <v>158447</v>
      </c>
      <c r="H231" s="1">
        <v>144931</v>
      </c>
      <c r="I231" s="1">
        <v>179863</v>
      </c>
      <c r="J231" s="1">
        <v>11832.486000000001</v>
      </c>
      <c r="K231" s="13">
        <v>2592.0252999999998</v>
      </c>
      <c r="L231" s="1">
        <v>249123</v>
      </c>
      <c r="M231" s="1">
        <v>105.07541895</v>
      </c>
      <c r="N231" s="1">
        <v>450455.4</v>
      </c>
      <c r="O231" s="1">
        <v>44.233333333333299</v>
      </c>
      <c r="P231" s="1">
        <v>85.733333333333405</v>
      </c>
    </row>
    <row r="232" spans="1:16" ht="15.75" customHeight="1" x14ac:dyDescent="0.3">
      <c r="A232" s="12">
        <v>35947</v>
      </c>
      <c r="B232" s="1">
        <v>1152251</v>
      </c>
      <c r="C232" s="1">
        <v>1169838</v>
      </c>
      <c r="D232" s="1">
        <v>604139</v>
      </c>
      <c r="E232" s="1">
        <v>638677</v>
      </c>
      <c r="F232" s="1">
        <v>128918</v>
      </c>
      <c r="G232" s="1">
        <v>131961</v>
      </c>
      <c r="H232" s="1">
        <v>119276</v>
      </c>
      <c r="I232" s="1">
        <v>146226</v>
      </c>
      <c r="J232" s="1">
        <v>11942.031999999999</v>
      </c>
      <c r="K232" s="13">
        <v>2604.7426</v>
      </c>
      <c r="L232" s="1">
        <v>251500</v>
      </c>
      <c r="M232" s="1">
        <v>106.67971057</v>
      </c>
      <c r="N232" s="1">
        <v>448660.1</v>
      </c>
      <c r="O232" s="1">
        <v>46.1</v>
      </c>
      <c r="P232" s="1">
        <v>87.466666666666697</v>
      </c>
    </row>
    <row r="233" spans="1:16" ht="15.75" customHeight="1" x14ac:dyDescent="0.3">
      <c r="A233" s="12">
        <v>36039</v>
      </c>
      <c r="B233" s="1">
        <v>1153995</v>
      </c>
      <c r="C233" s="1">
        <v>1185582</v>
      </c>
      <c r="D233" s="1">
        <v>603828</v>
      </c>
      <c r="E233" s="1">
        <v>628028</v>
      </c>
      <c r="F233" s="1">
        <v>128629</v>
      </c>
      <c r="G233" s="1">
        <v>132931</v>
      </c>
      <c r="H233" s="1">
        <v>121388</v>
      </c>
      <c r="I233" s="1">
        <v>145175</v>
      </c>
      <c r="J233" s="1">
        <v>12091.614</v>
      </c>
      <c r="K233" s="13">
        <v>2620.8588</v>
      </c>
      <c r="L233" s="1">
        <v>256332</v>
      </c>
      <c r="M233" s="1">
        <v>106.78548782999999</v>
      </c>
      <c r="N233" s="1">
        <v>449432.7</v>
      </c>
      <c r="O233" s="1">
        <v>46.033333333333303</v>
      </c>
      <c r="P233" s="1">
        <v>88.4</v>
      </c>
    </row>
    <row r="234" spans="1:16" ht="15.75" customHeight="1" x14ac:dyDescent="0.3">
      <c r="A234" s="12">
        <v>36130</v>
      </c>
      <c r="B234" s="1">
        <v>1179062</v>
      </c>
      <c r="C234" s="1">
        <v>1234173</v>
      </c>
      <c r="D234" s="1">
        <v>612984</v>
      </c>
      <c r="E234" s="1">
        <v>637826</v>
      </c>
      <c r="F234" s="1">
        <v>124558</v>
      </c>
      <c r="G234" s="1">
        <v>135781</v>
      </c>
      <c r="H234" s="1">
        <v>126190</v>
      </c>
      <c r="I234" s="1">
        <v>142336</v>
      </c>
      <c r="J234" s="1">
        <v>12287</v>
      </c>
      <c r="K234" s="13">
        <v>2631.8737000000001</v>
      </c>
      <c r="L234" s="1">
        <v>260290</v>
      </c>
      <c r="M234" s="1">
        <v>105.53022614</v>
      </c>
      <c r="N234" s="1">
        <v>452945.7</v>
      </c>
      <c r="O234" s="1">
        <v>44.266666666666701</v>
      </c>
      <c r="P234" s="1">
        <v>88.866666666666703</v>
      </c>
    </row>
    <row r="235" spans="1:16" ht="15.75" customHeight="1" x14ac:dyDescent="0.3">
      <c r="A235" s="12">
        <v>36220</v>
      </c>
      <c r="B235" s="1">
        <v>1177309</v>
      </c>
      <c r="C235" s="1">
        <v>1231091</v>
      </c>
      <c r="D235" s="1">
        <v>613326</v>
      </c>
      <c r="E235" s="1">
        <v>642163</v>
      </c>
      <c r="F235" s="1">
        <v>113701</v>
      </c>
      <c r="G235" s="1">
        <v>116901</v>
      </c>
      <c r="H235" s="1">
        <v>114486</v>
      </c>
      <c r="I235" s="1">
        <v>140240</v>
      </c>
      <c r="J235" s="1">
        <v>12403.293</v>
      </c>
      <c r="K235" s="13">
        <v>2652.5479999999998</v>
      </c>
      <c r="L235" s="1">
        <v>262271</v>
      </c>
      <c r="M235" s="1">
        <v>105.74966483999999</v>
      </c>
      <c r="N235" s="1">
        <v>447102.9</v>
      </c>
      <c r="O235" s="1">
        <v>43.433333333333302</v>
      </c>
      <c r="P235" s="1">
        <v>89.3</v>
      </c>
    </row>
    <row r="236" spans="1:16" ht="15.75" customHeight="1" x14ac:dyDescent="0.3">
      <c r="A236" s="12">
        <v>36312</v>
      </c>
      <c r="B236" s="1">
        <v>1173615</v>
      </c>
      <c r="C236" s="1">
        <v>1235947</v>
      </c>
      <c r="D236" s="1">
        <v>617259</v>
      </c>
      <c r="E236" s="1">
        <v>652138</v>
      </c>
      <c r="F236" s="1">
        <v>126368</v>
      </c>
      <c r="G236" s="1">
        <v>134150</v>
      </c>
      <c r="H236" s="1">
        <v>130285</v>
      </c>
      <c r="I236" s="1">
        <v>156704</v>
      </c>
      <c r="J236" s="1">
        <v>12498.694</v>
      </c>
      <c r="K236" s="13">
        <v>2667.8845999999999</v>
      </c>
      <c r="L236" s="1">
        <v>263234</v>
      </c>
      <c r="M236" s="1">
        <v>106.25051372999999</v>
      </c>
      <c r="N236" s="1">
        <v>448739.2</v>
      </c>
      <c r="O236" s="1">
        <v>42.7</v>
      </c>
      <c r="P236" s="1">
        <v>88.566666666666706</v>
      </c>
    </row>
    <row r="237" spans="1:16" ht="15.75" customHeight="1" x14ac:dyDescent="0.3">
      <c r="A237" s="12">
        <v>36404</v>
      </c>
      <c r="B237" s="1">
        <v>1211333</v>
      </c>
      <c r="C237" s="1">
        <v>1278563</v>
      </c>
      <c r="D237" s="1">
        <v>650398</v>
      </c>
      <c r="E237" s="1">
        <v>679931</v>
      </c>
      <c r="F237" s="1">
        <v>117858</v>
      </c>
      <c r="G237" s="1">
        <v>124915</v>
      </c>
      <c r="H237" s="1">
        <v>123983</v>
      </c>
      <c r="I237" s="1">
        <v>158965</v>
      </c>
      <c r="J237" s="1">
        <v>12662.385</v>
      </c>
      <c r="K237" s="13">
        <v>2700.3924000000002</v>
      </c>
      <c r="L237" s="1">
        <v>266239</v>
      </c>
      <c r="M237" s="1">
        <v>106.23730516000001</v>
      </c>
      <c r="N237" s="1">
        <v>451257.7</v>
      </c>
      <c r="O237" s="1">
        <v>42.8333333333333</v>
      </c>
      <c r="P237" s="1">
        <v>88.966666666666697</v>
      </c>
    </row>
    <row r="238" spans="1:16" ht="15.75" customHeight="1" x14ac:dyDescent="0.3">
      <c r="A238" s="12">
        <v>36495</v>
      </c>
      <c r="B238" s="1">
        <v>1227102</v>
      </c>
      <c r="C238" s="1">
        <v>1286443</v>
      </c>
      <c r="D238" s="1">
        <v>666522</v>
      </c>
      <c r="E238" s="1">
        <v>692313</v>
      </c>
      <c r="F238" s="1">
        <v>115560</v>
      </c>
      <c r="G238" s="1">
        <v>119163</v>
      </c>
      <c r="H238" s="1">
        <v>138493</v>
      </c>
      <c r="I238" s="1">
        <v>170652</v>
      </c>
      <c r="J238" s="1">
        <v>12877.593000000001</v>
      </c>
      <c r="K238" s="13">
        <v>2736.2554</v>
      </c>
      <c r="L238" s="1">
        <v>270722</v>
      </c>
      <c r="M238" s="1">
        <v>107.81314276000001</v>
      </c>
      <c r="N238" s="1">
        <v>451541</v>
      </c>
      <c r="O238" s="1">
        <v>43.3333333333333</v>
      </c>
      <c r="P238" s="1">
        <v>89.533333333333402</v>
      </c>
    </row>
    <row r="239" spans="1:16" ht="15.75" customHeight="1" x14ac:dyDescent="0.3">
      <c r="A239" s="12">
        <v>36586</v>
      </c>
      <c r="B239" s="1">
        <v>1239440</v>
      </c>
      <c r="C239" s="1">
        <v>1312744</v>
      </c>
      <c r="D239" s="1">
        <v>674524</v>
      </c>
      <c r="E239" s="1">
        <v>699156</v>
      </c>
      <c r="F239" s="1">
        <v>119411</v>
      </c>
      <c r="G239" s="1">
        <v>120708</v>
      </c>
      <c r="H239" s="1">
        <v>170151</v>
      </c>
      <c r="I239" s="1">
        <v>186993</v>
      </c>
      <c r="J239" s="1">
        <v>12924.179</v>
      </c>
      <c r="K239" s="13">
        <v>2764.0399000000002</v>
      </c>
      <c r="L239" s="1">
        <v>271830</v>
      </c>
      <c r="M239" s="1">
        <v>109.7028938</v>
      </c>
      <c r="N239" s="1">
        <v>459980.4</v>
      </c>
      <c r="O239" s="1">
        <v>44.6666666666667</v>
      </c>
      <c r="P239" s="1">
        <v>89.633333333333297</v>
      </c>
    </row>
    <row r="240" spans="1:16" ht="15.75" customHeight="1" x14ac:dyDescent="0.3">
      <c r="A240" s="12">
        <v>36678</v>
      </c>
      <c r="B240" s="1">
        <v>1250726</v>
      </c>
      <c r="C240" s="1">
        <v>1310307</v>
      </c>
      <c r="D240" s="1">
        <v>669349</v>
      </c>
      <c r="E240" s="1">
        <v>704361</v>
      </c>
      <c r="F240" s="1">
        <v>108002</v>
      </c>
      <c r="G240" s="1">
        <v>112899</v>
      </c>
      <c r="H240" s="1">
        <v>147466</v>
      </c>
      <c r="I240" s="1">
        <v>170469</v>
      </c>
      <c r="J240" s="1">
        <v>13160.842000000001</v>
      </c>
      <c r="K240" s="13">
        <v>2789.2040999999999</v>
      </c>
      <c r="L240" s="1">
        <v>274321</v>
      </c>
      <c r="M240" s="1">
        <v>110.46472355</v>
      </c>
      <c r="N240" s="1">
        <v>460964.3</v>
      </c>
      <c r="O240" s="1">
        <v>44.4</v>
      </c>
      <c r="P240" s="1">
        <v>89.933333333333294</v>
      </c>
    </row>
    <row r="241" spans="1:16" ht="15.75" customHeight="1" x14ac:dyDescent="0.3">
      <c r="A241" s="12">
        <v>36770</v>
      </c>
      <c r="B241" s="1">
        <v>1273038</v>
      </c>
      <c r="C241" s="1">
        <v>1311037</v>
      </c>
      <c r="D241" s="1">
        <v>689424</v>
      </c>
      <c r="E241" s="1">
        <v>715620</v>
      </c>
      <c r="F241" s="1">
        <v>101788</v>
      </c>
      <c r="G241" s="1">
        <v>106345</v>
      </c>
      <c r="H241" s="1">
        <v>167165</v>
      </c>
      <c r="I241" s="1">
        <v>175310</v>
      </c>
      <c r="J241" s="1">
        <v>13178.419</v>
      </c>
      <c r="K241" s="13">
        <v>2802.8020999999999</v>
      </c>
      <c r="L241" s="1">
        <v>274825</v>
      </c>
      <c r="M241" s="1">
        <v>111.98579803</v>
      </c>
      <c r="N241" s="1">
        <v>461314.2</v>
      </c>
      <c r="O241" s="1">
        <v>45.6</v>
      </c>
      <c r="P241" s="1">
        <v>90.1666666666667</v>
      </c>
    </row>
    <row r="242" spans="1:16" ht="15.75" customHeight="1" x14ac:dyDescent="0.3">
      <c r="A242" s="12">
        <v>36861</v>
      </c>
      <c r="B242" s="1">
        <v>1306614</v>
      </c>
      <c r="C242" s="1">
        <v>1322089</v>
      </c>
      <c r="D242" s="1">
        <v>711755</v>
      </c>
      <c r="E242" s="1">
        <v>735536</v>
      </c>
      <c r="F242" s="1">
        <v>101287</v>
      </c>
      <c r="G242" s="1">
        <v>106387</v>
      </c>
      <c r="H242" s="1">
        <v>182703</v>
      </c>
      <c r="I242" s="1">
        <v>191058</v>
      </c>
      <c r="J242" s="1">
        <v>13260.505999999999</v>
      </c>
      <c r="K242" s="13">
        <v>2823.5898000000002</v>
      </c>
      <c r="L242" s="1">
        <v>273763</v>
      </c>
      <c r="M242" s="1">
        <v>113.43814929</v>
      </c>
      <c r="N242" s="1">
        <v>465850.1</v>
      </c>
      <c r="O242" s="1">
        <v>45.366666666666703</v>
      </c>
      <c r="P242" s="1">
        <v>90.566666666666706</v>
      </c>
    </row>
    <row r="243" spans="1:16" ht="15.75" customHeight="1" x14ac:dyDescent="0.3">
      <c r="A243" s="12">
        <v>36951</v>
      </c>
      <c r="B243" s="1">
        <v>1310476</v>
      </c>
      <c r="C243" s="1">
        <v>1340919</v>
      </c>
      <c r="D243" s="1">
        <v>730728</v>
      </c>
      <c r="E243" s="1">
        <v>741726</v>
      </c>
      <c r="F243" s="1">
        <v>113898</v>
      </c>
      <c r="G243" s="1">
        <v>113297</v>
      </c>
      <c r="H243" s="1">
        <v>193981</v>
      </c>
      <c r="I243" s="1">
        <v>186672</v>
      </c>
      <c r="J243" s="1">
        <v>13222.69</v>
      </c>
      <c r="K243" s="13">
        <v>2845.9387000000002</v>
      </c>
      <c r="L243" s="1">
        <v>276548</v>
      </c>
      <c r="M243" s="1">
        <v>113.11177366</v>
      </c>
      <c r="N243" s="1">
        <v>468219.6</v>
      </c>
      <c r="O243" s="1">
        <v>45.933333333333302</v>
      </c>
      <c r="P243" s="1">
        <v>90.966666666666697</v>
      </c>
    </row>
    <row r="244" spans="1:16" ht="15.75" customHeight="1" x14ac:dyDescent="0.3">
      <c r="A244" s="12">
        <v>37043</v>
      </c>
      <c r="B244" s="1">
        <v>1343439</v>
      </c>
      <c r="C244" s="1">
        <v>1357228</v>
      </c>
      <c r="D244" s="1">
        <v>742554</v>
      </c>
      <c r="E244" s="1">
        <v>750620</v>
      </c>
      <c r="F244" s="1">
        <v>104052</v>
      </c>
      <c r="G244" s="1">
        <v>107010</v>
      </c>
      <c r="H244" s="1">
        <v>202306</v>
      </c>
      <c r="I244" s="1">
        <v>196215</v>
      </c>
      <c r="J244" s="1">
        <v>13299.984</v>
      </c>
      <c r="K244" s="13">
        <v>2854.3730999999998</v>
      </c>
      <c r="L244" s="1">
        <v>278890</v>
      </c>
      <c r="M244" s="1">
        <v>113.04575757000001</v>
      </c>
      <c r="N244" s="1">
        <v>466048.9</v>
      </c>
      <c r="O244" s="1">
        <v>47.1</v>
      </c>
      <c r="P244" s="1">
        <v>91.733333333333405</v>
      </c>
    </row>
    <row r="245" spans="1:16" ht="15.75" customHeight="1" x14ac:dyDescent="0.3">
      <c r="A245" s="12">
        <v>37135</v>
      </c>
      <c r="B245" s="1">
        <v>1344899</v>
      </c>
      <c r="C245" s="1">
        <v>1361131</v>
      </c>
      <c r="D245" s="1">
        <v>756499</v>
      </c>
      <c r="E245" s="1">
        <v>761259</v>
      </c>
      <c r="F245" s="1">
        <v>114173</v>
      </c>
      <c r="G245" s="1">
        <v>116352</v>
      </c>
      <c r="H245" s="1">
        <v>180987</v>
      </c>
      <c r="I245" s="1">
        <v>177300</v>
      </c>
      <c r="J245" s="1">
        <v>13244.784</v>
      </c>
      <c r="K245" s="13">
        <v>2861.8694</v>
      </c>
      <c r="L245" s="1">
        <v>282184</v>
      </c>
      <c r="M245" s="1">
        <v>112.57752033</v>
      </c>
      <c r="N245" s="1">
        <v>461282.4</v>
      </c>
      <c r="O245" s="1">
        <v>46.7</v>
      </c>
      <c r="P245" s="1">
        <v>91.966666666666697</v>
      </c>
    </row>
    <row r="246" spans="1:16" ht="15.75" customHeight="1" x14ac:dyDescent="0.3">
      <c r="A246" s="12">
        <v>37226</v>
      </c>
      <c r="B246" s="1">
        <v>1346677</v>
      </c>
      <c r="C246" s="1">
        <v>1377552</v>
      </c>
      <c r="D246" s="1">
        <v>765054</v>
      </c>
      <c r="E246" s="1">
        <v>769809</v>
      </c>
      <c r="F246" s="1">
        <v>112300</v>
      </c>
      <c r="G246" s="1">
        <v>112299</v>
      </c>
      <c r="H246" s="1">
        <v>180967</v>
      </c>
      <c r="I246" s="1">
        <v>181261</v>
      </c>
      <c r="J246" s="1">
        <v>13280.859</v>
      </c>
      <c r="K246" s="13">
        <v>2869.7719000000002</v>
      </c>
      <c r="L246" s="1">
        <v>285589</v>
      </c>
      <c r="M246" s="1">
        <v>112.15592907</v>
      </c>
      <c r="N246" s="1">
        <v>459920.7</v>
      </c>
      <c r="O246" s="1">
        <v>45.5</v>
      </c>
      <c r="P246" s="1">
        <v>92</v>
      </c>
    </row>
    <row r="247" spans="1:16" ht="15.75" customHeight="1" x14ac:dyDescent="0.3">
      <c r="A247" s="12">
        <v>37316</v>
      </c>
      <c r="B247" s="1">
        <v>1394881</v>
      </c>
      <c r="C247" s="1">
        <v>1401122</v>
      </c>
      <c r="D247" s="1">
        <v>777513</v>
      </c>
      <c r="E247" s="1">
        <v>782146</v>
      </c>
      <c r="F247" s="1">
        <v>118151</v>
      </c>
      <c r="G247" s="1">
        <v>118992</v>
      </c>
      <c r="H247" s="1">
        <v>192649</v>
      </c>
      <c r="I247" s="1">
        <v>191187</v>
      </c>
      <c r="J247" s="1">
        <v>13397.002</v>
      </c>
      <c r="K247" s="13">
        <v>2875.4234999999999</v>
      </c>
      <c r="L247" s="1">
        <v>287703</v>
      </c>
      <c r="M247" s="1">
        <v>114.27650728</v>
      </c>
      <c r="N247" s="1">
        <v>460570</v>
      </c>
      <c r="O247" s="1">
        <v>45.633333333333297</v>
      </c>
      <c r="P247" s="1">
        <v>92.033333333333402</v>
      </c>
    </row>
    <row r="248" spans="1:16" ht="15.75" customHeight="1" x14ac:dyDescent="0.3">
      <c r="A248" s="12">
        <v>37408</v>
      </c>
      <c r="B248" s="1">
        <v>1435793</v>
      </c>
      <c r="C248" s="1">
        <v>1441697</v>
      </c>
      <c r="D248" s="1">
        <v>795320</v>
      </c>
      <c r="E248" s="1">
        <v>799912</v>
      </c>
      <c r="F248" s="1">
        <v>122839</v>
      </c>
      <c r="G248" s="1">
        <v>123586</v>
      </c>
      <c r="H248" s="1">
        <v>190892</v>
      </c>
      <c r="I248" s="1">
        <v>197686</v>
      </c>
      <c r="J248" s="1">
        <v>13478.152</v>
      </c>
      <c r="K248" s="13">
        <v>2891.6201000000001</v>
      </c>
      <c r="L248" s="1">
        <v>292726</v>
      </c>
      <c r="M248" s="1">
        <v>115.62531208</v>
      </c>
      <c r="N248" s="1">
        <v>464089.5</v>
      </c>
      <c r="O248" s="1">
        <v>46.9</v>
      </c>
      <c r="P248" s="1">
        <v>92.066666666666706</v>
      </c>
    </row>
    <row r="249" spans="1:16" ht="15.75" customHeight="1" x14ac:dyDescent="0.3">
      <c r="A249" s="12">
        <v>37500</v>
      </c>
      <c r="B249" s="1">
        <v>1452423</v>
      </c>
      <c r="C249" s="1">
        <v>1457612</v>
      </c>
      <c r="D249" s="1">
        <v>809294</v>
      </c>
      <c r="E249" s="1">
        <v>807855</v>
      </c>
      <c r="F249" s="1">
        <v>117139</v>
      </c>
      <c r="G249" s="1">
        <v>116776</v>
      </c>
      <c r="H249" s="1">
        <v>211231</v>
      </c>
      <c r="I249" s="1">
        <v>214591</v>
      </c>
      <c r="J249" s="1">
        <v>13538.072</v>
      </c>
      <c r="K249" s="13">
        <v>2905.6842999999999</v>
      </c>
      <c r="L249" s="1">
        <v>293832</v>
      </c>
      <c r="M249" s="1">
        <v>116.72511127999999</v>
      </c>
      <c r="N249" s="1">
        <v>465560.9</v>
      </c>
      <c r="O249" s="1">
        <v>46.8333333333333</v>
      </c>
      <c r="P249" s="1">
        <v>92.066666666666706</v>
      </c>
    </row>
    <row r="250" spans="1:16" ht="15.75" customHeight="1" x14ac:dyDescent="0.3">
      <c r="A250" s="12">
        <v>37591</v>
      </c>
      <c r="B250" s="1">
        <v>1487614</v>
      </c>
      <c r="C250" s="1">
        <v>1470469</v>
      </c>
      <c r="D250" s="1">
        <v>830191</v>
      </c>
      <c r="E250" s="1">
        <v>821862</v>
      </c>
      <c r="F250" s="1">
        <v>115796</v>
      </c>
      <c r="G250" s="1">
        <v>114274</v>
      </c>
      <c r="H250" s="1">
        <v>197206</v>
      </c>
      <c r="I250" s="1">
        <v>187575</v>
      </c>
      <c r="J250" s="1">
        <v>13559.031999999999</v>
      </c>
      <c r="K250" s="13">
        <v>2914.6878000000002</v>
      </c>
      <c r="L250" s="1">
        <v>295861</v>
      </c>
      <c r="M250" s="1">
        <v>118.04064679</v>
      </c>
      <c r="N250" s="1">
        <v>466795.9</v>
      </c>
      <c r="O250" s="1">
        <v>47.8</v>
      </c>
      <c r="P250" s="1">
        <v>92.1</v>
      </c>
    </row>
    <row r="251" spans="1:16" ht="15.75" customHeight="1" x14ac:dyDescent="0.3">
      <c r="A251" s="12">
        <v>37681</v>
      </c>
      <c r="B251" s="1">
        <v>1535434</v>
      </c>
      <c r="C251" s="1">
        <v>1507411</v>
      </c>
      <c r="D251" s="1">
        <v>859641</v>
      </c>
      <c r="E251" s="1">
        <v>846076</v>
      </c>
      <c r="F251" s="1">
        <v>119282</v>
      </c>
      <c r="G251" s="1">
        <v>114542</v>
      </c>
      <c r="H251" s="1">
        <v>223908</v>
      </c>
      <c r="I251" s="1">
        <v>223821</v>
      </c>
      <c r="J251" s="1">
        <v>13634.253000000001</v>
      </c>
      <c r="K251" s="13">
        <v>2915.0691000000002</v>
      </c>
      <c r="L251" s="1">
        <v>295889</v>
      </c>
      <c r="M251" s="1">
        <v>117.24824857999999</v>
      </c>
      <c r="N251" s="1">
        <v>467056</v>
      </c>
      <c r="O251" s="1">
        <v>48.866666666666703</v>
      </c>
      <c r="P251" s="1">
        <v>92.066666666666706</v>
      </c>
    </row>
    <row r="252" spans="1:16" ht="15.75" customHeight="1" x14ac:dyDescent="0.3">
      <c r="A252" s="12">
        <v>37773</v>
      </c>
      <c r="B252" s="1">
        <v>1552916</v>
      </c>
      <c r="C252" s="1">
        <v>1531807</v>
      </c>
      <c r="D252" s="1">
        <v>858307</v>
      </c>
      <c r="E252" s="1">
        <v>847412</v>
      </c>
      <c r="F252" s="1">
        <v>127481</v>
      </c>
      <c r="G252" s="1">
        <v>122980</v>
      </c>
      <c r="H252" s="1">
        <v>229840</v>
      </c>
      <c r="I252" s="1">
        <v>226315</v>
      </c>
      <c r="J252" s="1">
        <v>13751.543</v>
      </c>
      <c r="K252" s="13">
        <v>2922.4268999999999</v>
      </c>
      <c r="L252" s="1">
        <v>296906</v>
      </c>
      <c r="M252" s="1">
        <v>116.51313555999999</v>
      </c>
      <c r="N252" s="1">
        <v>470074.1</v>
      </c>
      <c r="O252" s="1">
        <v>49.933333333333302</v>
      </c>
      <c r="P252" s="1">
        <v>91.8333333333333</v>
      </c>
    </row>
    <row r="253" spans="1:16" ht="15.75" customHeight="1" x14ac:dyDescent="0.3">
      <c r="A253" s="12">
        <v>37865</v>
      </c>
      <c r="B253" s="1">
        <v>1593143</v>
      </c>
      <c r="C253" s="1">
        <v>1559615</v>
      </c>
      <c r="D253" s="1">
        <v>886866</v>
      </c>
      <c r="E253" s="1">
        <v>867365</v>
      </c>
      <c r="F253" s="1">
        <v>131866</v>
      </c>
      <c r="G253" s="1">
        <v>125709</v>
      </c>
      <c r="H253" s="1">
        <v>239057</v>
      </c>
      <c r="I253" s="1">
        <v>243626</v>
      </c>
      <c r="J253" s="1">
        <v>13985.073</v>
      </c>
      <c r="K253" s="13">
        <v>2941.3937999999998</v>
      </c>
      <c r="L253" s="1">
        <v>301534</v>
      </c>
      <c r="M253" s="1">
        <v>117.40454794</v>
      </c>
      <c r="N253" s="1">
        <v>471914.5</v>
      </c>
      <c r="O253" s="1">
        <v>50.4</v>
      </c>
      <c r="P253" s="1">
        <v>91.633333333333297</v>
      </c>
    </row>
    <row r="254" spans="1:16" ht="15.75" customHeight="1" x14ac:dyDescent="0.3">
      <c r="A254" s="12">
        <v>37956</v>
      </c>
      <c r="B254" s="1">
        <v>1636640</v>
      </c>
      <c r="C254" s="1">
        <v>1585089</v>
      </c>
      <c r="D254" s="1">
        <v>910390</v>
      </c>
      <c r="E254" s="1">
        <v>886682</v>
      </c>
      <c r="F254" s="1">
        <v>133703</v>
      </c>
      <c r="G254" s="1">
        <v>127377</v>
      </c>
      <c r="H254" s="1">
        <v>249394</v>
      </c>
      <c r="I254" s="1">
        <v>236476</v>
      </c>
      <c r="J254" s="1">
        <v>14145.645</v>
      </c>
      <c r="K254" s="13">
        <v>2964.5136000000002</v>
      </c>
      <c r="L254" s="1">
        <v>307045</v>
      </c>
      <c r="M254" s="1">
        <v>118.78624458</v>
      </c>
      <c r="N254" s="1">
        <v>477139.3</v>
      </c>
      <c r="O254" s="1">
        <v>50.8</v>
      </c>
      <c r="P254" s="1">
        <v>91.733333333333306</v>
      </c>
    </row>
    <row r="255" spans="1:16" ht="15.75" customHeight="1" x14ac:dyDescent="0.3">
      <c r="A255" s="12">
        <v>38047</v>
      </c>
      <c r="B255" s="1">
        <v>1651363</v>
      </c>
      <c r="C255" s="1">
        <v>1605528</v>
      </c>
      <c r="D255" s="1">
        <v>944838</v>
      </c>
      <c r="E255" s="1">
        <v>909943</v>
      </c>
      <c r="F255" s="1">
        <v>137508</v>
      </c>
      <c r="G255" s="1">
        <v>127798</v>
      </c>
      <c r="H255" s="1">
        <v>249489</v>
      </c>
      <c r="I255" s="1">
        <v>253144</v>
      </c>
      <c r="J255" s="1">
        <v>14221.147000000001</v>
      </c>
      <c r="K255" s="13">
        <v>2984.1745000000001</v>
      </c>
      <c r="L255" s="1">
        <v>309724</v>
      </c>
      <c r="M255" s="1">
        <v>121.29378027</v>
      </c>
      <c r="N255" s="1">
        <v>480847.9</v>
      </c>
      <c r="O255" s="1">
        <v>52.433333333333302</v>
      </c>
      <c r="P255" s="1">
        <v>91.866666666666703</v>
      </c>
    </row>
    <row r="256" spans="1:16" ht="15.75" customHeight="1" x14ac:dyDescent="0.3">
      <c r="A256" s="12">
        <v>38139</v>
      </c>
      <c r="B256" s="1">
        <v>1714837</v>
      </c>
      <c r="C256" s="1">
        <v>1630312</v>
      </c>
      <c r="D256" s="1">
        <v>966906</v>
      </c>
      <c r="E256" s="1">
        <v>923314</v>
      </c>
      <c r="F256" s="1">
        <v>143030</v>
      </c>
      <c r="G256" s="1">
        <v>130982</v>
      </c>
      <c r="H256" s="1">
        <v>275906</v>
      </c>
      <c r="I256" s="1">
        <v>271608</v>
      </c>
      <c r="J256" s="1">
        <v>14329.522999999999</v>
      </c>
      <c r="K256" s="13">
        <v>3000.2543999999998</v>
      </c>
      <c r="L256" s="1">
        <v>312141</v>
      </c>
      <c r="M256" s="1">
        <v>123.79656106</v>
      </c>
      <c r="N256" s="1">
        <v>480530.4</v>
      </c>
      <c r="O256" s="1">
        <v>54.433333333333302</v>
      </c>
      <c r="P256" s="1">
        <v>92.1</v>
      </c>
    </row>
    <row r="257" spans="1:16" ht="15.75" customHeight="1" x14ac:dyDescent="0.3">
      <c r="A257" s="12">
        <v>38231</v>
      </c>
      <c r="B257" s="1">
        <v>1756444</v>
      </c>
      <c r="C257" s="1">
        <v>1648706</v>
      </c>
      <c r="D257" s="1">
        <v>977665</v>
      </c>
      <c r="E257" s="1">
        <v>926510</v>
      </c>
      <c r="F257" s="1">
        <v>150052</v>
      </c>
      <c r="G257" s="1">
        <v>135525</v>
      </c>
      <c r="H257" s="1">
        <v>289935</v>
      </c>
      <c r="I257" s="1">
        <v>280992</v>
      </c>
      <c r="J257" s="1">
        <v>14464.984</v>
      </c>
      <c r="K257" s="13">
        <v>3009.7323000000001</v>
      </c>
      <c r="L257" s="1">
        <v>314321</v>
      </c>
      <c r="M257" s="1">
        <v>125.20103905000001</v>
      </c>
      <c r="N257" s="1">
        <v>483569.7</v>
      </c>
      <c r="O257" s="1">
        <v>55.766666666666701</v>
      </c>
      <c r="P257" s="1">
        <v>92.1</v>
      </c>
    </row>
    <row r="258" spans="1:16" ht="15.75" customHeight="1" x14ac:dyDescent="0.3">
      <c r="A258" s="12">
        <v>38322</v>
      </c>
      <c r="B258" s="1">
        <v>1833115</v>
      </c>
      <c r="C258" s="1">
        <v>1687375</v>
      </c>
      <c r="D258" s="1">
        <v>996056</v>
      </c>
      <c r="E258" s="1">
        <v>943838</v>
      </c>
      <c r="F258" s="1">
        <v>161602</v>
      </c>
      <c r="G258" s="1">
        <v>142648</v>
      </c>
      <c r="H258" s="1">
        <v>322124</v>
      </c>
      <c r="I258" s="1">
        <v>302184</v>
      </c>
      <c r="J258" s="1">
        <v>14609.876</v>
      </c>
      <c r="K258" s="13">
        <v>3022.4232000000002</v>
      </c>
      <c r="L258" s="1">
        <v>316603</v>
      </c>
      <c r="M258" s="1">
        <v>126.31102464</v>
      </c>
      <c r="N258" s="1">
        <v>482574.2</v>
      </c>
      <c r="O258" s="1">
        <v>55.966666666666697</v>
      </c>
      <c r="P258" s="1">
        <v>92.2</v>
      </c>
    </row>
    <row r="259" spans="1:16" ht="15.75" customHeight="1" x14ac:dyDescent="0.3">
      <c r="A259" s="12">
        <v>38412</v>
      </c>
      <c r="B259" s="1">
        <v>1820641</v>
      </c>
      <c r="C259" s="1">
        <v>1667256</v>
      </c>
      <c r="D259" s="1">
        <v>1015326</v>
      </c>
      <c r="E259" s="1">
        <v>941758</v>
      </c>
      <c r="F259" s="1">
        <v>164535</v>
      </c>
      <c r="G259" s="1">
        <v>144227</v>
      </c>
      <c r="H259" s="1">
        <v>339976</v>
      </c>
      <c r="I259" s="1">
        <v>306354</v>
      </c>
      <c r="J259" s="1">
        <v>14771.602000000001</v>
      </c>
      <c r="K259" s="13">
        <v>3032.0360000000001</v>
      </c>
      <c r="L259" s="1">
        <v>318779</v>
      </c>
      <c r="M259" s="1">
        <v>126.74187571</v>
      </c>
      <c r="N259" s="1">
        <v>484828.1</v>
      </c>
      <c r="O259" s="1">
        <v>56.8333333333333</v>
      </c>
      <c r="P259" s="1">
        <v>92.3</v>
      </c>
    </row>
    <row r="260" spans="1:16" ht="15.75" customHeight="1" x14ac:dyDescent="0.3">
      <c r="A260" s="12">
        <v>38504</v>
      </c>
      <c r="B260" s="1">
        <v>1862687</v>
      </c>
      <c r="C260" s="1">
        <v>1703641</v>
      </c>
      <c r="D260" s="1">
        <v>1044361</v>
      </c>
      <c r="E260" s="1">
        <v>960566</v>
      </c>
      <c r="F260" s="1">
        <v>165275</v>
      </c>
      <c r="G260" s="1">
        <v>144314</v>
      </c>
      <c r="H260" s="1">
        <v>356435</v>
      </c>
      <c r="I260" s="1">
        <v>319795</v>
      </c>
      <c r="J260" s="1">
        <v>14839.781999999999</v>
      </c>
      <c r="K260" s="13">
        <v>3056.7948999999999</v>
      </c>
      <c r="L260" s="1">
        <v>320168</v>
      </c>
      <c r="M260" s="1">
        <v>129.27832319999999</v>
      </c>
      <c r="N260" s="1">
        <v>488112.5</v>
      </c>
      <c r="O260" s="1">
        <v>60.133333333333297</v>
      </c>
      <c r="P260" s="1">
        <v>93.033333333333402</v>
      </c>
    </row>
    <row r="261" spans="1:16" ht="15.75" customHeight="1" x14ac:dyDescent="0.3">
      <c r="A261" s="12">
        <v>38596</v>
      </c>
      <c r="B261" s="1">
        <v>1937681</v>
      </c>
      <c r="C261" s="1">
        <v>1727034</v>
      </c>
      <c r="D261" s="1">
        <v>1083540</v>
      </c>
      <c r="E261" s="1">
        <v>974716</v>
      </c>
      <c r="F261" s="1">
        <v>171708</v>
      </c>
      <c r="G261" s="1">
        <v>148724</v>
      </c>
      <c r="H261" s="1">
        <v>366684</v>
      </c>
      <c r="I261" s="1">
        <v>327504</v>
      </c>
      <c r="J261" s="1">
        <v>14972.054</v>
      </c>
      <c r="K261" s="13">
        <v>3082.402</v>
      </c>
      <c r="L261" s="1">
        <v>323458</v>
      </c>
      <c r="M261" s="1">
        <v>127.81981358</v>
      </c>
      <c r="N261" s="1">
        <v>492874.2</v>
      </c>
      <c r="O261" s="1">
        <v>64.099999999999994</v>
      </c>
      <c r="P261" s="1">
        <v>94.233333333333306</v>
      </c>
    </row>
    <row r="262" spans="1:16" ht="15.75" customHeight="1" x14ac:dyDescent="0.3">
      <c r="A262" s="12">
        <v>38687</v>
      </c>
      <c r="B262" s="1">
        <v>1995325</v>
      </c>
      <c r="C262" s="1">
        <v>1750092</v>
      </c>
      <c r="D262" s="1">
        <v>1108677</v>
      </c>
      <c r="E262" s="1">
        <v>981918</v>
      </c>
      <c r="F262" s="1">
        <v>177780</v>
      </c>
      <c r="G262" s="1">
        <v>150105</v>
      </c>
      <c r="H262" s="1">
        <v>365852</v>
      </c>
      <c r="I262" s="1">
        <v>341721</v>
      </c>
      <c r="J262" s="1">
        <v>15066.597</v>
      </c>
      <c r="K262" s="13">
        <v>3107.3382000000001</v>
      </c>
      <c r="L262" s="1">
        <v>326438</v>
      </c>
      <c r="M262" s="1">
        <v>129.71528286</v>
      </c>
      <c r="N262" s="1">
        <v>493718.4</v>
      </c>
      <c r="O262" s="1">
        <v>64.566666666666706</v>
      </c>
      <c r="P262" s="1">
        <v>94.633333333333297</v>
      </c>
    </row>
    <row r="263" spans="1:16" ht="15.75" customHeight="1" x14ac:dyDescent="0.3">
      <c r="A263" s="12">
        <v>38777</v>
      </c>
      <c r="B263" s="1">
        <v>2064648</v>
      </c>
      <c r="C263" s="1">
        <v>1759037</v>
      </c>
      <c r="D263" s="1">
        <v>1126838</v>
      </c>
      <c r="E263" s="1">
        <v>991604</v>
      </c>
      <c r="F263" s="1">
        <v>182722</v>
      </c>
      <c r="G263" s="1">
        <v>151916</v>
      </c>
      <c r="H263" s="1">
        <v>378910</v>
      </c>
      <c r="I263" s="1">
        <v>330959</v>
      </c>
      <c r="J263" s="1">
        <v>15267.026</v>
      </c>
      <c r="K263" s="13">
        <v>3134.1765</v>
      </c>
      <c r="L263" s="1">
        <v>327326</v>
      </c>
      <c r="M263" s="1">
        <v>131.48612360999999</v>
      </c>
      <c r="N263" s="1">
        <v>494499.1</v>
      </c>
      <c r="O263" s="1">
        <v>64.8</v>
      </c>
      <c r="P263" s="1">
        <v>95</v>
      </c>
    </row>
    <row r="264" spans="1:16" ht="15.75" customHeight="1" x14ac:dyDescent="0.3">
      <c r="A264" s="12">
        <v>38869</v>
      </c>
      <c r="B264" s="1">
        <v>2081175</v>
      </c>
      <c r="C264" s="1">
        <v>1782046</v>
      </c>
      <c r="D264" s="1">
        <v>1139658</v>
      </c>
      <c r="E264" s="1">
        <v>988150</v>
      </c>
      <c r="F264" s="1">
        <v>184015</v>
      </c>
      <c r="G264" s="1">
        <v>153218</v>
      </c>
      <c r="H264" s="1">
        <v>383370</v>
      </c>
      <c r="I264" s="1">
        <v>338065</v>
      </c>
      <c r="J264" s="1">
        <v>15302.705</v>
      </c>
      <c r="K264" s="13">
        <v>3165.3281000000002</v>
      </c>
      <c r="L264" s="1">
        <v>328135</v>
      </c>
      <c r="M264" s="1">
        <v>132.17603862000001</v>
      </c>
      <c r="N264" s="1">
        <v>495852.7</v>
      </c>
      <c r="O264" s="1">
        <v>68.633333333333297</v>
      </c>
      <c r="P264" s="1">
        <v>95.766666666666694</v>
      </c>
    </row>
    <row r="265" spans="1:16" ht="15.75" customHeight="1" x14ac:dyDescent="0.3">
      <c r="A265" s="12">
        <v>38961</v>
      </c>
      <c r="B265" s="1">
        <v>2109073</v>
      </c>
      <c r="C265" s="1">
        <v>1803815</v>
      </c>
      <c r="D265" s="1">
        <v>1147166</v>
      </c>
      <c r="E265" s="1">
        <v>993796</v>
      </c>
      <c r="F265" s="1">
        <v>185708</v>
      </c>
      <c r="G265" s="1">
        <v>152746</v>
      </c>
      <c r="H265" s="1">
        <v>369061</v>
      </c>
      <c r="I265" s="1">
        <v>325555</v>
      </c>
      <c r="J265" s="1">
        <v>15326.368</v>
      </c>
      <c r="K265" s="13">
        <v>3183.8195000000001</v>
      </c>
      <c r="L265" s="1">
        <v>332828</v>
      </c>
      <c r="M265" s="1">
        <v>134.25544604999999</v>
      </c>
      <c r="N265" s="1">
        <v>494992.7</v>
      </c>
      <c r="O265" s="1">
        <v>68.766666666666694</v>
      </c>
      <c r="P265" s="1">
        <v>96.133333333333297</v>
      </c>
    </row>
    <row r="266" spans="1:16" ht="15.75" customHeight="1" x14ac:dyDescent="0.3">
      <c r="A266" s="12">
        <v>39052</v>
      </c>
      <c r="B266" s="1">
        <v>2148978</v>
      </c>
      <c r="C266" s="1">
        <v>1843867</v>
      </c>
      <c r="D266" s="1">
        <v>1160330</v>
      </c>
      <c r="E266" s="1">
        <v>993768</v>
      </c>
      <c r="F266" s="1">
        <v>190875</v>
      </c>
      <c r="G266" s="1">
        <v>151342</v>
      </c>
      <c r="H266" s="1">
        <v>376943</v>
      </c>
      <c r="I266" s="1">
        <v>332129</v>
      </c>
      <c r="J266" s="1">
        <v>15456.928</v>
      </c>
      <c r="K266" s="13">
        <v>3212.3447000000001</v>
      </c>
      <c r="L266" s="1">
        <v>336889</v>
      </c>
      <c r="M266" s="1">
        <v>135.97398107999999</v>
      </c>
      <c r="N266" s="1">
        <v>501403.4</v>
      </c>
      <c r="O266" s="1">
        <v>69.033333333333402</v>
      </c>
      <c r="P266" s="1">
        <v>96.266666666666694</v>
      </c>
    </row>
    <row r="267" spans="1:16" ht="15.75" customHeight="1" x14ac:dyDescent="0.3">
      <c r="A267" s="12">
        <v>39142</v>
      </c>
      <c r="B267" s="1">
        <v>2204802</v>
      </c>
      <c r="C267" s="1">
        <v>1872883</v>
      </c>
      <c r="D267" s="1">
        <v>1167025</v>
      </c>
      <c r="E267" s="1">
        <v>992175</v>
      </c>
      <c r="F267" s="1">
        <v>192398</v>
      </c>
      <c r="G267" s="1">
        <v>153051</v>
      </c>
      <c r="H267" s="1">
        <v>362374</v>
      </c>
      <c r="I267" s="1">
        <v>327210</v>
      </c>
      <c r="J267" s="1">
        <v>15493.328</v>
      </c>
      <c r="K267" s="13">
        <v>3240.5643</v>
      </c>
      <c r="L267" s="1">
        <v>341846</v>
      </c>
      <c r="M267" s="1">
        <v>138.22858794999999</v>
      </c>
      <c r="N267" s="1">
        <v>504973.1</v>
      </c>
      <c r="O267" s="1">
        <v>67.900000000000006</v>
      </c>
      <c r="P267" s="1">
        <v>96.3</v>
      </c>
    </row>
    <row r="268" spans="1:16" ht="15.75" customHeight="1" x14ac:dyDescent="0.3">
      <c r="A268" s="12">
        <v>39234</v>
      </c>
      <c r="B268" s="1">
        <v>2218871</v>
      </c>
      <c r="C268" s="1">
        <v>1876658</v>
      </c>
      <c r="D268" s="1">
        <v>1179417</v>
      </c>
      <c r="E268" s="1">
        <v>998179</v>
      </c>
      <c r="F268" s="1">
        <v>195766</v>
      </c>
      <c r="G268" s="1">
        <v>153779</v>
      </c>
      <c r="H268" s="1">
        <v>379471</v>
      </c>
      <c r="I268" s="1">
        <v>336622</v>
      </c>
      <c r="J268" s="1">
        <v>15582.084999999999</v>
      </c>
      <c r="K268" s="13">
        <v>3262.0248999999999</v>
      </c>
      <c r="L268" s="1">
        <v>343976</v>
      </c>
      <c r="M268" s="1">
        <v>140.80026910999999</v>
      </c>
      <c r="N268" s="1">
        <v>505728.1</v>
      </c>
      <c r="O268" s="1">
        <v>71.466666666666697</v>
      </c>
      <c r="P268" s="1">
        <v>96.4</v>
      </c>
    </row>
    <row r="269" spans="1:16" ht="15.75" customHeight="1" x14ac:dyDescent="0.3">
      <c r="A269" s="12">
        <v>39326</v>
      </c>
      <c r="B269" s="1">
        <v>2271317</v>
      </c>
      <c r="C269" s="1">
        <v>1902494</v>
      </c>
      <c r="D269" s="1">
        <v>1191109</v>
      </c>
      <c r="E269" s="1">
        <v>1007021</v>
      </c>
      <c r="F269" s="1">
        <v>198983</v>
      </c>
      <c r="G269" s="1">
        <v>155648</v>
      </c>
      <c r="H269" s="1">
        <v>373628</v>
      </c>
      <c r="I269" s="1">
        <v>334687</v>
      </c>
      <c r="J269" s="1">
        <v>15666.737999999999</v>
      </c>
      <c r="K269" s="13">
        <v>3281.9504000000002</v>
      </c>
      <c r="L269" s="1">
        <v>347737</v>
      </c>
      <c r="M269" s="1">
        <v>142.22461963000001</v>
      </c>
      <c r="N269" s="1">
        <v>503191.7</v>
      </c>
      <c r="O269" s="1">
        <v>71.366666666666703</v>
      </c>
      <c r="P269" s="1">
        <v>96.6</v>
      </c>
    </row>
    <row r="270" spans="1:16" ht="15.75" customHeight="1" x14ac:dyDescent="0.3">
      <c r="A270" s="12">
        <v>39417</v>
      </c>
      <c r="B270" s="1">
        <v>2387494</v>
      </c>
      <c r="C270" s="1">
        <v>1930177</v>
      </c>
      <c r="D270" s="1">
        <v>1232525</v>
      </c>
      <c r="E270" s="1">
        <v>1017562</v>
      </c>
      <c r="F270" s="1">
        <v>207817</v>
      </c>
      <c r="G270" s="1">
        <v>169241</v>
      </c>
      <c r="H270" s="1">
        <v>398503</v>
      </c>
      <c r="I270" s="1">
        <v>341073</v>
      </c>
      <c r="J270" s="1">
        <v>15761.967000000001</v>
      </c>
      <c r="K270" s="13">
        <v>3303.4879999999998</v>
      </c>
      <c r="L270" s="1">
        <v>349502</v>
      </c>
      <c r="M270" s="1">
        <v>144.36270612999999</v>
      </c>
      <c r="N270" s="1">
        <v>505513</v>
      </c>
      <c r="O270" s="1">
        <v>73.766666666666694</v>
      </c>
      <c r="P270" s="1">
        <v>96.933333333333294</v>
      </c>
    </row>
    <row r="271" spans="1:16" ht="15.75" customHeight="1" x14ac:dyDescent="0.3">
      <c r="A271" s="12">
        <v>39508</v>
      </c>
      <c r="B271" s="1">
        <v>2385702</v>
      </c>
      <c r="C271" s="1">
        <v>1929917</v>
      </c>
      <c r="D271" s="1">
        <v>1281859</v>
      </c>
      <c r="E271" s="1">
        <v>1028883</v>
      </c>
      <c r="F271" s="1">
        <v>211402</v>
      </c>
      <c r="G271" s="1">
        <v>157046</v>
      </c>
      <c r="H271" s="1">
        <v>425581</v>
      </c>
      <c r="I271" s="1">
        <v>362239</v>
      </c>
      <c r="J271" s="1">
        <v>15671.383</v>
      </c>
      <c r="K271" s="13">
        <v>3320.9812999999999</v>
      </c>
      <c r="L271" s="1">
        <v>353505</v>
      </c>
      <c r="M271" s="1">
        <v>146.81959198000001</v>
      </c>
      <c r="N271" s="1">
        <v>507202.3</v>
      </c>
      <c r="O271" s="1">
        <v>76.7</v>
      </c>
      <c r="P271" s="1">
        <v>96.9</v>
      </c>
    </row>
    <row r="272" spans="1:16" ht="15.75" customHeight="1" x14ac:dyDescent="0.3">
      <c r="A272" s="12">
        <v>39600</v>
      </c>
      <c r="B272" s="1">
        <v>2475355</v>
      </c>
      <c r="C272" s="1">
        <v>1943247</v>
      </c>
      <c r="D272" s="1">
        <v>1311559</v>
      </c>
      <c r="E272" s="1">
        <v>1035662</v>
      </c>
      <c r="F272" s="1">
        <v>208588</v>
      </c>
      <c r="G272" s="1">
        <v>145652</v>
      </c>
      <c r="H272" s="1">
        <v>431593</v>
      </c>
      <c r="I272" s="1">
        <v>364861</v>
      </c>
      <c r="J272" s="1">
        <v>15752.308000000001</v>
      </c>
      <c r="K272" s="13">
        <v>3309.2682</v>
      </c>
      <c r="L272" s="1">
        <v>354380</v>
      </c>
      <c r="M272" s="1">
        <v>149.69414739999999</v>
      </c>
      <c r="N272" s="1">
        <v>504924.9</v>
      </c>
      <c r="O272" s="1">
        <v>84.233333333333306</v>
      </c>
      <c r="P272" s="1">
        <v>97.266666666666694</v>
      </c>
    </row>
    <row r="273" spans="1:16" ht="15.75" customHeight="1" x14ac:dyDescent="0.3">
      <c r="A273" s="12">
        <v>39692</v>
      </c>
      <c r="B273" s="1">
        <v>2505208</v>
      </c>
      <c r="C273" s="1">
        <v>1947151</v>
      </c>
      <c r="D273" s="1">
        <v>1317420</v>
      </c>
      <c r="E273" s="1">
        <v>1027428</v>
      </c>
      <c r="F273" s="1">
        <v>208868</v>
      </c>
      <c r="G273" s="1">
        <v>143005</v>
      </c>
      <c r="H273" s="1">
        <v>443765</v>
      </c>
      <c r="I273" s="1">
        <v>360580</v>
      </c>
      <c r="J273" s="1">
        <v>15667.031999999999</v>
      </c>
      <c r="K273" s="13">
        <v>3285.8119999999999</v>
      </c>
      <c r="L273" s="1">
        <v>357045</v>
      </c>
      <c r="M273" s="1">
        <v>151.69368696000001</v>
      </c>
      <c r="N273" s="1">
        <v>498624.6</v>
      </c>
      <c r="O273" s="1">
        <v>83.133333333333297</v>
      </c>
      <c r="P273" s="1">
        <v>96.533333333333402</v>
      </c>
    </row>
    <row r="274" spans="1:16" ht="15.75" customHeight="1" x14ac:dyDescent="0.3">
      <c r="A274" s="12">
        <v>39783</v>
      </c>
      <c r="B274" s="1">
        <v>2349297</v>
      </c>
      <c r="C274" s="1">
        <v>1896854</v>
      </c>
      <c r="D274" s="1">
        <v>1296380</v>
      </c>
      <c r="E274" s="1">
        <v>1037077</v>
      </c>
      <c r="F274" s="1">
        <v>196837</v>
      </c>
      <c r="G274" s="1">
        <v>146030</v>
      </c>
      <c r="H274" s="1">
        <v>440351</v>
      </c>
      <c r="I274" s="1">
        <v>349252</v>
      </c>
      <c r="J274" s="1">
        <v>15328.027</v>
      </c>
      <c r="K274" s="13">
        <v>3226.5293000000001</v>
      </c>
      <c r="L274" s="1">
        <v>355129</v>
      </c>
      <c r="M274" s="1">
        <v>145.8033734</v>
      </c>
      <c r="N274" s="1">
        <v>486533.4</v>
      </c>
      <c r="O274" s="1">
        <v>75.599999999999994</v>
      </c>
      <c r="P274" s="1">
        <v>95.6666666666667</v>
      </c>
    </row>
    <row r="275" spans="1:16" ht="15.75" customHeight="1" x14ac:dyDescent="0.3">
      <c r="A275" s="12">
        <v>39873</v>
      </c>
      <c r="B275" s="1">
        <v>2292948</v>
      </c>
      <c r="C275" s="1">
        <v>1840440</v>
      </c>
      <c r="D275" s="1">
        <v>1263155</v>
      </c>
      <c r="E275" s="1">
        <v>1018193</v>
      </c>
      <c r="F275" s="1">
        <v>190940</v>
      </c>
      <c r="G275" s="1">
        <v>147250</v>
      </c>
      <c r="H275" s="1">
        <v>316605</v>
      </c>
      <c r="I275" s="1">
        <v>268684</v>
      </c>
      <c r="J275" s="1">
        <v>15155.94</v>
      </c>
      <c r="K275" s="13">
        <v>3141.0569999999998</v>
      </c>
      <c r="L275" s="1">
        <v>358977</v>
      </c>
      <c r="M275" s="1">
        <v>143.84286286</v>
      </c>
      <c r="N275" s="1">
        <v>463208.1</v>
      </c>
      <c r="O275" s="1">
        <v>73.966666666666697</v>
      </c>
      <c r="P275" s="1">
        <v>95.733333333333405</v>
      </c>
    </row>
    <row r="276" spans="1:16" ht="15.75" customHeight="1" x14ac:dyDescent="0.3">
      <c r="A276" s="12">
        <v>39965</v>
      </c>
      <c r="B276" s="1">
        <v>2368864</v>
      </c>
      <c r="C276" s="1">
        <v>1882574</v>
      </c>
      <c r="D276" s="1">
        <v>1257803</v>
      </c>
      <c r="E276" s="1">
        <v>1014033</v>
      </c>
      <c r="F276" s="1">
        <v>196931</v>
      </c>
      <c r="G276" s="1">
        <v>160184</v>
      </c>
      <c r="H276" s="1">
        <v>339323</v>
      </c>
      <c r="I276" s="1">
        <v>266688</v>
      </c>
      <c r="J276" s="1">
        <v>15134.117</v>
      </c>
      <c r="K276" s="13">
        <v>3133.1970999999999</v>
      </c>
      <c r="L276" s="1">
        <v>361190</v>
      </c>
      <c r="M276" s="1">
        <v>146.38096393000001</v>
      </c>
      <c r="N276" s="1">
        <v>472893.3</v>
      </c>
      <c r="O276" s="1">
        <v>79</v>
      </c>
      <c r="P276" s="1">
        <v>95.5</v>
      </c>
    </row>
    <row r="277" spans="1:16" ht="15.75" customHeight="1" x14ac:dyDescent="0.3">
      <c r="A277" s="12">
        <v>40057</v>
      </c>
      <c r="B277" s="1">
        <v>2439226</v>
      </c>
      <c r="C277" s="1">
        <v>1942193</v>
      </c>
      <c r="D277" s="1">
        <v>1281663</v>
      </c>
      <c r="E277" s="1">
        <v>1019370</v>
      </c>
      <c r="F277" s="1">
        <v>204200</v>
      </c>
      <c r="G277" s="1">
        <v>153476</v>
      </c>
      <c r="H277" s="1">
        <v>374810</v>
      </c>
      <c r="I277" s="1">
        <v>306410</v>
      </c>
      <c r="J277" s="1">
        <v>15189.222</v>
      </c>
      <c r="K277" s="13">
        <v>3142.9105</v>
      </c>
      <c r="L277" s="1">
        <v>362038</v>
      </c>
      <c r="M277" s="1">
        <v>149.90511767999999</v>
      </c>
      <c r="N277" s="1">
        <v>473176.4</v>
      </c>
      <c r="O277" s="1">
        <v>80.466666666666697</v>
      </c>
      <c r="P277" s="1">
        <v>95.433333333333294</v>
      </c>
    </row>
    <row r="278" spans="1:16" ht="15.75" customHeight="1" x14ac:dyDescent="0.3">
      <c r="A278" s="12">
        <v>40148</v>
      </c>
      <c r="B278" s="1">
        <v>2564474</v>
      </c>
      <c r="C278" s="1">
        <v>1998373</v>
      </c>
      <c r="D278" s="1">
        <v>1323964</v>
      </c>
      <c r="E278" s="1">
        <v>1040139</v>
      </c>
      <c r="F278" s="1">
        <v>209593</v>
      </c>
      <c r="G278" s="1">
        <v>154465</v>
      </c>
      <c r="H278" s="1">
        <v>402346</v>
      </c>
      <c r="I278" s="1">
        <v>329316</v>
      </c>
      <c r="J278" s="1">
        <v>15356.058000000001</v>
      </c>
      <c r="K278" s="13">
        <v>3160.2602000000002</v>
      </c>
      <c r="L278" s="1">
        <v>364612</v>
      </c>
      <c r="M278" s="1">
        <v>153.58363041999999</v>
      </c>
      <c r="N278" s="1">
        <v>479760.1</v>
      </c>
      <c r="O278" s="1">
        <v>81.8333333333333</v>
      </c>
      <c r="P278" s="1">
        <v>95.5</v>
      </c>
    </row>
    <row r="279" spans="1:16" ht="15.75" customHeight="1" x14ac:dyDescent="0.3">
      <c r="A279" s="12">
        <v>40238</v>
      </c>
      <c r="B279" s="1">
        <v>2667736</v>
      </c>
      <c r="C279" s="1">
        <v>2056131</v>
      </c>
      <c r="D279" s="1">
        <v>1369996</v>
      </c>
      <c r="E279" s="1">
        <v>1052265</v>
      </c>
      <c r="F279" s="1">
        <v>218250</v>
      </c>
      <c r="G279" s="1">
        <v>164144</v>
      </c>
      <c r="H279" s="1">
        <v>394229</v>
      </c>
      <c r="I279" s="1">
        <v>318668</v>
      </c>
      <c r="J279" s="1">
        <v>15415.145</v>
      </c>
      <c r="K279" s="13">
        <v>3171.9016999999999</v>
      </c>
      <c r="L279" s="1">
        <v>366497</v>
      </c>
      <c r="M279" s="1">
        <v>156.74534796</v>
      </c>
      <c r="N279" s="1">
        <v>483766.9</v>
      </c>
      <c r="O279" s="1">
        <v>84.37</v>
      </c>
      <c r="P279" s="1">
        <v>95.9</v>
      </c>
    </row>
    <row r="280" spans="1:16" ht="15.75" customHeight="1" x14ac:dyDescent="0.3">
      <c r="A280" s="12">
        <v>40330</v>
      </c>
      <c r="B280" s="1">
        <v>2682287</v>
      </c>
      <c r="C280" s="1">
        <v>2050026</v>
      </c>
      <c r="D280" s="1">
        <v>1402539</v>
      </c>
      <c r="E280" s="1">
        <v>1077059</v>
      </c>
      <c r="F280" s="1">
        <v>229546</v>
      </c>
      <c r="G280" s="1">
        <v>173329</v>
      </c>
      <c r="H280" s="1">
        <v>413527</v>
      </c>
      <c r="I280" s="1">
        <v>318568</v>
      </c>
      <c r="J280" s="1">
        <v>15557.277</v>
      </c>
      <c r="K280" s="13">
        <v>3202.0218</v>
      </c>
      <c r="L280" s="1">
        <v>368807</v>
      </c>
      <c r="M280" s="1">
        <v>158.80859333999999</v>
      </c>
      <c r="N280" s="1">
        <v>490235.2</v>
      </c>
      <c r="O280" s="1">
        <v>86.673333333333304</v>
      </c>
      <c r="P280" s="1">
        <v>96.363333333333301</v>
      </c>
    </row>
    <row r="281" spans="1:16" ht="15.75" customHeight="1" x14ac:dyDescent="0.3">
      <c r="A281" s="12">
        <v>40422</v>
      </c>
      <c r="B281" s="1">
        <v>2710689</v>
      </c>
      <c r="C281" s="1">
        <v>2061085</v>
      </c>
      <c r="D281" s="1">
        <v>1417637</v>
      </c>
      <c r="E281" s="1">
        <v>1090487</v>
      </c>
      <c r="F281" s="1">
        <v>223317</v>
      </c>
      <c r="G281" s="1">
        <v>169334</v>
      </c>
      <c r="H281" s="1">
        <v>438057</v>
      </c>
      <c r="I281" s="1">
        <v>336004</v>
      </c>
      <c r="J281" s="1">
        <v>15671.967000000001</v>
      </c>
      <c r="K281" s="13">
        <v>3219.5243</v>
      </c>
      <c r="L281" s="1">
        <v>371204</v>
      </c>
      <c r="M281" s="1">
        <v>160.52807322000001</v>
      </c>
      <c r="N281" s="1">
        <v>499264.7</v>
      </c>
      <c r="O281" s="1">
        <v>87.97</v>
      </c>
      <c r="P281" s="1">
        <v>96.493333333333297</v>
      </c>
    </row>
    <row r="282" spans="1:16" ht="15.75" customHeight="1" x14ac:dyDescent="0.3">
      <c r="A282" s="12">
        <v>40513</v>
      </c>
      <c r="B282" s="1">
        <v>2747634</v>
      </c>
      <c r="C282" s="1">
        <v>2069618</v>
      </c>
      <c r="D282" s="1">
        <v>1448071</v>
      </c>
      <c r="E282" s="1">
        <v>1094409</v>
      </c>
      <c r="F282" s="1">
        <v>226099</v>
      </c>
      <c r="G282" s="1">
        <v>166464</v>
      </c>
      <c r="H282" s="1">
        <v>453821</v>
      </c>
      <c r="I282" s="1">
        <v>352618</v>
      </c>
      <c r="J282" s="1">
        <v>15750.625</v>
      </c>
      <c r="K282" s="13">
        <v>3238.0691000000002</v>
      </c>
      <c r="L282" s="1">
        <v>374834</v>
      </c>
      <c r="M282" s="1">
        <v>162.41947045000001</v>
      </c>
      <c r="N282" s="1">
        <v>495225.5</v>
      </c>
      <c r="O282" s="1">
        <v>88.156666666666695</v>
      </c>
      <c r="P282" s="1">
        <v>96.536666666666704</v>
      </c>
    </row>
    <row r="283" spans="1:16" ht="15.75" customHeight="1" x14ac:dyDescent="0.3">
      <c r="A283" s="12">
        <v>40603</v>
      </c>
      <c r="B283" s="1">
        <v>2868704</v>
      </c>
      <c r="C283" s="1">
        <v>2116244</v>
      </c>
      <c r="D283" s="1">
        <v>1493655</v>
      </c>
      <c r="E283" s="1">
        <v>1120665</v>
      </c>
      <c r="F283" s="1">
        <v>229104</v>
      </c>
      <c r="G283" s="1">
        <v>162436</v>
      </c>
      <c r="H283" s="1">
        <v>506949</v>
      </c>
      <c r="I283" s="1">
        <v>370400</v>
      </c>
      <c r="J283" s="1">
        <v>15712.754000000001</v>
      </c>
      <c r="K283" s="13">
        <v>3262.6911</v>
      </c>
      <c r="L283" s="1">
        <v>373763</v>
      </c>
      <c r="M283" s="1">
        <v>164.53867933000001</v>
      </c>
      <c r="N283" s="1">
        <v>488080.8</v>
      </c>
      <c r="O283" s="1">
        <v>90.433333333333294</v>
      </c>
      <c r="P283" s="1">
        <v>96.66</v>
      </c>
    </row>
    <row r="284" spans="1:16" ht="15.75" customHeight="1" x14ac:dyDescent="0.3">
      <c r="A284" s="12">
        <v>40695</v>
      </c>
      <c r="B284" s="1">
        <v>2847394</v>
      </c>
      <c r="C284" s="1">
        <v>2086260</v>
      </c>
      <c r="D284" s="1">
        <v>1502741</v>
      </c>
      <c r="E284" s="1">
        <v>1099938</v>
      </c>
      <c r="F284" s="1">
        <v>224488</v>
      </c>
      <c r="G284" s="1">
        <v>158163</v>
      </c>
      <c r="H284" s="1">
        <v>514219</v>
      </c>
      <c r="I284" s="1">
        <v>379253</v>
      </c>
      <c r="J284" s="1">
        <v>15825.096</v>
      </c>
      <c r="K284" s="13">
        <v>3266.3537000000001</v>
      </c>
      <c r="L284" s="1">
        <v>378158</v>
      </c>
      <c r="M284" s="1">
        <v>166.32654332000001</v>
      </c>
      <c r="N284" s="1">
        <v>484925.7</v>
      </c>
      <c r="O284" s="1">
        <v>94.156666666666695</v>
      </c>
      <c r="P284" s="1">
        <v>96.836666666666702</v>
      </c>
    </row>
    <row r="285" spans="1:16" ht="15.75" customHeight="1" x14ac:dyDescent="0.3">
      <c r="A285" s="12">
        <v>40787</v>
      </c>
      <c r="B285" s="1">
        <v>2914524</v>
      </c>
      <c r="C285" s="1">
        <v>2118333</v>
      </c>
      <c r="D285" s="1">
        <v>1515565</v>
      </c>
      <c r="E285" s="1">
        <v>1107602</v>
      </c>
      <c r="F285" s="1">
        <v>232770</v>
      </c>
      <c r="G285" s="1">
        <v>162508</v>
      </c>
      <c r="H285" s="1">
        <v>500481</v>
      </c>
      <c r="I285" s="1">
        <v>363669</v>
      </c>
      <c r="J285" s="1">
        <v>15820.7</v>
      </c>
      <c r="K285" s="13">
        <v>3269.7190000000001</v>
      </c>
      <c r="L285" s="1">
        <v>382984</v>
      </c>
      <c r="M285" s="1">
        <v>166.37524705999999</v>
      </c>
      <c r="N285" s="1">
        <v>497170.8</v>
      </c>
      <c r="O285" s="1">
        <v>94.656666666666695</v>
      </c>
      <c r="P285" s="1">
        <v>96.936666666666696</v>
      </c>
    </row>
    <row r="286" spans="1:16" ht="15.75" customHeight="1" x14ac:dyDescent="0.3">
      <c r="A286" s="12">
        <v>40878</v>
      </c>
      <c r="B286" s="1">
        <v>2672215</v>
      </c>
      <c r="C286" s="1">
        <v>1985274</v>
      </c>
      <c r="D286" s="1">
        <v>1473133</v>
      </c>
      <c r="E286" s="1">
        <v>1064689</v>
      </c>
      <c r="F286" s="1">
        <v>230054</v>
      </c>
      <c r="G286" s="1">
        <v>159269</v>
      </c>
      <c r="H286" s="1">
        <v>485147</v>
      </c>
      <c r="I286" s="1">
        <v>348688</v>
      </c>
      <c r="J286" s="1">
        <v>16004.107</v>
      </c>
      <c r="K286" s="13">
        <v>3262.9841000000001</v>
      </c>
      <c r="L286" s="1">
        <v>387388</v>
      </c>
      <c r="M286" s="1">
        <v>167.34509521000001</v>
      </c>
      <c r="N286" s="1">
        <v>496397.7</v>
      </c>
      <c r="O286" s="1">
        <v>94.3</v>
      </c>
      <c r="P286" s="1">
        <v>96.98</v>
      </c>
    </row>
    <row r="287" spans="1:16" ht="15.75" customHeight="1" x14ac:dyDescent="0.3">
      <c r="A287" s="12">
        <v>40969</v>
      </c>
      <c r="B287" s="1">
        <v>2955285</v>
      </c>
      <c r="C287" s="1">
        <v>2171370</v>
      </c>
      <c r="D287" s="1">
        <v>1567944</v>
      </c>
      <c r="E287" s="1">
        <v>1135417</v>
      </c>
      <c r="F287" s="1">
        <v>236328</v>
      </c>
      <c r="G287" s="1">
        <v>162482</v>
      </c>
      <c r="H287" s="1">
        <v>558651</v>
      </c>
      <c r="I287" s="1">
        <v>393151</v>
      </c>
      <c r="J287" s="1">
        <v>16129.418</v>
      </c>
      <c r="K287" s="13">
        <v>3262.1410999999998</v>
      </c>
      <c r="L287" s="1">
        <v>391401</v>
      </c>
      <c r="M287" s="1">
        <v>166.58941852999999</v>
      </c>
      <c r="N287" s="1">
        <v>502607.4</v>
      </c>
      <c r="O287" s="1">
        <v>94.986666666666693</v>
      </c>
      <c r="P287" s="1">
        <v>97.14</v>
      </c>
    </row>
    <row r="288" spans="1:16" ht="15.75" customHeight="1" x14ac:dyDescent="0.3">
      <c r="A288" s="12">
        <v>41061</v>
      </c>
      <c r="B288" s="1">
        <v>3040412</v>
      </c>
      <c r="C288" s="1">
        <v>2212745</v>
      </c>
      <c r="D288" s="1">
        <v>1604945</v>
      </c>
      <c r="E288" s="1">
        <v>1155076</v>
      </c>
      <c r="F288" s="1">
        <v>248906</v>
      </c>
      <c r="G288" s="1">
        <v>167198</v>
      </c>
      <c r="H288" s="1">
        <v>571980</v>
      </c>
      <c r="I288" s="1">
        <v>409820</v>
      </c>
      <c r="J288" s="1">
        <v>16198.807000000001</v>
      </c>
      <c r="K288" s="13">
        <v>3254.1948000000002</v>
      </c>
      <c r="L288" s="1">
        <v>394621</v>
      </c>
      <c r="M288" s="1">
        <v>168.04480760999999</v>
      </c>
      <c r="N288" s="1">
        <v>498555.8</v>
      </c>
      <c r="O288" s="1">
        <v>97.736666666666693</v>
      </c>
      <c r="P288" s="1">
        <v>97.5</v>
      </c>
    </row>
    <row r="289" spans="1:16" ht="15.75" customHeight="1" x14ac:dyDescent="0.3">
      <c r="A289" s="12">
        <v>41153</v>
      </c>
      <c r="B289" s="1">
        <v>3119091</v>
      </c>
      <c r="C289" s="1">
        <v>2230798</v>
      </c>
      <c r="D289" s="1">
        <v>1651284</v>
      </c>
      <c r="E289" s="1">
        <v>1181568</v>
      </c>
      <c r="F289" s="1">
        <v>272229</v>
      </c>
      <c r="G289" s="1">
        <v>178515</v>
      </c>
      <c r="H289" s="1">
        <v>572514</v>
      </c>
      <c r="I289" s="1">
        <v>400138</v>
      </c>
      <c r="J289" s="1">
        <v>16220.666999999999</v>
      </c>
      <c r="K289" s="13">
        <v>3256.4684000000002</v>
      </c>
      <c r="L289" s="1">
        <v>396618</v>
      </c>
      <c r="M289" s="1">
        <v>171.34707791</v>
      </c>
      <c r="N289" s="1">
        <v>496849.3</v>
      </c>
      <c r="O289" s="1">
        <v>100.01333333333299</v>
      </c>
      <c r="P289" s="1">
        <v>97.903333333333407</v>
      </c>
    </row>
    <row r="290" spans="1:16" ht="15.75" customHeight="1" x14ac:dyDescent="0.3">
      <c r="A290" s="12">
        <v>41244</v>
      </c>
      <c r="B290" s="1">
        <v>3234611</v>
      </c>
      <c r="C290" s="1">
        <v>2289104</v>
      </c>
      <c r="D290" s="1">
        <v>1715144</v>
      </c>
      <c r="E290" s="1">
        <v>1215789</v>
      </c>
      <c r="F290" s="1">
        <v>279431</v>
      </c>
      <c r="G290" s="1">
        <v>183859</v>
      </c>
      <c r="H290" s="1">
        <v>597481</v>
      </c>
      <c r="I290" s="1">
        <v>432287</v>
      </c>
      <c r="J290" s="1">
        <v>16239.138000000001</v>
      </c>
      <c r="K290" s="13">
        <v>3244.2826</v>
      </c>
      <c r="L290" s="1">
        <v>398641</v>
      </c>
      <c r="M290" s="1">
        <v>170.96200984000001</v>
      </c>
      <c r="N290" s="1">
        <v>498120.7</v>
      </c>
      <c r="O290" s="1">
        <v>100.64</v>
      </c>
      <c r="P290" s="1">
        <v>98.196666666666701</v>
      </c>
    </row>
    <row r="291" spans="1:16" ht="15.75" customHeight="1" x14ac:dyDescent="0.3">
      <c r="A291" s="12">
        <v>41334</v>
      </c>
      <c r="B291" s="1">
        <v>3200704</v>
      </c>
      <c r="C291" s="1">
        <v>2286886</v>
      </c>
      <c r="D291" s="1">
        <v>1708564</v>
      </c>
      <c r="E291" s="1">
        <v>1204628</v>
      </c>
      <c r="F291" s="1">
        <v>274854</v>
      </c>
      <c r="G291" s="1">
        <v>177938</v>
      </c>
      <c r="H291" s="1">
        <v>573527</v>
      </c>
      <c r="I291" s="1">
        <v>427897</v>
      </c>
      <c r="J291" s="1">
        <v>16382.964</v>
      </c>
      <c r="K291" s="13">
        <v>3241.6003000000001</v>
      </c>
      <c r="L291" s="1">
        <v>399811</v>
      </c>
      <c r="M291" s="1">
        <v>171.13634834999999</v>
      </c>
      <c r="N291" s="1">
        <v>503875</v>
      </c>
      <c r="O291" s="1">
        <v>101.823333333333</v>
      </c>
      <c r="P291" s="1">
        <v>98.323333333333295</v>
      </c>
    </row>
    <row r="292" spans="1:16" ht="15.75" customHeight="1" x14ac:dyDescent="0.3">
      <c r="A292" s="12">
        <v>41426</v>
      </c>
      <c r="B292" s="1">
        <v>3195120</v>
      </c>
      <c r="C292" s="1">
        <v>2273855</v>
      </c>
      <c r="D292" s="1">
        <v>1681184</v>
      </c>
      <c r="E292" s="1">
        <v>1182136</v>
      </c>
      <c r="F292" s="1">
        <v>265099</v>
      </c>
      <c r="G292" s="1">
        <v>175179</v>
      </c>
      <c r="H292" s="1">
        <v>565639</v>
      </c>
      <c r="I292" s="1">
        <v>418743</v>
      </c>
      <c r="J292" s="1">
        <v>16403.18</v>
      </c>
      <c r="K292" s="13">
        <v>3257.9090999999999</v>
      </c>
      <c r="L292" s="1">
        <v>402035</v>
      </c>
      <c r="M292" s="1">
        <v>174.92042936000001</v>
      </c>
      <c r="N292" s="1">
        <v>507989</v>
      </c>
      <c r="O292" s="1">
        <v>103.23666666666701</v>
      </c>
      <c r="P292" s="1">
        <v>98.4</v>
      </c>
    </row>
    <row r="293" spans="1:16" ht="15.75" customHeight="1" x14ac:dyDescent="0.3">
      <c r="A293" s="12">
        <v>41518</v>
      </c>
      <c r="B293" s="1">
        <v>3243775</v>
      </c>
      <c r="C293" s="1">
        <v>2289974</v>
      </c>
      <c r="D293" s="1">
        <v>1679660</v>
      </c>
      <c r="E293" s="1">
        <v>1174825</v>
      </c>
      <c r="F293" s="1">
        <v>258618</v>
      </c>
      <c r="G293" s="1">
        <v>172813</v>
      </c>
      <c r="H293" s="1">
        <v>556809</v>
      </c>
      <c r="I293" s="1">
        <v>394000</v>
      </c>
      <c r="J293" s="1">
        <v>16531.685000000001</v>
      </c>
      <c r="K293" s="13">
        <v>3273.4490999999998</v>
      </c>
      <c r="L293" s="1">
        <v>404992</v>
      </c>
      <c r="M293" s="1">
        <v>175.59943493</v>
      </c>
      <c r="N293" s="1">
        <v>512395.9</v>
      </c>
      <c r="O293" s="1">
        <v>104.07666666666699</v>
      </c>
      <c r="P293" s="1">
        <v>98.526666666666699</v>
      </c>
    </row>
    <row r="294" spans="1:16" ht="15.75" customHeight="1" x14ac:dyDescent="0.3">
      <c r="A294" s="12">
        <v>41609</v>
      </c>
      <c r="B294" s="1">
        <v>3263236</v>
      </c>
      <c r="C294" s="1">
        <v>2289231</v>
      </c>
      <c r="D294" s="1">
        <v>1674789</v>
      </c>
      <c r="E294" s="1">
        <v>1169855</v>
      </c>
      <c r="F294" s="1">
        <v>254592</v>
      </c>
      <c r="G294" s="1">
        <v>166133</v>
      </c>
      <c r="H294" s="1">
        <v>529818</v>
      </c>
      <c r="I294" s="1">
        <v>372155</v>
      </c>
      <c r="J294" s="1">
        <v>16663.649000000001</v>
      </c>
      <c r="K294" s="13">
        <v>3283.7905999999998</v>
      </c>
      <c r="L294" s="1">
        <v>408236</v>
      </c>
      <c r="M294" s="1">
        <v>175.432222</v>
      </c>
      <c r="N294" s="1">
        <v>512180.2</v>
      </c>
      <c r="O294" s="1">
        <v>104.566666666667</v>
      </c>
      <c r="P294" s="1">
        <v>98.703333333333305</v>
      </c>
    </row>
    <row r="295" spans="1:16" ht="15.75" customHeight="1" x14ac:dyDescent="0.3">
      <c r="A295" s="12">
        <v>41699</v>
      </c>
      <c r="B295" s="1">
        <v>3247292</v>
      </c>
      <c r="C295" s="1">
        <v>2279872</v>
      </c>
      <c r="D295" s="1">
        <v>1701174</v>
      </c>
      <c r="E295" s="1">
        <v>1173148</v>
      </c>
      <c r="F295" s="1">
        <v>246979</v>
      </c>
      <c r="G295" s="1">
        <v>162139</v>
      </c>
      <c r="H295" s="1">
        <v>535879</v>
      </c>
      <c r="I295" s="1">
        <v>374996</v>
      </c>
      <c r="J295" s="1">
        <v>16621.696</v>
      </c>
      <c r="K295" s="13">
        <v>3301.3225000000002</v>
      </c>
      <c r="L295" s="1">
        <v>411090</v>
      </c>
      <c r="M295" s="1">
        <v>176.62414749000001</v>
      </c>
      <c r="N295" s="1">
        <v>516912</v>
      </c>
      <c r="O295" s="1">
        <v>106.01</v>
      </c>
      <c r="P295" s="1">
        <v>98.863333333333301</v>
      </c>
    </row>
    <row r="296" spans="1:16" ht="15.75" customHeight="1" x14ac:dyDescent="0.3">
      <c r="A296" s="12">
        <v>41791</v>
      </c>
      <c r="B296" s="1">
        <v>3303982</v>
      </c>
      <c r="C296" s="1">
        <v>2294584</v>
      </c>
      <c r="D296" s="1">
        <v>1742002</v>
      </c>
      <c r="E296" s="1">
        <v>1194461</v>
      </c>
      <c r="F296" s="1">
        <v>261247</v>
      </c>
      <c r="G296" s="1">
        <v>170408</v>
      </c>
      <c r="H296" s="1">
        <v>563777</v>
      </c>
      <c r="I296" s="1">
        <v>396058</v>
      </c>
      <c r="J296" s="1">
        <v>16830.111000000001</v>
      </c>
      <c r="K296" s="13">
        <v>3312.9110000000001</v>
      </c>
      <c r="L296" s="1">
        <v>413813</v>
      </c>
      <c r="M296" s="1">
        <v>174.24909489000001</v>
      </c>
      <c r="N296" s="1">
        <v>507176.3</v>
      </c>
      <c r="O296" s="1">
        <v>107.816666666667</v>
      </c>
      <c r="P296" s="1">
        <v>99.04</v>
      </c>
    </row>
    <row r="297" spans="1:16" ht="15.75" customHeight="1" x14ac:dyDescent="0.3">
      <c r="A297" s="12">
        <v>41883</v>
      </c>
      <c r="B297" s="1">
        <v>3316882</v>
      </c>
      <c r="C297" s="1">
        <v>2315045</v>
      </c>
      <c r="D297" s="1">
        <v>1752638</v>
      </c>
      <c r="E297" s="1">
        <v>1204279</v>
      </c>
      <c r="F297" s="1">
        <v>264211</v>
      </c>
      <c r="G297" s="1">
        <v>174187</v>
      </c>
      <c r="H297" s="1">
        <v>601510</v>
      </c>
      <c r="I297" s="1">
        <v>416325</v>
      </c>
      <c r="J297" s="1">
        <v>17033.572</v>
      </c>
      <c r="K297" s="13">
        <v>3330.0707000000002</v>
      </c>
      <c r="L297" s="1">
        <v>415538</v>
      </c>
      <c r="M297" s="1">
        <v>174.55601247999999</v>
      </c>
      <c r="N297" s="1">
        <v>507933.9</v>
      </c>
      <c r="O297" s="1">
        <v>106.71</v>
      </c>
      <c r="P297" s="1">
        <v>99.1933333333333</v>
      </c>
    </row>
    <row r="298" spans="1:16" ht="15.75" customHeight="1" x14ac:dyDescent="0.3">
      <c r="A298" s="12">
        <v>41974</v>
      </c>
      <c r="B298" s="1">
        <v>3352997</v>
      </c>
      <c r="C298" s="1">
        <v>2341629</v>
      </c>
      <c r="D298" s="1">
        <v>1734315</v>
      </c>
      <c r="E298" s="1">
        <v>1195900</v>
      </c>
      <c r="F298" s="1">
        <v>267312</v>
      </c>
      <c r="G298" s="1">
        <v>171260</v>
      </c>
      <c r="H298" s="1">
        <v>529116</v>
      </c>
      <c r="I298" s="1">
        <v>386646</v>
      </c>
      <c r="J298" s="1">
        <v>17113.945</v>
      </c>
      <c r="K298" s="13">
        <v>3348.6471999999999</v>
      </c>
      <c r="L298" s="1">
        <v>417285</v>
      </c>
      <c r="M298" s="1">
        <v>175.17007427999999</v>
      </c>
      <c r="N298" s="1">
        <v>510309.5</v>
      </c>
      <c r="O298" s="1">
        <v>104.28</v>
      </c>
      <c r="P298" s="1">
        <v>99.386666666666699</v>
      </c>
    </row>
    <row r="299" spans="1:16" ht="15.75" customHeight="1" x14ac:dyDescent="0.3">
      <c r="A299" s="12">
        <v>42064</v>
      </c>
      <c r="B299" s="1">
        <v>3370948</v>
      </c>
      <c r="C299" s="1">
        <v>2349881</v>
      </c>
      <c r="D299" s="1">
        <v>1732424</v>
      </c>
      <c r="E299" s="1">
        <v>1203816</v>
      </c>
      <c r="F299" s="1">
        <v>282304</v>
      </c>
      <c r="G299" s="1">
        <v>188681</v>
      </c>
      <c r="H299" s="1">
        <v>543668</v>
      </c>
      <c r="I299" s="1">
        <v>393356</v>
      </c>
      <c r="J299" s="1">
        <v>17254.743999999999</v>
      </c>
      <c r="K299" s="13">
        <v>3372.9904000000001</v>
      </c>
      <c r="L299" s="1">
        <v>421232</v>
      </c>
      <c r="M299" s="1">
        <v>173.5080796</v>
      </c>
      <c r="N299" s="1">
        <v>516968.4</v>
      </c>
      <c r="O299" s="1">
        <v>100.213333333333</v>
      </c>
      <c r="P299" s="1">
        <v>99.77</v>
      </c>
    </row>
    <row r="300" spans="1:16" ht="15.75" customHeight="1" x14ac:dyDescent="0.3">
      <c r="A300" s="12">
        <v>42156</v>
      </c>
      <c r="B300" s="1">
        <v>3399663</v>
      </c>
      <c r="C300" s="1">
        <v>2360882</v>
      </c>
      <c r="D300" s="1">
        <v>1747908</v>
      </c>
      <c r="E300" s="1">
        <v>1213651</v>
      </c>
      <c r="F300" s="1">
        <v>287007</v>
      </c>
      <c r="G300" s="1">
        <v>192984</v>
      </c>
      <c r="H300" s="1">
        <v>539428</v>
      </c>
      <c r="I300" s="1">
        <v>380313</v>
      </c>
      <c r="J300" s="1">
        <v>17397.028999999999</v>
      </c>
      <c r="K300" s="13">
        <v>3388.7393999999999</v>
      </c>
      <c r="L300" s="1">
        <v>422344</v>
      </c>
      <c r="M300" s="1">
        <v>169.58068725999999</v>
      </c>
      <c r="N300" s="1">
        <v>517706.3</v>
      </c>
      <c r="O300" s="1">
        <v>100.97</v>
      </c>
      <c r="P300" s="1">
        <v>99.956666666666706</v>
      </c>
    </row>
    <row r="301" spans="1:16" ht="15.75" customHeight="1" x14ac:dyDescent="0.3">
      <c r="A301" s="12">
        <v>42248</v>
      </c>
      <c r="B301" s="1">
        <v>3469397</v>
      </c>
      <c r="C301" s="1">
        <v>2390920</v>
      </c>
      <c r="D301" s="1">
        <v>1758129</v>
      </c>
      <c r="E301" s="1">
        <v>1225251</v>
      </c>
      <c r="F301" s="1">
        <v>285256</v>
      </c>
      <c r="G301" s="1">
        <v>195376</v>
      </c>
      <c r="H301" s="1">
        <v>555846</v>
      </c>
      <c r="I301" s="1">
        <v>386153</v>
      </c>
      <c r="J301" s="1">
        <v>17438.802</v>
      </c>
      <c r="K301" s="13">
        <v>3404.9830000000002</v>
      </c>
      <c r="L301" s="1">
        <v>426284</v>
      </c>
      <c r="M301" s="1">
        <v>167.05041421999999</v>
      </c>
      <c r="N301" s="1">
        <v>517848.4</v>
      </c>
      <c r="O301" s="1">
        <v>100.036666666667</v>
      </c>
      <c r="P301" s="1">
        <v>100.09333333333301</v>
      </c>
    </row>
    <row r="302" spans="1:16" ht="15.75" customHeight="1" x14ac:dyDescent="0.3">
      <c r="A302" s="12">
        <v>42339</v>
      </c>
      <c r="B302" s="1">
        <v>3501791</v>
      </c>
      <c r="C302" s="1">
        <v>2409669</v>
      </c>
      <c r="D302" s="1">
        <v>1772213</v>
      </c>
      <c r="E302" s="1">
        <v>1234841</v>
      </c>
      <c r="F302" s="1">
        <v>308630</v>
      </c>
      <c r="G302" s="1">
        <v>208828</v>
      </c>
      <c r="H302" s="1">
        <v>570526</v>
      </c>
      <c r="I302" s="1">
        <v>396144</v>
      </c>
      <c r="J302" s="1">
        <v>17456.224999999999</v>
      </c>
      <c r="K302" s="13">
        <v>3424.0288999999998</v>
      </c>
      <c r="L302" s="1">
        <v>428635</v>
      </c>
      <c r="M302" s="1">
        <v>165.56178076</v>
      </c>
      <c r="N302" s="1">
        <v>515526.3</v>
      </c>
      <c r="O302" s="1">
        <v>98.76</v>
      </c>
      <c r="P302" s="1">
        <v>100.196666666667</v>
      </c>
    </row>
    <row r="303" spans="1:16" ht="15.75" customHeight="1" x14ac:dyDescent="0.3">
      <c r="A303" s="12">
        <v>42430</v>
      </c>
      <c r="B303" s="1">
        <v>3542182</v>
      </c>
      <c r="C303" s="1">
        <v>2429453</v>
      </c>
      <c r="D303" s="1">
        <v>1776972</v>
      </c>
      <c r="E303" s="1">
        <v>1241313</v>
      </c>
      <c r="F303" s="1">
        <v>304454</v>
      </c>
      <c r="G303" s="1">
        <v>208046</v>
      </c>
      <c r="H303" s="1">
        <v>569648</v>
      </c>
      <c r="I303" s="1">
        <v>395328</v>
      </c>
      <c r="J303" s="1">
        <v>17523.374</v>
      </c>
      <c r="K303" s="13">
        <v>3444.2156</v>
      </c>
      <c r="L303" s="1">
        <v>432805</v>
      </c>
      <c r="M303" s="1">
        <v>164.12912836000001</v>
      </c>
      <c r="N303" s="1">
        <v>519064.9</v>
      </c>
      <c r="O303" s="1">
        <v>96.546666666666695</v>
      </c>
      <c r="P303" s="1">
        <v>100.473333333333</v>
      </c>
    </row>
    <row r="304" spans="1:16" ht="15.75" customHeight="1" x14ac:dyDescent="0.3">
      <c r="A304" s="12">
        <v>42522</v>
      </c>
      <c r="B304" s="1">
        <v>3618125</v>
      </c>
      <c r="C304" s="1">
        <v>2447020</v>
      </c>
      <c r="D304" s="1">
        <v>1827353</v>
      </c>
      <c r="E304" s="1">
        <v>1259367</v>
      </c>
      <c r="F304" s="1">
        <v>307943</v>
      </c>
      <c r="G304" s="1">
        <v>211680</v>
      </c>
      <c r="H304" s="1">
        <v>554373</v>
      </c>
      <c r="I304" s="1">
        <v>384047</v>
      </c>
      <c r="J304" s="1">
        <v>17622.486000000001</v>
      </c>
      <c r="K304" s="13">
        <v>3455.3937999999998</v>
      </c>
      <c r="L304" s="1">
        <v>436399</v>
      </c>
      <c r="M304" s="1">
        <v>164.1374486</v>
      </c>
      <c r="N304" s="1">
        <v>519170.8</v>
      </c>
      <c r="O304" s="1">
        <v>99.973333333333301</v>
      </c>
      <c r="P304" s="1">
        <v>100.693333333333</v>
      </c>
    </row>
    <row r="305" spans="1:16" ht="15.75" customHeight="1" x14ac:dyDescent="0.3">
      <c r="A305" s="12">
        <v>42614</v>
      </c>
      <c r="B305" s="1">
        <v>3663572</v>
      </c>
      <c r="C305" s="1">
        <v>2464804</v>
      </c>
      <c r="D305" s="1">
        <v>1815522</v>
      </c>
      <c r="E305" s="1">
        <v>1257343</v>
      </c>
      <c r="F305" s="1">
        <v>300897</v>
      </c>
      <c r="G305" s="1">
        <v>208711</v>
      </c>
      <c r="H305" s="1">
        <v>557884</v>
      </c>
      <c r="I305" s="1">
        <v>382890</v>
      </c>
      <c r="J305" s="1">
        <v>17706.705000000002</v>
      </c>
      <c r="K305" s="13">
        <v>3468.4616000000001</v>
      </c>
      <c r="L305" s="1">
        <v>436119</v>
      </c>
      <c r="M305" s="1">
        <v>162.83960879</v>
      </c>
      <c r="N305" s="1">
        <v>520796.8</v>
      </c>
      <c r="O305" s="1">
        <v>98.92</v>
      </c>
      <c r="P305" s="1">
        <v>100.76666666666701</v>
      </c>
    </row>
    <row r="306" spans="1:16" ht="15.75" customHeight="1" x14ac:dyDescent="0.3">
      <c r="A306" s="12">
        <v>42705</v>
      </c>
      <c r="B306" s="1">
        <v>3708438</v>
      </c>
      <c r="C306" s="1">
        <v>2483233</v>
      </c>
      <c r="D306" s="1">
        <v>1837406</v>
      </c>
      <c r="E306" s="1">
        <v>1265164</v>
      </c>
      <c r="F306" s="1">
        <v>311898</v>
      </c>
      <c r="G306" s="1">
        <v>220049</v>
      </c>
      <c r="H306" s="1">
        <v>577445</v>
      </c>
      <c r="I306" s="1">
        <v>394513</v>
      </c>
      <c r="J306" s="1">
        <v>17784.185000000001</v>
      </c>
      <c r="K306" s="13">
        <v>3496.0322999999999</v>
      </c>
      <c r="L306" s="1">
        <v>440385</v>
      </c>
      <c r="M306" s="1">
        <v>162.37913785999999</v>
      </c>
      <c r="N306" s="1">
        <v>521727.7</v>
      </c>
      <c r="O306" s="1">
        <v>99.316666666666706</v>
      </c>
      <c r="P306" s="1">
        <v>100.836666666667</v>
      </c>
    </row>
    <row r="307" spans="1:16" ht="15.75" customHeight="1" x14ac:dyDescent="0.3">
      <c r="A307" s="12">
        <v>42795</v>
      </c>
      <c r="B307" s="1">
        <v>3780619</v>
      </c>
      <c r="C307" s="1">
        <v>2512217</v>
      </c>
      <c r="D307" s="1">
        <v>1853407</v>
      </c>
      <c r="E307" s="1">
        <v>1280802</v>
      </c>
      <c r="F307" s="1">
        <v>313029</v>
      </c>
      <c r="G307" s="1">
        <v>211938</v>
      </c>
      <c r="H307" s="1">
        <v>585156</v>
      </c>
      <c r="I307" s="1">
        <v>396437</v>
      </c>
      <c r="J307" s="1">
        <v>17863.023000000001</v>
      </c>
      <c r="K307" s="13">
        <v>3520.3805000000002</v>
      </c>
      <c r="L307" s="1">
        <v>442266</v>
      </c>
      <c r="M307" s="1">
        <v>164.14515911000001</v>
      </c>
      <c r="N307" s="1">
        <v>525940.5</v>
      </c>
      <c r="O307" s="1">
        <v>99.373333333333306</v>
      </c>
      <c r="P307" s="1">
        <v>100.856666666667</v>
      </c>
    </row>
    <row r="308" spans="1:16" ht="15.75" customHeight="1" x14ac:dyDescent="0.3">
      <c r="A308" s="12">
        <v>42887</v>
      </c>
      <c r="B308" s="1">
        <v>3822532</v>
      </c>
      <c r="C308" s="1">
        <v>2542291</v>
      </c>
      <c r="D308" s="1">
        <v>1872010</v>
      </c>
      <c r="E308" s="1">
        <v>1293520</v>
      </c>
      <c r="F308" s="1">
        <v>295483</v>
      </c>
      <c r="G308" s="1">
        <v>203194</v>
      </c>
      <c r="H308" s="1">
        <v>592621</v>
      </c>
      <c r="I308" s="1">
        <v>398474</v>
      </c>
      <c r="J308" s="1">
        <v>17995.150000000001</v>
      </c>
      <c r="K308" s="13">
        <v>3542.3404999999998</v>
      </c>
      <c r="L308" s="1">
        <v>445742</v>
      </c>
      <c r="M308" s="1">
        <v>165.06800525</v>
      </c>
      <c r="N308" s="1">
        <v>528672.4</v>
      </c>
      <c r="O308" s="1">
        <v>99.046666666666695</v>
      </c>
      <c r="P308" s="1">
        <v>100.92333333333301</v>
      </c>
    </row>
    <row r="309" spans="1:16" ht="15.75" customHeight="1" x14ac:dyDescent="0.3">
      <c r="A309" s="12">
        <v>42979</v>
      </c>
      <c r="B309" s="1">
        <v>3898817</v>
      </c>
      <c r="C309" s="1">
        <v>2572491</v>
      </c>
      <c r="D309" s="1">
        <v>1895631</v>
      </c>
      <c r="E309" s="1">
        <v>1299971</v>
      </c>
      <c r="F309" s="1">
        <v>302281</v>
      </c>
      <c r="G309" s="1">
        <v>206181</v>
      </c>
      <c r="H309" s="1">
        <v>589921</v>
      </c>
      <c r="I309" s="1">
        <v>397270</v>
      </c>
      <c r="J309" s="1">
        <v>18120.843000000001</v>
      </c>
      <c r="K309" s="13">
        <v>3565.5158999999999</v>
      </c>
      <c r="L309" s="1">
        <v>448414</v>
      </c>
      <c r="M309" s="1">
        <v>165.68103450999999</v>
      </c>
      <c r="N309" s="1">
        <v>532164.69999999995</v>
      </c>
      <c r="O309" s="1">
        <v>99.26</v>
      </c>
      <c r="P309" s="1">
        <v>101.05</v>
      </c>
    </row>
    <row r="310" spans="1:16" ht="15.75" customHeight="1" x14ac:dyDescent="0.3">
      <c r="A310" s="12">
        <v>43070</v>
      </c>
      <c r="B310" s="1">
        <v>3950093</v>
      </c>
      <c r="C310" s="1">
        <v>2582825</v>
      </c>
      <c r="D310" s="1">
        <v>1915136</v>
      </c>
      <c r="E310" s="1">
        <v>1309446</v>
      </c>
      <c r="F310" s="1">
        <v>300737</v>
      </c>
      <c r="G310" s="1">
        <v>207687</v>
      </c>
      <c r="H310" s="1">
        <v>600298</v>
      </c>
      <c r="I310" s="1">
        <v>404282</v>
      </c>
      <c r="J310" s="1">
        <v>18223.758000000002</v>
      </c>
      <c r="K310" s="13">
        <v>3588.1952000000001</v>
      </c>
      <c r="L310" s="1">
        <v>450856</v>
      </c>
      <c r="M310" s="1">
        <v>165.93568350999999</v>
      </c>
      <c r="N310" s="1">
        <v>534127.5</v>
      </c>
      <c r="O310" s="1">
        <v>100.89</v>
      </c>
      <c r="P310" s="1">
        <v>101.283333333333</v>
      </c>
    </row>
    <row r="311" spans="1:16" ht="15.75" customHeight="1" x14ac:dyDescent="0.3">
      <c r="A311" s="12">
        <v>43160</v>
      </c>
      <c r="B311" s="1">
        <v>4004943</v>
      </c>
      <c r="C311" s="1">
        <v>2635260</v>
      </c>
      <c r="D311" s="1">
        <v>1932733</v>
      </c>
      <c r="E311" s="1">
        <v>1327941</v>
      </c>
      <c r="F311" s="1">
        <v>319318</v>
      </c>
      <c r="G311" s="1">
        <v>213428</v>
      </c>
      <c r="H311" s="1">
        <v>603454</v>
      </c>
      <c r="I311" s="1">
        <v>412876</v>
      </c>
      <c r="J311" s="1">
        <v>18323.963</v>
      </c>
      <c r="K311" s="13">
        <v>3602.3964999999998</v>
      </c>
      <c r="L311" s="1">
        <v>455587</v>
      </c>
      <c r="M311" s="1">
        <v>166.19871438000001</v>
      </c>
      <c r="N311" s="1">
        <v>532396.9</v>
      </c>
      <c r="O311" s="1">
        <v>100.04666666666699</v>
      </c>
      <c r="P311" s="1">
        <v>101.383333333333</v>
      </c>
    </row>
    <row r="312" spans="1:16" ht="15.75" customHeight="1" x14ac:dyDescent="0.3">
      <c r="A312" s="12">
        <v>43252</v>
      </c>
      <c r="B312" s="1">
        <v>4075890</v>
      </c>
      <c r="C312" s="1">
        <v>2659346</v>
      </c>
      <c r="D312" s="1">
        <v>1972574</v>
      </c>
      <c r="E312" s="1">
        <v>1351483</v>
      </c>
      <c r="F312" s="1">
        <v>308460</v>
      </c>
      <c r="G312" s="1">
        <v>209494</v>
      </c>
      <c r="H312" s="1">
        <v>610035</v>
      </c>
      <c r="I312" s="1">
        <v>416331</v>
      </c>
      <c r="J312" s="1">
        <v>18511.576000000001</v>
      </c>
      <c r="K312" s="13">
        <v>3619.1803</v>
      </c>
      <c r="L312" s="1">
        <v>459664</v>
      </c>
      <c r="M312" s="1">
        <v>166.49883360000001</v>
      </c>
      <c r="N312" s="1">
        <v>536036.69999999995</v>
      </c>
      <c r="O312" s="1">
        <v>101.866666666667</v>
      </c>
      <c r="P312" s="1">
        <v>101.56</v>
      </c>
    </row>
    <row r="313" spans="1:16" ht="15.75" customHeight="1" x14ac:dyDescent="0.3">
      <c r="A313" s="12">
        <v>43344</v>
      </c>
      <c r="B313" s="1">
        <v>4111373</v>
      </c>
      <c r="C313" s="1">
        <v>2658895</v>
      </c>
      <c r="D313" s="1">
        <v>2009705</v>
      </c>
      <c r="E313" s="1">
        <v>1365170</v>
      </c>
      <c r="F313" s="1">
        <v>321089</v>
      </c>
      <c r="G313" s="1">
        <v>215417</v>
      </c>
      <c r="H313" s="1">
        <v>618110</v>
      </c>
      <c r="I313" s="1">
        <v>412585</v>
      </c>
      <c r="J313" s="13">
        <v>18664.973000000002</v>
      </c>
      <c r="K313" s="13">
        <v>3630.4517999999998</v>
      </c>
      <c r="L313" s="1">
        <v>460827</v>
      </c>
      <c r="M313" s="1">
        <v>167.76204217</v>
      </c>
      <c r="N313" s="1">
        <v>532648.19999999995</v>
      </c>
      <c r="O313" s="1">
        <v>102.566666666667</v>
      </c>
      <c r="P313" s="1">
        <v>101.64</v>
      </c>
    </row>
    <row r="314" spans="1:16" ht="15.75" customHeight="1" x14ac:dyDescent="0.3">
      <c r="A314" s="12">
        <v>43435</v>
      </c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>
        <v>102.12666666666701</v>
      </c>
      <c r="P314" s="1">
        <v>101.65</v>
      </c>
    </row>
    <row r="315" spans="1:16" ht="15.75" customHeight="1" x14ac:dyDescent="0.3"/>
    <row r="316" spans="1:16" ht="15.75" customHeight="1" x14ac:dyDescent="0.3"/>
    <row r="317" spans="1:16" ht="15.75" customHeight="1" x14ac:dyDescent="0.3"/>
    <row r="318" spans="1:16" ht="15.75" customHeight="1" x14ac:dyDescent="0.3"/>
    <row r="319" spans="1:16" ht="15.75" customHeight="1" x14ac:dyDescent="0.3"/>
    <row r="320" spans="1:16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B2:D17"/>
  <sheetViews>
    <sheetView workbookViewId="0"/>
  </sheetViews>
  <sheetFormatPr defaultColWidth="14.44140625" defaultRowHeight="15" customHeight="1" x14ac:dyDescent="0.3"/>
  <cols>
    <col min="2" max="2" width="20.109375" customWidth="1"/>
    <col min="3" max="3" width="50.109375" customWidth="1"/>
  </cols>
  <sheetData>
    <row r="2" spans="2:4" ht="15" customHeight="1" x14ac:dyDescent="0.3">
      <c r="B2" s="2" t="s">
        <v>0</v>
      </c>
      <c r="C2" s="2" t="s">
        <v>3</v>
      </c>
      <c r="D2" s="2" t="s">
        <v>4</v>
      </c>
    </row>
    <row r="3" spans="2:4" ht="15" customHeight="1" x14ac:dyDescent="0.3">
      <c r="B3" s="4" t="s">
        <v>5</v>
      </c>
      <c r="C3" s="3" t="s">
        <v>6</v>
      </c>
      <c r="D3" s="3" t="s">
        <v>7</v>
      </c>
    </row>
    <row r="4" spans="2:4" ht="15" customHeight="1" x14ac:dyDescent="0.3">
      <c r="B4" s="4" t="s">
        <v>8</v>
      </c>
      <c r="C4" s="3" t="s">
        <v>10</v>
      </c>
      <c r="D4" s="3" t="s">
        <v>7</v>
      </c>
    </row>
    <row r="5" spans="2:4" ht="15" customHeight="1" x14ac:dyDescent="0.3">
      <c r="B5" s="4" t="s">
        <v>9</v>
      </c>
      <c r="C5" s="3" t="s">
        <v>15</v>
      </c>
      <c r="D5" s="3" t="s">
        <v>7</v>
      </c>
    </row>
    <row r="6" spans="2:4" ht="15" customHeight="1" x14ac:dyDescent="0.3">
      <c r="B6" s="4" t="s">
        <v>11</v>
      </c>
      <c r="C6" s="3" t="s">
        <v>21</v>
      </c>
      <c r="D6" s="3" t="s">
        <v>7</v>
      </c>
    </row>
    <row r="7" spans="2:4" ht="15" customHeight="1" x14ac:dyDescent="0.3">
      <c r="B7" s="4" t="s">
        <v>12</v>
      </c>
      <c r="C7" s="3" t="s">
        <v>26</v>
      </c>
      <c r="D7" s="3" t="s">
        <v>7</v>
      </c>
    </row>
    <row r="8" spans="2:4" ht="15" customHeight="1" x14ac:dyDescent="0.3">
      <c r="B8" s="4" t="s">
        <v>13</v>
      </c>
      <c r="C8" s="3" t="s">
        <v>31</v>
      </c>
      <c r="D8" s="3" t="s">
        <v>7</v>
      </c>
    </row>
    <row r="9" spans="2:4" ht="15" customHeight="1" x14ac:dyDescent="0.3">
      <c r="B9" s="4" t="s">
        <v>14</v>
      </c>
      <c r="C9" s="3" t="s">
        <v>40</v>
      </c>
      <c r="D9" s="3" t="s">
        <v>7</v>
      </c>
    </row>
    <row r="10" spans="2:4" ht="15" customHeight="1" x14ac:dyDescent="0.3">
      <c r="B10" s="4" t="s">
        <v>16</v>
      </c>
      <c r="C10" s="3" t="s">
        <v>43</v>
      </c>
      <c r="D10" s="3" t="s">
        <v>7</v>
      </c>
    </row>
    <row r="11" spans="2:4" ht="15" customHeight="1" x14ac:dyDescent="0.3">
      <c r="B11" s="4" t="s">
        <v>17</v>
      </c>
      <c r="C11" s="3" t="s">
        <v>49</v>
      </c>
      <c r="D11" s="3" t="s">
        <v>50</v>
      </c>
    </row>
    <row r="12" spans="2:4" ht="15" customHeight="1" x14ac:dyDescent="0.3">
      <c r="B12" s="4" t="s">
        <v>18</v>
      </c>
      <c r="C12" s="3" t="s">
        <v>49</v>
      </c>
      <c r="D12" s="3" t="s">
        <v>54</v>
      </c>
    </row>
    <row r="13" spans="2:4" ht="15" customHeight="1" x14ac:dyDescent="0.3">
      <c r="B13" s="4" t="s">
        <v>19</v>
      </c>
      <c r="C13" s="3" t="s">
        <v>49</v>
      </c>
      <c r="D13" s="3" t="s">
        <v>46</v>
      </c>
    </row>
    <row r="14" spans="2:4" ht="15" customHeight="1" x14ac:dyDescent="0.3">
      <c r="B14" s="4" t="s">
        <v>20</v>
      </c>
      <c r="C14" s="3" t="s">
        <v>49</v>
      </c>
      <c r="D14" s="3" t="s">
        <v>47</v>
      </c>
    </row>
    <row r="15" spans="2:4" ht="15" customHeight="1" x14ac:dyDescent="0.3">
      <c r="B15" s="4" t="s">
        <v>22</v>
      </c>
      <c r="C15" s="3" t="s">
        <v>49</v>
      </c>
      <c r="D15" s="3" t="s">
        <v>48</v>
      </c>
    </row>
    <row r="16" spans="2:4" ht="15" customHeight="1" x14ac:dyDescent="0.3">
      <c r="B16" s="4" t="s">
        <v>23</v>
      </c>
      <c r="C16" s="3" t="s">
        <v>59</v>
      </c>
      <c r="D16" s="3" t="s">
        <v>7</v>
      </c>
    </row>
    <row r="17" spans="2:4" ht="15" customHeight="1" x14ac:dyDescent="0.3">
      <c r="B17" s="4" t="s">
        <v>24</v>
      </c>
      <c r="C17" s="3" t="s">
        <v>66</v>
      </c>
      <c r="D17" s="3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P104"/>
  <sheetViews>
    <sheetView workbookViewId="0">
      <selection activeCell="O1" activeCellId="1" sqref="A1:A1048576 O1:P1048576"/>
    </sheetView>
  </sheetViews>
  <sheetFormatPr defaultColWidth="14.44140625" defaultRowHeight="15" customHeight="1" x14ac:dyDescent="0.3"/>
  <cols>
    <col min="1" max="1" width="8.109375" customWidth="1"/>
    <col min="2" max="2" width="11" customWidth="1"/>
    <col min="3" max="3" width="12.6640625" customWidth="1"/>
    <col min="4" max="4" width="11" customWidth="1"/>
    <col min="5" max="5" width="13.109375" customWidth="1"/>
    <col min="6" max="6" width="13.44140625" customWidth="1"/>
    <col min="7" max="7" width="18.5546875" customWidth="1"/>
    <col min="8" max="8" width="15" customWidth="1"/>
    <col min="9" max="9" width="20.109375" customWidth="1"/>
    <col min="10" max="10" width="17.6640625" customWidth="1"/>
    <col min="11" max="11" width="19" customWidth="1"/>
    <col min="12" max="12" width="17.6640625" customWidth="1"/>
    <col min="13" max="13" width="20" customWidth="1"/>
    <col min="14" max="14" width="17.33203125" customWidth="1"/>
    <col min="15" max="15" width="13.5546875" customWidth="1"/>
    <col min="16" max="16" width="9.44140625" customWidth="1"/>
  </cols>
  <sheetData>
    <row r="1" spans="1:16" ht="15" customHeight="1" x14ac:dyDescent="0.3">
      <c r="A1" s="3" t="s">
        <v>1</v>
      </c>
      <c r="B1" s="4" t="s">
        <v>5</v>
      </c>
      <c r="C1" s="4" t="s">
        <v>8</v>
      </c>
      <c r="D1" s="4" t="s">
        <v>9</v>
      </c>
      <c r="E1" s="4" t="s">
        <v>11</v>
      </c>
      <c r="F1" s="4" t="s">
        <v>12</v>
      </c>
      <c r="G1" s="4" t="s">
        <v>13</v>
      </c>
      <c r="H1" s="4" t="s">
        <v>14</v>
      </c>
      <c r="I1" s="4" t="s">
        <v>16</v>
      </c>
      <c r="J1" s="4" t="s">
        <v>17</v>
      </c>
      <c r="K1" s="4" t="s">
        <v>18</v>
      </c>
      <c r="L1" s="4" t="s">
        <v>19</v>
      </c>
      <c r="M1" s="4" t="s">
        <v>20</v>
      </c>
      <c r="N1" s="4" t="s">
        <v>22</v>
      </c>
      <c r="O1" s="4" t="s">
        <v>23</v>
      </c>
      <c r="P1" s="4" t="s">
        <v>24</v>
      </c>
    </row>
    <row r="2" spans="1:16" ht="15" customHeight="1" x14ac:dyDescent="0.3">
      <c r="A2" s="6">
        <v>34029</v>
      </c>
      <c r="B2" s="7">
        <v>762799</v>
      </c>
      <c r="C2" s="7">
        <v>1043930</v>
      </c>
      <c r="D2" s="7">
        <v>410544</v>
      </c>
      <c r="E2" s="7">
        <v>579972</v>
      </c>
      <c r="F2" s="7">
        <v>152811</v>
      </c>
      <c r="G2" s="7">
        <v>208512</v>
      </c>
      <c r="H2" s="7">
        <v>147568</v>
      </c>
      <c r="I2" s="7">
        <v>272993</v>
      </c>
      <c r="J2" s="7">
        <v>9850.973</v>
      </c>
      <c r="K2" s="7"/>
      <c r="L2" s="7">
        <v>204810</v>
      </c>
      <c r="M2" s="7"/>
      <c r="N2" s="7"/>
      <c r="O2" s="7">
        <v>30.1</v>
      </c>
      <c r="P2" s="7">
        <v>68.933333333333294</v>
      </c>
    </row>
    <row r="3" spans="1:16" ht="15" customHeight="1" x14ac:dyDescent="0.3">
      <c r="A3" s="6">
        <v>34121</v>
      </c>
      <c r="B3" s="7">
        <v>790845</v>
      </c>
      <c r="C3" s="7">
        <v>1051483</v>
      </c>
      <c r="D3" s="7">
        <v>415713</v>
      </c>
      <c r="E3" s="7">
        <v>582222</v>
      </c>
      <c r="F3" s="7">
        <v>163992</v>
      </c>
      <c r="G3" s="7">
        <v>220317</v>
      </c>
      <c r="H3" s="7">
        <v>157646</v>
      </c>
      <c r="I3" s="7">
        <v>284943</v>
      </c>
      <c r="J3" s="7">
        <v>9908.3469999999998</v>
      </c>
      <c r="K3" s="7"/>
      <c r="L3" s="7">
        <v>205916</v>
      </c>
      <c r="M3" s="7"/>
      <c r="N3" s="7"/>
      <c r="O3" s="7">
        <v>30.6</v>
      </c>
      <c r="P3" s="7">
        <v>69.466666666666697</v>
      </c>
    </row>
    <row r="4" spans="1:16" ht="15" customHeight="1" x14ac:dyDescent="0.3">
      <c r="A4" s="6">
        <v>34213</v>
      </c>
      <c r="B4" s="7">
        <v>851248</v>
      </c>
      <c r="C4" s="7">
        <v>1117256</v>
      </c>
      <c r="D4" s="7">
        <v>426123</v>
      </c>
      <c r="E4" s="7">
        <v>590474</v>
      </c>
      <c r="F4" s="7">
        <v>172964</v>
      </c>
      <c r="G4" s="7">
        <v>233804</v>
      </c>
      <c r="H4" s="7">
        <v>157211</v>
      </c>
      <c r="I4" s="7">
        <v>280261</v>
      </c>
      <c r="J4" s="7">
        <v>9955.6409999999996</v>
      </c>
      <c r="K4" s="7"/>
      <c r="L4" s="7">
        <v>206153</v>
      </c>
      <c r="M4" s="7"/>
      <c r="N4" s="7"/>
      <c r="O4" s="7">
        <v>31.433333333333302</v>
      </c>
      <c r="P4" s="7">
        <v>70.266666666666694</v>
      </c>
    </row>
    <row r="5" spans="1:16" ht="15" customHeight="1" x14ac:dyDescent="0.3">
      <c r="A5" s="6">
        <v>34304</v>
      </c>
      <c r="B5" s="7">
        <v>859744</v>
      </c>
      <c r="C5" s="7">
        <v>1127997</v>
      </c>
      <c r="D5" s="7">
        <v>442990</v>
      </c>
      <c r="E5" s="7">
        <v>606428</v>
      </c>
      <c r="F5" s="7">
        <v>151634</v>
      </c>
      <c r="G5" s="7">
        <v>210050</v>
      </c>
      <c r="H5" s="7">
        <v>168495</v>
      </c>
      <c r="I5" s="7">
        <v>296915</v>
      </c>
      <c r="J5" s="7">
        <v>10091.049000000001</v>
      </c>
      <c r="K5" s="7"/>
      <c r="L5" s="7">
        <v>209946</v>
      </c>
      <c r="M5" s="7"/>
      <c r="N5" s="7"/>
      <c r="O5" s="7">
        <v>30.933333333333302</v>
      </c>
      <c r="P5" s="7">
        <v>71.1666666666667</v>
      </c>
    </row>
    <row r="6" spans="1:16" ht="15" customHeight="1" x14ac:dyDescent="0.3">
      <c r="A6" s="6">
        <v>34394</v>
      </c>
      <c r="B6" s="7">
        <v>886952</v>
      </c>
      <c r="C6" s="7">
        <v>1155155</v>
      </c>
      <c r="D6" s="7">
        <v>457299</v>
      </c>
      <c r="E6" s="7">
        <v>616584</v>
      </c>
      <c r="F6" s="7">
        <v>179925</v>
      </c>
      <c r="G6" s="7">
        <v>241754</v>
      </c>
      <c r="H6" s="7">
        <v>152598</v>
      </c>
      <c r="I6" s="7">
        <v>268090</v>
      </c>
      <c r="J6" s="7">
        <v>10188.954</v>
      </c>
      <c r="K6" s="7"/>
      <c r="L6" s="7">
        <v>213486</v>
      </c>
      <c r="M6" s="7"/>
      <c r="N6" s="7">
        <v>425019.5</v>
      </c>
      <c r="O6" s="7">
        <v>31.4</v>
      </c>
      <c r="P6" s="7">
        <v>72</v>
      </c>
    </row>
    <row r="7" spans="1:16" ht="15" customHeight="1" x14ac:dyDescent="0.3">
      <c r="A7" s="6">
        <v>34486</v>
      </c>
      <c r="B7" s="7">
        <v>902559</v>
      </c>
      <c r="C7" s="7">
        <v>1159202</v>
      </c>
      <c r="D7" s="7">
        <v>472228</v>
      </c>
      <c r="E7" s="7">
        <v>627492</v>
      </c>
      <c r="F7" s="7">
        <v>185142</v>
      </c>
      <c r="G7" s="7">
        <v>244864</v>
      </c>
      <c r="H7" s="7">
        <v>200633</v>
      </c>
      <c r="I7" s="7">
        <v>336408</v>
      </c>
      <c r="J7" s="7">
        <v>10327.019</v>
      </c>
      <c r="K7" s="7"/>
      <c r="L7" s="7">
        <v>216144</v>
      </c>
      <c r="M7" s="7"/>
      <c r="N7" s="7">
        <v>423046.3</v>
      </c>
      <c r="O7" s="7">
        <v>32.1666666666667</v>
      </c>
      <c r="P7" s="7">
        <v>72.566666666666706</v>
      </c>
    </row>
    <row r="8" spans="1:16" ht="15" customHeight="1" x14ac:dyDescent="0.3">
      <c r="A8" s="6">
        <v>34578</v>
      </c>
      <c r="B8" s="7">
        <v>923956</v>
      </c>
      <c r="C8" s="7">
        <v>1167181</v>
      </c>
      <c r="D8" s="7">
        <v>487545</v>
      </c>
      <c r="E8" s="7">
        <v>641084</v>
      </c>
      <c r="F8" s="7">
        <v>186666</v>
      </c>
      <c r="G8" s="7">
        <v>247505</v>
      </c>
      <c r="H8" s="7">
        <v>183744</v>
      </c>
      <c r="I8" s="7">
        <v>312577</v>
      </c>
      <c r="J8" s="7">
        <v>10387.382</v>
      </c>
      <c r="K8" s="7"/>
      <c r="L8" s="7">
        <v>217794</v>
      </c>
      <c r="M8" s="7"/>
      <c r="N8" s="7">
        <v>427848.6</v>
      </c>
      <c r="O8" s="7">
        <v>32.466666666666697</v>
      </c>
      <c r="P8" s="7">
        <v>73.133333333333297</v>
      </c>
    </row>
    <row r="9" spans="1:16" ht="15" customHeight="1" x14ac:dyDescent="0.3">
      <c r="A9" s="6">
        <v>34669</v>
      </c>
      <c r="B9" s="7">
        <v>975218</v>
      </c>
      <c r="C9" s="7">
        <v>1204624</v>
      </c>
      <c r="D9" s="7">
        <v>505759</v>
      </c>
      <c r="E9" s="7">
        <v>659705</v>
      </c>
      <c r="F9" s="7">
        <v>200429</v>
      </c>
      <c r="G9" s="7">
        <v>263800</v>
      </c>
      <c r="H9" s="7">
        <v>186094</v>
      </c>
      <c r="I9" s="7">
        <v>318225</v>
      </c>
      <c r="J9" s="7">
        <v>10506.371999999999</v>
      </c>
      <c r="K9" s="7"/>
      <c r="L9" s="7">
        <v>219847</v>
      </c>
      <c r="M9" s="7"/>
      <c r="N9" s="7">
        <v>426075</v>
      </c>
      <c r="O9" s="7">
        <v>32.433333333333302</v>
      </c>
      <c r="P9" s="7">
        <v>73.633333333333297</v>
      </c>
    </row>
    <row r="10" spans="1:16" ht="15" customHeight="1" x14ac:dyDescent="0.3">
      <c r="A10" s="6">
        <v>34759</v>
      </c>
      <c r="B10" s="7">
        <v>1025760</v>
      </c>
      <c r="C10" s="7">
        <v>1241354</v>
      </c>
      <c r="D10" s="7">
        <v>523011</v>
      </c>
      <c r="E10" s="7">
        <v>681942</v>
      </c>
      <c r="F10" s="7">
        <v>205642</v>
      </c>
      <c r="G10" s="7">
        <v>270028</v>
      </c>
      <c r="H10" s="7">
        <v>222399</v>
      </c>
      <c r="I10" s="7">
        <v>362685</v>
      </c>
      <c r="J10" s="7">
        <v>10543.644</v>
      </c>
      <c r="K10" s="16">
        <v>2401.63</v>
      </c>
      <c r="L10" s="7">
        <v>219875</v>
      </c>
      <c r="M10" s="7"/>
      <c r="N10" s="7">
        <v>430891.5</v>
      </c>
      <c r="O10" s="7">
        <v>33.066666666666698</v>
      </c>
      <c r="P10" s="7">
        <v>74.2</v>
      </c>
    </row>
    <row r="11" spans="1:16" ht="15" customHeight="1" x14ac:dyDescent="0.3">
      <c r="A11" s="6">
        <v>34851</v>
      </c>
      <c r="B11" s="7">
        <v>1050496</v>
      </c>
      <c r="C11" s="7">
        <v>1271320</v>
      </c>
      <c r="D11" s="7">
        <v>534778</v>
      </c>
      <c r="E11" s="7">
        <v>686226</v>
      </c>
      <c r="F11" s="7">
        <v>207630</v>
      </c>
      <c r="G11" s="7">
        <v>271209</v>
      </c>
      <c r="H11" s="7">
        <v>219049</v>
      </c>
      <c r="I11" s="7">
        <v>360870</v>
      </c>
      <c r="J11" s="7">
        <v>10575.1</v>
      </c>
      <c r="K11" s="16">
        <v>2416.2545</v>
      </c>
      <c r="L11" s="7">
        <v>220640</v>
      </c>
      <c r="M11" s="7"/>
      <c r="N11" s="7">
        <v>435473.9</v>
      </c>
      <c r="O11" s="7">
        <v>34.3333333333333</v>
      </c>
      <c r="P11" s="7">
        <v>75.400000000000006</v>
      </c>
    </row>
    <row r="12" spans="1:16" ht="15" customHeight="1" x14ac:dyDescent="0.3">
      <c r="A12" s="6">
        <v>34943</v>
      </c>
      <c r="B12" s="7">
        <v>1058694</v>
      </c>
      <c r="C12" s="7">
        <v>1266051</v>
      </c>
      <c r="D12" s="7">
        <v>546442</v>
      </c>
      <c r="E12" s="7">
        <v>690483</v>
      </c>
      <c r="F12" s="7">
        <v>200039</v>
      </c>
      <c r="G12" s="7">
        <v>253342</v>
      </c>
      <c r="H12" s="7">
        <v>232657</v>
      </c>
      <c r="I12" s="7">
        <v>368745</v>
      </c>
      <c r="J12" s="7">
        <v>10665.06</v>
      </c>
      <c r="K12" s="16">
        <v>2426.7925</v>
      </c>
      <c r="L12" s="7">
        <v>225591</v>
      </c>
      <c r="M12" s="7"/>
      <c r="N12" s="7">
        <v>440543.4</v>
      </c>
      <c r="O12" s="7">
        <v>35.3333333333333</v>
      </c>
      <c r="P12" s="7">
        <v>76.566666666666706</v>
      </c>
    </row>
    <row r="13" spans="1:16" ht="15" customHeight="1" x14ac:dyDescent="0.3">
      <c r="A13" s="6">
        <v>35034</v>
      </c>
      <c r="B13" s="7">
        <v>1081221</v>
      </c>
      <c r="C13" s="7">
        <v>1287799</v>
      </c>
      <c r="D13" s="7">
        <v>558865</v>
      </c>
      <c r="E13" s="7">
        <v>696789</v>
      </c>
      <c r="F13" s="7">
        <v>223565</v>
      </c>
      <c r="G13" s="7">
        <v>278923</v>
      </c>
      <c r="H13" s="7">
        <v>229290</v>
      </c>
      <c r="I13" s="7">
        <v>344735</v>
      </c>
      <c r="J13" s="7">
        <v>10737.477999999999</v>
      </c>
      <c r="K13" s="16">
        <v>2434.9621000000002</v>
      </c>
      <c r="L13" s="7">
        <v>225821</v>
      </c>
      <c r="M13" s="7"/>
      <c r="N13" s="7">
        <v>441597.4</v>
      </c>
      <c r="O13" s="7">
        <v>36.266666666666701</v>
      </c>
      <c r="P13" s="7">
        <v>77.3333333333333</v>
      </c>
    </row>
    <row r="14" spans="1:16" ht="15" customHeight="1" x14ac:dyDescent="0.3">
      <c r="A14" s="6">
        <v>35125</v>
      </c>
      <c r="B14" s="7">
        <v>1101756</v>
      </c>
      <c r="C14" s="7">
        <v>1290168</v>
      </c>
      <c r="D14" s="7">
        <v>566916</v>
      </c>
      <c r="E14" s="7">
        <v>694094</v>
      </c>
      <c r="F14" s="7">
        <v>230015</v>
      </c>
      <c r="G14" s="7">
        <v>290397</v>
      </c>
      <c r="H14" s="7">
        <v>229296</v>
      </c>
      <c r="I14" s="7">
        <v>362725</v>
      </c>
      <c r="J14" s="7">
        <v>10817.896000000001</v>
      </c>
      <c r="K14" s="16">
        <v>2442.6929</v>
      </c>
      <c r="L14" s="7">
        <v>229570</v>
      </c>
      <c r="M14" s="7">
        <v>100.46597593</v>
      </c>
      <c r="N14" s="7">
        <v>445551.3</v>
      </c>
      <c r="O14" s="7">
        <v>36.4</v>
      </c>
      <c r="P14" s="7">
        <v>77.866666666666703</v>
      </c>
    </row>
    <row r="15" spans="1:16" ht="15" customHeight="1" x14ac:dyDescent="0.3">
      <c r="A15" s="6">
        <v>35217</v>
      </c>
      <c r="B15" s="7">
        <v>1172354</v>
      </c>
      <c r="C15" s="7">
        <v>1355578</v>
      </c>
      <c r="D15" s="7">
        <v>596819</v>
      </c>
      <c r="E15" s="7">
        <v>727185</v>
      </c>
      <c r="F15" s="7">
        <v>235620</v>
      </c>
      <c r="G15" s="7">
        <v>294421</v>
      </c>
      <c r="H15" s="7">
        <v>244136</v>
      </c>
      <c r="I15" s="7">
        <v>376536</v>
      </c>
      <c r="J15" s="7">
        <v>10998.322</v>
      </c>
      <c r="K15" s="16">
        <v>2458.7184999999999</v>
      </c>
      <c r="L15" s="7">
        <v>231235</v>
      </c>
      <c r="M15" s="7">
        <v>100.36026673000001</v>
      </c>
      <c r="N15" s="7">
        <v>450743.6</v>
      </c>
      <c r="O15" s="7">
        <v>37.1</v>
      </c>
      <c r="P15" s="7">
        <v>78.433333333333294</v>
      </c>
    </row>
    <row r="16" spans="1:16" ht="15" customHeight="1" x14ac:dyDescent="0.3">
      <c r="A16" s="6">
        <v>35309</v>
      </c>
      <c r="B16" s="7">
        <v>1183350</v>
      </c>
      <c r="C16" s="7">
        <v>1358687</v>
      </c>
      <c r="D16" s="7">
        <v>613286</v>
      </c>
      <c r="E16" s="7">
        <v>737155</v>
      </c>
      <c r="F16" s="7">
        <v>221107</v>
      </c>
      <c r="G16" s="7">
        <v>276915</v>
      </c>
      <c r="H16" s="7">
        <v>250256</v>
      </c>
      <c r="I16" s="7">
        <v>380293</v>
      </c>
      <c r="J16" s="7">
        <v>11096.976000000001</v>
      </c>
      <c r="K16" s="16">
        <v>2474.2471</v>
      </c>
      <c r="L16" s="7">
        <v>233084</v>
      </c>
      <c r="M16" s="7">
        <v>104.27429195000001</v>
      </c>
      <c r="N16" s="7">
        <v>450929.7</v>
      </c>
      <c r="O16" s="7">
        <v>37.8333333333333</v>
      </c>
      <c r="P16" s="7">
        <v>78.8</v>
      </c>
    </row>
    <row r="17" spans="1:16" ht="15" customHeight="1" x14ac:dyDescent="0.3">
      <c r="A17" s="6">
        <v>35400</v>
      </c>
      <c r="B17" s="7">
        <v>1180759</v>
      </c>
      <c r="C17" s="7">
        <v>1350289</v>
      </c>
      <c r="D17" s="7">
        <v>620522</v>
      </c>
      <c r="E17" s="7">
        <v>735179</v>
      </c>
      <c r="F17" s="7">
        <v>243625</v>
      </c>
      <c r="G17" s="7">
        <v>290825</v>
      </c>
      <c r="H17" s="7">
        <v>275501</v>
      </c>
      <c r="I17" s="7">
        <v>408414</v>
      </c>
      <c r="J17" s="7">
        <v>11212.205</v>
      </c>
      <c r="K17" s="16">
        <v>2485.2602999999999</v>
      </c>
      <c r="L17" s="7">
        <v>235134</v>
      </c>
      <c r="M17" s="7">
        <v>103.21547557</v>
      </c>
      <c r="N17" s="7">
        <v>456145.5</v>
      </c>
      <c r="O17" s="7">
        <v>38.6666666666667</v>
      </c>
      <c r="P17" s="7">
        <v>79.5</v>
      </c>
    </row>
    <row r="18" spans="1:16" ht="15" customHeight="1" x14ac:dyDescent="0.3">
      <c r="A18" s="6">
        <v>35490</v>
      </c>
      <c r="B18" s="7">
        <v>1137404</v>
      </c>
      <c r="C18" s="7">
        <v>1295063</v>
      </c>
      <c r="D18" s="7">
        <v>616841</v>
      </c>
      <c r="E18" s="7">
        <v>719086</v>
      </c>
      <c r="F18" s="7">
        <v>176184</v>
      </c>
      <c r="G18" s="7">
        <v>209076</v>
      </c>
      <c r="H18" s="7">
        <v>256643</v>
      </c>
      <c r="I18" s="7">
        <v>367825</v>
      </c>
      <c r="J18" s="7">
        <v>11284.587</v>
      </c>
      <c r="K18" s="16">
        <v>2499.3955999999998</v>
      </c>
      <c r="L18" s="7">
        <v>236589</v>
      </c>
      <c r="M18" s="7">
        <v>104.13692623</v>
      </c>
      <c r="N18" s="7">
        <v>457455.1</v>
      </c>
      <c r="O18" s="7">
        <v>38.700000000000003</v>
      </c>
      <c r="P18" s="7">
        <v>80.366666666666703</v>
      </c>
    </row>
    <row r="19" spans="1:16" ht="15" customHeight="1" x14ac:dyDescent="0.3">
      <c r="A19" s="6">
        <v>35582</v>
      </c>
      <c r="B19" s="7">
        <v>1182384</v>
      </c>
      <c r="C19" s="7">
        <v>1332424</v>
      </c>
      <c r="D19" s="7">
        <v>635999</v>
      </c>
      <c r="E19" s="7">
        <v>743327</v>
      </c>
      <c r="F19" s="7">
        <v>191061</v>
      </c>
      <c r="G19" s="7">
        <v>235108</v>
      </c>
      <c r="H19" s="7">
        <v>241110</v>
      </c>
      <c r="I19" s="7">
        <v>340722</v>
      </c>
      <c r="J19" s="7">
        <v>11472.137000000001</v>
      </c>
      <c r="K19" s="16">
        <v>2529.7768000000001</v>
      </c>
      <c r="L19" s="7">
        <v>243593</v>
      </c>
      <c r="M19" s="7">
        <v>105.11151902</v>
      </c>
      <c r="N19" s="7">
        <v>454459.6</v>
      </c>
      <c r="O19" s="7">
        <v>39.3333333333333</v>
      </c>
      <c r="P19" s="7">
        <v>81.133333333333297</v>
      </c>
    </row>
    <row r="20" spans="1:16" ht="15" customHeight="1" x14ac:dyDescent="0.3">
      <c r="A20" s="6">
        <v>35674</v>
      </c>
      <c r="B20" s="7">
        <v>1199168</v>
      </c>
      <c r="C20" s="7">
        <v>1316860</v>
      </c>
      <c r="D20" s="7">
        <v>629397</v>
      </c>
      <c r="E20" s="7">
        <v>712343</v>
      </c>
      <c r="F20" s="7">
        <v>194597</v>
      </c>
      <c r="G20" s="7">
        <v>227485</v>
      </c>
      <c r="H20" s="7">
        <v>225813</v>
      </c>
      <c r="I20" s="7">
        <v>309324</v>
      </c>
      <c r="J20" s="7">
        <v>11615.636</v>
      </c>
      <c r="K20" s="16">
        <v>2546.9789000000001</v>
      </c>
      <c r="L20" s="7">
        <v>243896</v>
      </c>
      <c r="M20" s="7">
        <v>106.27657481</v>
      </c>
      <c r="N20" s="7">
        <v>455469.1</v>
      </c>
      <c r="O20" s="7">
        <v>42.1</v>
      </c>
      <c r="P20" s="7">
        <v>82.1</v>
      </c>
    </row>
    <row r="21" spans="1:16" ht="15" customHeight="1" x14ac:dyDescent="0.3">
      <c r="A21" s="6">
        <v>35765</v>
      </c>
      <c r="B21" s="7">
        <v>1190214</v>
      </c>
      <c r="C21" s="7">
        <v>1264810</v>
      </c>
      <c r="D21" s="7">
        <v>613280</v>
      </c>
      <c r="E21" s="7">
        <v>678560</v>
      </c>
      <c r="F21" s="7">
        <v>170938</v>
      </c>
      <c r="G21" s="7">
        <v>196108</v>
      </c>
      <c r="H21" s="7">
        <v>173473</v>
      </c>
      <c r="I21" s="7">
        <v>229499</v>
      </c>
      <c r="J21" s="7">
        <v>11715.393</v>
      </c>
      <c r="K21" s="16">
        <v>2574.9663</v>
      </c>
      <c r="L21" s="7">
        <v>247288</v>
      </c>
      <c r="M21" s="7">
        <v>107.09862994</v>
      </c>
      <c r="N21" s="7">
        <v>455619.1</v>
      </c>
      <c r="O21" s="7">
        <v>42.866666666666703</v>
      </c>
      <c r="P21" s="7">
        <v>84.1666666666667</v>
      </c>
    </row>
    <row r="22" spans="1:16" ht="15" customHeight="1" x14ac:dyDescent="0.3">
      <c r="A22" s="6">
        <v>35855</v>
      </c>
      <c r="B22" s="7">
        <v>1213251</v>
      </c>
      <c r="C22" s="7">
        <v>1219537</v>
      </c>
      <c r="D22" s="7">
        <v>607812</v>
      </c>
      <c r="E22" s="7">
        <v>657945</v>
      </c>
      <c r="F22" s="7">
        <v>149583</v>
      </c>
      <c r="G22" s="7">
        <v>158447</v>
      </c>
      <c r="H22" s="7">
        <v>144931</v>
      </c>
      <c r="I22" s="7">
        <v>179863</v>
      </c>
      <c r="J22" s="7">
        <v>11832.486000000001</v>
      </c>
      <c r="K22" s="16">
        <v>2592.0252999999998</v>
      </c>
      <c r="L22" s="7">
        <v>249123</v>
      </c>
      <c r="M22" s="7">
        <v>105.07541895</v>
      </c>
      <c r="N22" s="7">
        <v>450455.4</v>
      </c>
      <c r="O22" s="7">
        <v>44.233333333333299</v>
      </c>
      <c r="P22" s="7">
        <v>85.733333333333405</v>
      </c>
    </row>
    <row r="23" spans="1:16" ht="15" customHeight="1" x14ac:dyDescent="0.3">
      <c r="A23" s="6">
        <v>35947</v>
      </c>
      <c r="B23" s="7">
        <v>1152251</v>
      </c>
      <c r="C23" s="7">
        <v>1169838</v>
      </c>
      <c r="D23" s="7">
        <v>604139</v>
      </c>
      <c r="E23" s="7">
        <v>638677</v>
      </c>
      <c r="F23" s="7">
        <v>128918</v>
      </c>
      <c r="G23" s="7">
        <v>131961</v>
      </c>
      <c r="H23" s="7">
        <v>119276</v>
      </c>
      <c r="I23" s="7">
        <v>146226</v>
      </c>
      <c r="J23" s="7">
        <v>11942.031999999999</v>
      </c>
      <c r="K23" s="16">
        <v>2604.7426</v>
      </c>
      <c r="L23" s="7">
        <v>251500</v>
      </c>
      <c r="M23" s="7">
        <v>106.67971057</v>
      </c>
      <c r="N23" s="7">
        <v>448660.1</v>
      </c>
      <c r="O23" s="7">
        <v>46.1</v>
      </c>
      <c r="P23" s="7">
        <v>87.466666666666697</v>
      </c>
    </row>
    <row r="24" spans="1:16" ht="15" customHeight="1" x14ac:dyDescent="0.3">
      <c r="A24" s="6">
        <v>36039</v>
      </c>
      <c r="B24" s="7">
        <v>1153995</v>
      </c>
      <c r="C24" s="7">
        <v>1185582</v>
      </c>
      <c r="D24" s="7">
        <v>603828</v>
      </c>
      <c r="E24" s="7">
        <v>628028</v>
      </c>
      <c r="F24" s="7">
        <v>128629</v>
      </c>
      <c r="G24" s="7">
        <v>132931</v>
      </c>
      <c r="H24" s="7">
        <v>121388</v>
      </c>
      <c r="I24" s="7">
        <v>145175</v>
      </c>
      <c r="J24" s="7">
        <v>12091.614</v>
      </c>
      <c r="K24" s="16">
        <v>2620.8588</v>
      </c>
      <c r="L24" s="7">
        <v>256332</v>
      </c>
      <c r="M24" s="7">
        <v>106.78548782999999</v>
      </c>
      <c r="N24" s="7">
        <v>449432.7</v>
      </c>
      <c r="O24" s="7">
        <v>46.033333333333303</v>
      </c>
      <c r="P24" s="7">
        <v>88.4</v>
      </c>
    </row>
    <row r="25" spans="1:16" ht="15" customHeight="1" x14ac:dyDescent="0.3">
      <c r="A25" s="6">
        <v>36130</v>
      </c>
      <c r="B25" s="7">
        <v>1179062</v>
      </c>
      <c r="C25" s="7">
        <v>1234173</v>
      </c>
      <c r="D25" s="7">
        <v>612984</v>
      </c>
      <c r="E25" s="7">
        <v>637826</v>
      </c>
      <c r="F25" s="7">
        <v>124558</v>
      </c>
      <c r="G25" s="7">
        <v>135781</v>
      </c>
      <c r="H25" s="7">
        <v>126190</v>
      </c>
      <c r="I25" s="7">
        <v>142336</v>
      </c>
      <c r="J25" s="7">
        <v>12287</v>
      </c>
      <c r="K25" s="16">
        <v>2631.8737000000001</v>
      </c>
      <c r="L25" s="7">
        <v>260290</v>
      </c>
      <c r="M25" s="7">
        <v>105.53022614</v>
      </c>
      <c r="N25" s="7">
        <v>452945.7</v>
      </c>
      <c r="O25" s="7">
        <v>44.266666666666701</v>
      </c>
      <c r="P25" s="7">
        <v>88.866666666666703</v>
      </c>
    </row>
    <row r="26" spans="1:16" ht="15" customHeight="1" x14ac:dyDescent="0.3">
      <c r="A26" s="6">
        <v>36220</v>
      </c>
      <c r="B26" s="7">
        <v>1177309</v>
      </c>
      <c r="C26" s="7">
        <v>1231091</v>
      </c>
      <c r="D26" s="7">
        <v>613326</v>
      </c>
      <c r="E26" s="7">
        <v>642163</v>
      </c>
      <c r="F26" s="7">
        <v>113701</v>
      </c>
      <c r="G26" s="7">
        <v>116901</v>
      </c>
      <c r="H26" s="7">
        <v>114486</v>
      </c>
      <c r="I26" s="7">
        <v>140240</v>
      </c>
      <c r="J26" s="7">
        <v>12403.293</v>
      </c>
      <c r="K26" s="16">
        <v>2652.5479999999998</v>
      </c>
      <c r="L26" s="7">
        <v>262271</v>
      </c>
      <c r="M26" s="7">
        <v>105.74966483999999</v>
      </c>
      <c r="N26" s="7">
        <v>447102.9</v>
      </c>
      <c r="O26" s="7">
        <v>43.433333333333302</v>
      </c>
      <c r="P26" s="7">
        <v>89.3</v>
      </c>
    </row>
    <row r="27" spans="1:16" ht="15" customHeight="1" x14ac:dyDescent="0.3">
      <c r="A27" s="6">
        <v>36312</v>
      </c>
      <c r="B27" s="7">
        <v>1173615</v>
      </c>
      <c r="C27" s="7">
        <v>1235947</v>
      </c>
      <c r="D27" s="7">
        <v>617259</v>
      </c>
      <c r="E27" s="7">
        <v>652138</v>
      </c>
      <c r="F27" s="7">
        <v>126368</v>
      </c>
      <c r="G27" s="7">
        <v>134150</v>
      </c>
      <c r="H27" s="7">
        <v>130285</v>
      </c>
      <c r="I27" s="7">
        <v>156704</v>
      </c>
      <c r="J27" s="7">
        <v>12498.694</v>
      </c>
      <c r="K27" s="16">
        <v>2667.8845999999999</v>
      </c>
      <c r="L27" s="7">
        <v>263234</v>
      </c>
      <c r="M27" s="7">
        <v>106.25051372999999</v>
      </c>
      <c r="N27" s="7">
        <v>448739.2</v>
      </c>
      <c r="O27" s="7">
        <v>42.7</v>
      </c>
      <c r="P27" s="7">
        <v>88.566666666666706</v>
      </c>
    </row>
    <row r="28" spans="1:16" ht="15" customHeight="1" x14ac:dyDescent="0.3">
      <c r="A28" s="6">
        <v>36404</v>
      </c>
      <c r="B28" s="7">
        <v>1211333</v>
      </c>
      <c r="C28" s="7">
        <v>1278563</v>
      </c>
      <c r="D28" s="7">
        <v>650398</v>
      </c>
      <c r="E28" s="7">
        <v>679931</v>
      </c>
      <c r="F28" s="7">
        <v>117858</v>
      </c>
      <c r="G28" s="7">
        <v>124915</v>
      </c>
      <c r="H28" s="7">
        <v>123983</v>
      </c>
      <c r="I28" s="7">
        <v>158965</v>
      </c>
      <c r="J28" s="7">
        <v>12662.385</v>
      </c>
      <c r="K28" s="16">
        <v>2700.3924000000002</v>
      </c>
      <c r="L28" s="7">
        <v>266239</v>
      </c>
      <c r="M28" s="7">
        <v>106.23730516000001</v>
      </c>
      <c r="N28" s="7">
        <v>451257.7</v>
      </c>
      <c r="O28" s="7">
        <v>42.8333333333333</v>
      </c>
      <c r="P28" s="7">
        <v>88.966666666666697</v>
      </c>
    </row>
    <row r="29" spans="1:16" ht="15" customHeight="1" x14ac:dyDescent="0.3">
      <c r="A29" s="6">
        <v>36495</v>
      </c>
      <c r="B29" s="7">
        <v>1227102</v>
      </c>
      <c r="C29" s="7">
        <v>1286443</v>
      </c>
      <c r="D29" s="7">
        <v>666522</v>
      </c>
      <c r="E29" s="7">
        <v>692313</v>
      </c>
      <c r="F29" s="7">
        <v>115560</v>
      </c>
      <c r="G29" s="7">
        <v>119163</v>
      </c>
      <c r="H29" s="7">
        <v>138493</v>
      </c>
      <c r="I29" s="7">
        <v>170652</v>
      </c>
      <c r="J29" s="7">
        <v>12877.593000000001</v>
      </c>
      <c r="K29" s="16">
        <v>2736.2554</v>
      </c>
      <c r="L29" s="7">
        <v>270722</v>
      </c>
      <c r="M29" s="7">
        <v>107.81314276000001</v>
      </c>
      <c r="N29" s="7">
        <v>451541</v>
      </c>
      <c r="O29" s="7">
        <v>43.3333333333333</v>
      </c>
      <c r="P29" s="7">
        <v>89.533333333333402</v>
      </c>
    </row>
    <row r="30" spans="1:16" ht="14.4" x14ac:dyDescent="0.3">
      <c r="A30" s="6">
        <v>36586</v>
      </c>
      <c r="B30" s="7">
        <v>1239440</v>
      </c>
      <c r="C30" s="7">
        <v>1312744</v>
      </c>
      <c r="D30" s="7">
        <v>674524</v>
      </c>
      <c r="E30" s="7">
        <v>699156</v>
      </c>
      <c r="F30" s="7">
        <v>119411</v>
      </c>
      <c r="G30" s="7">
        <v>120708</v>
      </c>
      <c r="H30" s="7">
        <v>170151</v>
      </c>
      <c r="I30" s="7">
        <v>186993</v>
      </c>
      <c r="J30" s="7">
        <v>12924.179</v>
      </c>
      <c r="K30" s="16">
        <v>2764.0399000000002</v>
      </c>
      <c r="L30" s="7">
        <v>271830</v>
      </c>
      <c r="M30" s="7">
        <v>109.7028938</v>
      </c>
      <c r="N30" s="7">
        <v>459980.4</v>
      </c>
      <c r="O30" s="7">
        <v>44.6666666666667</v>
      </c>
      <c r="P30" s="7">
        <v>89.633333333333297</v>
      </c>
    </row>
    <row r="31" spans="1:16" ht="14.4" x14ac:dyDescent="0.3">
      <c r="A31" s="6">
        <v>36678</v>
      </c>
      <c r="B31" s="7">
        <v>1250726</v>
      </c>
      <c r="C31" s="7">
        <v>1310307</v>
      </c>
      <c r="D31" s="7">
        <v>669349</v>
      </c>
      <c r="E31" s="7">
        <v>704361</v>
      </c>
      <c r="F31" s="7">
        <v>108002</v>
      </c>
      <c r="G31" s="7">
        <v>112899</v>
      </c>
      <c r="H31" s="7">
        <v>147466</v>
      </c>
      <c r="I31" s="7">
        <v>170469</v>
      </c>
      <c r="J31" s="7">
        <v>13160.842000000001</v>
      </c>
      <c r="K31" s="16">
        <v>2789.2040999999999</v>
      </c>
      <c r="L31" s="7">
        <v>274321</v>
      </c>
      <c r="M31" s="7">
        <v>110.46472355</v>
      </c>
      <c r="N31" s="7">
        <v>460964.3</v>
      </c>
      <c r="O31" s="7">
        <v>44.4</v>
      </c>
      <c r="P31" s="7">
        <v>89.933333333333294</v>
      </c>
    </row>
    <row r="32" spans="1:16" ht="14.4" x14ac:dyDescent="0.3">
      <c r="A32" s="6">
        <v>36770</v>
      </c>
      <c r="B32" s="7">
        <v>1273038</v>
      </c>
      <c r="C32" s="7">
        <v>1311037</v>
      </c>
      <c r="D32" s="7">
        <v>689424</v>
      </c>
      <c r="E32" s="7">
        <v>715620</v>
      </c>
      <c r="F32" s="7">
        <v>101788</v>
      </c>
      <c r="G32" s="7">
        <v>106345</v>
      </c>
      <c r="H32" s="7">
        <v>167165</v>
      </c>
      <c r="I32" s="7">
        <v>175310</v>
      </c>
      <c r="J32" s="7">
        <v>13178.419</v>
      </c>
      <c r="K32" s="16">
        <v>2802.8020999999999</v>
      </c>
      <c r="L32" s="7">
        <v>274825</v>
      </c>
      <c r="M32" s="7">
        <v>111.98579803</v>
      </c>
      <c r="N32" s="7">
        <v>461314.2</v>
      </c>
      <c r="O32" s="7">
        <v>45.6</v>
      </c>
      <c r="P32" s="7">
        <v>90.1666666666667</v>
      </c>
    </row>
    <row r="33" spans="1:16" ht="14.4" x14ac:dyDescent="0.3">
      <c r="A33" s="6">
        <v>36861</v>
      </c>
      <c r="B33" s="7">
        <v>1306614</v>
      </c>
      <c r="C33" s="7">
        <v>1322089</v>
      </c>
      <c r="D33" s="7">
        <v>711755</v>
      </c>
      <c r="E33" s="7">
        <v>735536</v>
      </c>
      <c r="F33" s="7">
        <v>101287</v>
      </c>
      <c r="G33" s="7">
        <v>106387</v>
      </c>
      <c r="H33" s="7">
        <v>182703</v>
      </c>
      <c r="I33" s="7">
        <v>191058</v>
      </c>
      <c r="J33" s="7">
        <v>13260.505999999999</v>
      </c>
      <c r="K33" s="16">
        <v>2823.5898000000002</v>
      </c>
      <c r="L33" s="7">
        <v>273763</v>
      </c>
      <c r="M33" s="7">
        <v>113.43814929</v>
      </c>
      <c r="N33" s="7">
        <v>465850.1</v>
      </c>
      <c r="O33" s="7">
        <v>45.366666666666703</v>
      </c>
      <c r="P33" s="7">
        <v>90.566666666666706</v>
      </c>
    </row>
    <row r="34" spans="1:16" ht="14.4" x14ac:dyDescent="0.3">
      <c r="A34" s="6">
        <v>36951</v>
      </c>
      <c r="B34" s="7">
        <v>1310476</v>
      </c>
      <c r="C34" s="7">
        <v>1340919</v>
      </c>
      <c r="D34" s="7">
        <v>730728</v>
      </c>
      <c r="E34" s="7">
        <v>741726</v>
      </c>
      <c r="F34" s="7">
        <v>113898</v>
      </c>
      <c r="G34" s="7">
        <v>113297</v>
      </c>
      <c r="H34" s="7">
        <v>193981</v>
      </c>
      <c r="I34" s="7">
        <v>186672</v>
      </c>
      <c r="J34" s="7">
        <v>13222.69</v>
      </c>
      <c r="K34" s="16">
        <v>2845.9387000000002</v>
      </c>
      <c r="L34" s="7">
        <v>276548</v>
      </c>
      <c r="M34" s="7">
        <v>113.11177366</v>
      </c>
      <c r="N34" s="7">
        <v>468219.6</v>
      </c>
      <c r="O34" s="7">
        <v>45.933333333333302</v>
      </c>
      <c r="P34" s="7">
        <v>90.966666666666697</v>
      </c>
    </row>
    <row r="35" spans="1:16" ht="14.4" x14ac:dyDescent="0.3">
      <c r="A35" s="6">
        <v>37043</v>
      </c>
      <c r="B35" s="7">
        <v>1343439</v>
      </c>
      <c r="C35" s="7">
        <v>1357228</v>
      </c>
      <c r="D35" s="7">
        <v>742554</v>
      </c>
      <c r="E35" s="7">
        <v>750620</v>
      </c>
      <c r="F35" s="7">
        <v>104052</v>
      </c>
      <c r="G35" s="7">
        <v>107010</v>
      </c>
      <c r="H35" s="7">
        <v>202306</v>
      </c>
      <c r="I35" s="7">
        <v>196215</v>
      </c>
      <c r="J35" s="7">
        <v>13299.984</v>
      </c>
      <c r="K35" s="16">
        <v>2854.3730999999998</v>
      </c>
      <c r="L35" s="7">
        <v>278890</v>
      </c>
      <c r="M35" s="7">
        <v>113.04575757000001</v>
      </c>
      <c r="N35" s="7">
        <v>466048.9</v>
      </c>
      <c r="O35" s="7">
        <v>47.1</v>
      </c>
      <c r="P35" s="7">
        <v>91.733333333333405</v>
      </c>
    </row>
    <row r="36" spans="1:16" ht="14.4" x14ac:dyDescent="0.3">
      <c r="A36" s="6">
        <v>37135</v>
      </c>
      <c r="B36" s="7">
        <v>1344899</v>
      </c>
      <c r="C36" s="7">
        <v>1361131</v>
      </c>
      <c r="D36" s="7">
        <v>756499</v>
      </c>
      <c r="E36" s="7">
        <v>761259</v>
      </c>
      <c r="F36" s="7">
        <v>114173</v>
      </c>
      <c r="G36" s="7">
        <v>116352</v>
      </c>
      <c r="H36" s="7">
        <v>180987</v>
      </c>
      <c r="I36" s="7">
        <v>177300</v>
      </c>
      <c r="J36" s="7">
        <v>13244.784</v>
      </c>
      <c r="K36" s="16">
        <v>2861.8694</v>
      </c>
      <c r="L36" s="7">
        <v>282184</v>
      </c>
      <c r="M36" s="7">
        <v>112.57752033</v>
      </c>
      <c r="N36" s="7">
        <v>461282.4</v>
      </c>
      <c r="O36" s="7">
        <v>46.7</v>
      </c>
      <c r="P36" s="7">
        <v>91.966666666666697</v>
      </c>
    </row>
    <row r="37" spans="1:16" ht="14.4" x14ac:dyDescent="0.3">
      <c r="A37" s="6">
        <v>37226</v>
      </c>
      <c r="B37" s="7">
        <v>1346677</v>
      </c>
      <c r="C37" s="7">
        <v>1377552</v>
      </c>
      <c r="D37" s="7">
        <v>765054</v>
      </c>
      <c r="E37" s="7">
        <v>769809</v>
      </c>
      <c r="F37" s="7">
        <v>112300</v>
      </c>
      <c r="G37" s="7">
        <v>112299</v>
      </c>
      <c r="H37" s="7">
        <v>180967</v>
      </c>
      <c r="I37" s="7">
        <v>181261</v>
      </c>
      <c r="J37" s="7">
        <v>13280.859</v>
      </c>
      <c r="K37" s="16">
        <v>2869.7719000000002</v>
      </c>
      <c r="L37" s="7">
        <v>285589</v>
      </c>
      <c r="M37" s="7">
        <v>112.15592907</v>
      </c>
      <c r="N37" s="7">
        <v>459920.7</v>
      </c>
      <c r="O37" s="7">
        <v>45.5</v>
      </c>
      <c r="P37" s="7">
        <v>92</v>
      </c>
    </row>
    <row r="38" spans="1:16" ht="14.4" x14ac:dyDescent="0.3">
      <c r="A38" s="6">
        <v>37316</v>
      </c>
      <c r="B38" s="7">
        <v>1394881</v>
      </c>
      <c r="C38" s="7">
        <v>1401122</v>
      </c>
      <c r="D38" s="7">
        <v>777513</v>
      </c>
      <c r="E38" s="7">
        <v>782146</v>
      </c>
      <c r="F38" s="7">
        <v>118151</v>
      </c>
      <c r="G38" s="7">
        <v>118992</v>
      </c>
      <c r="H38" s="7">
        <v>192649</v>
      </c>
      <c r="I38" s="7">
        <v>191187</v>
      </c>
      <c r="J38" s="7">
        <v>13397.002</v>
      </c>
      <c r="K38" s="16">
        <v>2875.4234999999999</v>
      </c>
      <c r="L38" s="7">
        <v>287703</v>
      </c>
      <c r="M38" s="7">
        <v>114.27650728</v>
      </c>
      <c r="N38" s="7">
        <v>460570</v>
      </c>
      <c r="O38" s="7">
        <v>45.633333333333297</v>
      </c>
      <c r="P38" s="7">
        <v>92.033333333333402</v>
      </c>
    </row>
    <row r="39" spans="1:16" ht="14.4" x14ac:dyDescent="0.3">
      <c r="A39" s="6">
        <v>37408</v>
      </c>
      <c r="B39" s="7">
        <v>1435793</v>
      </c>
      <c r="C39" s="7">
        <v>1441697</v>
      </c>
      <c r="D39" s="7">
        <v>795320</v>
      </c>
      <c r="E39" s="7">
        <v>799912</v>
      </c>
      <c r="F39" s="7">
        <v>122839</v>
      </c>
      <c r="G39" s="7">
        <v>123586</v>
      </c>
      <c r="H39" s="7">
        <v>190892</v>
      </c>
      <c r="I39" s="7">
        <v>197686</v>
      </c>
      <c r="J39" s="7">
        <v>13478.152</v>
      </c>
      <c r="K39" s="16">
        <v>2891.6201000000001</v>
      </c>
      <c r="L39" s="7">
        <v>292726</v>
      </c>
      <c r="M39" s="7">
        <v>115.62531208</v>
      </c>
      <c r="N39" s="7">
        <v>464089.5</v>
      </c>
      <c r="O39" s="7">
        <v>46.9</v>
      </c>
      <c r="P39" s="7">
        <v>92.066666666666706</v>
      </c>
    </row>
    <row r="40" spans="1:16" ht="14.4" x14ac:dyDescent="0.3">
      <c r="A40" s="6">
        <v>37500</v>
      </c>
      <c r="B40" s="7">
        <v>1452423</v>
      </c>
      <c r="C40" s="7">
        <v>1457612</v>
      </c>
      <c r="D40" s="7">
        <v>809294</v>
      </c>
      <c r="E40" s="7">
        <v>807855</v>
      </c>
      <c r="F40" s="7">
        <v>117139</v>
      </c>
      <c r="G40" s="7">
        <v>116776</v>
      </c>
      <c r="H40" s="7">
        <v>211231</v>
      </c>
      <c r="I40" s="7">
        <v>214591</v>
      </c>
      <c r="J40" s="7">
        <v>13538.072</v>
      </c>
      <c r="K40" s="16">
        <v>2905.6842999999999</v>
      </c>
      <c r="L40" s="7">
        <v>293832</v>
      </c>
      <c r="M40" s="7">
        <v>116.72511127999999</v>
      </c>
      <c r="N40" s="7">
        <v>465560.9</v>
      </c>
      <c r="O40" s="7">
        <v>46.8333333333333</v>
      </c>
      <c r="P40" s="7">
        <v>92.066666666666706</v>
      </c>
    </row>
    <row r="41" spans="1:16" ht="14.4" x14ac:dyDescent="0.3">
      <c r="A41" s="6">
        <v>37591</v>
      </c>
      <c r="B41" s="7">
        <v>1487614</v>
      </c>
      <c r="C41" s="7">
        <v>1470469</v>
      </c>
      <c r="D41" s="7">
        <v>830191</v>
      </c>
      <c r="E41" s="7">
        <v>821862</v>
      </c>
      <c r="F41" s="7">
        <v>115796</v>
      </c>
      <c r="G41" s="7">
        <v>114274</v>
      </c>
      <c r="H41" s="7">
        <v>197206</v>
      </c>
      <c r="I41" s="7">
        <v>187575</v>
      </c>
      <c r="J41" s="7">
        <v>13559.031999999999</v>
      </c>
      <c r="K41" s="16">
        <v>2914.6878000000002</v>
      </c>
      <c r="L41" s="7">
        <v>295861</v>
      </c>
      <c r="M41" s="7">
        <v>118.04064679</v>
      </c>
      <c r="N41" s="7">
        <v>466795.9</v>
      </c>
      <c r="O41" s="7">
        <v>47.8</v>
      </c>
      <c r="P41" s="7">
        <v>92.1</v>
      </c>
    </row>
    <row r="42" spans="1:16" ht="14.4" x14ac:dyDescent="0.3">
      <c r="A42" s="6">
        <v>37681</v>
      </c>
      <c r="B42" s="7">
        <v>1535434</v>
      </c>
      <c r="C42" s="7">
        <v>1507411</v>
      </c>
      <c r="D42" s="7">
        <v>859641</v>
      </c>
      <c r="E42" s="7">
        <v>846076</v>
      </c>
      <c r="F42" s="7">
        <v>119282</v>
      </c>
      <c r="G42" s="7">
        <v>114542</v>
      </c>
      <c r="H42" s="7">
        <v>223908</v>
      </c>
      <c r="I42" s="7">
        <v>223821</v>
      </c>
      <c r="J42" s="7">
        <v>13634.253000000001</v>
      </c>
      <c r="K42" s="16">
        <v>2915.0691000000002</v>
      </c>
      <c r="L42" s="7">
        <v>295889</v>
      </c>
      <c r="M42" s="7">
        <v>117.24824857999999</v>
      </c>
      <c r="N42" s="7">
        <v>467056</v>
      </c>
      <c r="O42" s="7">
        <v>48.866666666666703</v>
      </c>
      <c r="P42" s="7">
        <v>92.066666666666706</v>
      </c>
    </row>
    <row r="43" spans="1:16" ht="14.4" x14ac:dyDescent="0.3">
      <c r="A43" s="6">
        <v>37773</v>
      </c>
      <c r="B43" s="7">
        <v>1552916</v>
      </c>
      <c r="C43" s="7">
        <v>1531807</v>
      </c>
      <c r="D43" s="7">
        <v>858307</v>
      </c>
      <c r="E43" s="7">
        <v>847412</v>
      </c>
      <c r="F43" s="7">
        <v>127481</v>
      </c>
      <c r="G43" s="7">
        <v>122980</v>
      </c>
      <c r="H43" s="7">
        <v>229840</v>
      </c>
      <c r="I43" s="7">
        <v>226315</v>
      </c>
      <c r="J43" s="7">
        <v>13751.543</v>
      </c>
      <c r="K43" s="16">
        <v>2922.4268999999999</v>
      </c>
      <c r="L43" s="7">
        <v>296906</v>
      </c>
      <c r="M43" s="7">
        <v>116.51313555999999</v>
      </c>
      <c r="N43" s="7">
        <v>470074.1</v>
      </c>
      <c r="O43" s="7">
        <v>49.933333333333302</v>
      </c>
      <c r="P43" s="7">
        <v>91.8333333333333</v>
      </c>
    </row>
    <row r="44" spans="1:16" ht="14.4" x14ac:dyDescent="0.3">
      <c r="A44" s="6">
        <v>37865</v>
      </c>
      <c r="B44" s="7">
        <v>1593143</v>
      </c>
      <c r="C44" s="7">
        <v>1559615</v>
      </c>
      <c r="D44" s="7">
        <v>886866</v>
      </c>
      <c r="E44" s="7">
        <v>867365</v>
      </c>
      <c r="F44" s="7">
        <v>131866</v>
      </c>
      <c r="G44" s="7">
        <v>125709</v>
      </c>
      <c r="H44" s="7">
        <v>239057</v>
      </c>
      <c r="I44" s="7">
        <v>243626</v>
      </c>
      <c r="J44" s="7">
        <v>13985.073</v>
      </c>
      <c r="K44" s="16">
        <v>2941.3937999999998</v>
      </c>
      <c r="L44" s="7">
        <v>301534</v>
      </c>
      <c r="M44" s="7">
        <v>117.40454794</v>
      </c>
      <c r="N44" s="7">
        <v>471914.5</v>
      </c>
      <c r="O44" s="7">
        <v>50.4</v>
      </c>
      <c r="P44" s="7">
        <v>91.633333333333297</v>
      </c>
    </row>
    <row r="45" spans="1:16" ht="14.4" x14ac:dyDescent="0.3">
      <c r="A45" s="6">
        <v>37956</v>
      </c>
      <c r="B45" s="7">
        <v>1636640</v>
      </c>
      <c r="C45" s="7">
        <v>1585089</v>
      </c>
      <c r="D45" s="7">
        <v>910390</v>
      </c>
      <c r="E45" s="7">
        <v>886682</v>
      </c>
      <c r="F45" s="7">
        <v>133703</v>
      </c>
      <c r="G45" s="7">
        <v>127377</v>
      </c>
      <c r="H45" s="7">
        <v>249394</v>
      </c>
      <c r="I45" s="7">
        <v>236476</v>
      </c>
      <c r="J45" s="7">
        <v>14145.645</v>
      </c>
      <c r="K45" s="16">
        <v>2964.5136000000002</v>
      </c>
      <c r="L45" s="7">
        <v>307045</v>
      </c>
      <c r="M45" s="7">
        <v>118.78624458</v>
      </c>
      <c r="N45" s="7">
        <v>477139.3</v>
      </c>
      <c r="O45" s="7">
        <v>50.8</v>
      </c>
      <c r="P45" s="7">
        <v>91.733333333333306</v>
      </c>
    </row>
    <row r="46" spans="1:16" ht="14.4" x14ac:dyDescent="0.3">
      <c r="A46" s="6">
        <v>38047</v>
      </c>
      <c r="B46" s="7">
        <v>1651363</v>
      </c>
      <c r="C46" s="7">
        <v>1605528</v>
      </c>
      <c r="D46" s="7">
        <v>944838</v>
      </c>
      <c r="E46" s="7">
        <v>909943</v>
      </c>
      <c r="F46" s="7">
        <v>137508</v>
      </c>
      <c r="G46" s="7">
        <v>127798</v>
      </c>
      <c r="H46" s="7">
        <v>249489</v>
      </c>
      <c r="I46" s="7">
        <v>253144</v>
      </c>
      <c r="J46" s="7">
        <v>14221.147000000001</v>
      </c>
      <c r="K46" s="16">
        <v>2984.1745000000001</v>
      </c>
      <c r="L46" s="7">
        <v>309724</v>
      </c>
      <c r="M46" s="7">
        <v>121.29378027</v>
      </c>
      <c r="N46" s="7">
        <v>480847.9</v>
      </c>
      <c r="O46" s="7">
        <v>52.433333333333302</v>
      </c>
      <c r="P46" s="7">
        <v>91.866666666666703</v>
      </c>
    </row>
    <row r="47" spans="1:16" ht="14.4" x14ac:dyDescent="0.3">
      <c r="A47" s="6">
        <v>38139</v>
      </c>
      <c r="B47" s="7">
        <v>1714837</v>
      </c>
      <c r="C47" s="7">
        <v>1630312</v>
      </c>
      <c r="D47" s="7">
        <v>966906</v>
      </c>
      <c r="E47" s="7">
        <v>923314</v>
      </c>
      <c r="F47" s="7">
        <v>143030</v>
      </c>
      <c r="G47" s="7">
        <v>130982</v>
      </c>
      <c r="H47" s="7">
        <v>275906</v>
      </c>
      <c r="I47" s="7">
        <v>271608</v>
      </c>
      <c r="J47" s="7">
        <v>14329.522999999999</v>
      </c>
      <c r="K47" s="16">
        <v>3000.2543999999998</v>
      </c>
      <c r="L47" s="7">
        <v>312141</v>
      </c>
      <c r="M47" s="7">
        <v>123.79656106</v>
      </c>
      <c r="N47" s="7">
        <v>480530.4</v>
      </c>
      <c r="O47" s="7">
        <v>54.433333333333302</v>
      </c>
      <c r="P47" s="7">
        <v>92.1</v>
      </c>
    </row>
    <row r="48" spans="1:16" ht="14.4" x14ac:dyDescent="0.3">
      <c r="A48" s="6">
        <v>38231</v>
      </c>
      <c r="B48" s="7">
        <v>1756444</v>
      </c>
      <c r="C48" s="7">
        <v>1648706</v>
      </c>
      <c r="D48" s="7">
        <v>977665</v>
      </c>
      <c r="E48" s="7">
        <v>926510</v>
      </c>
      <c r="F48" s="7">
        <v>150052</v>
      </c>
      <c r="G48" s="7">
        <v>135525</v>
      </c>
      <c r="H48" s="7">
        <v>289935</v>
      </c>
      <c r="I48" s="7">
        <v>280992</v>
      </c>
      <c r="J48" s="7">
        <v>14464.984</v>
      </c>
      <c r="K48" s="16">
        <v>3009.7323000000001</v>
      </c>
      <c r="L48" s="7">
        <v>314321</v>
      </c>
      <c r="M48" s="7">
        <v>125.20103905000001</v>
      </c>
      <c r="N48" s="7">
        <v>483569.7</v>
      </c>
      <c r="O48" s="7">
        <v>55.766666666666701</v>
      </c>
      <c r="P48" s="7">
        <v>92.1</v>
      </c>
    </row>
    <row r="49" spans="1:16" ht="14.4" x14ac:dyDescent="0.3">
      <c r="A49" s="6">
        <v>38322</v>
      </c>
      <c r="B49" s="7">
        <v>1833115</v>
      </c>
      <c r="C49" s="7">
        <v>1687375</v>
      </c>
      <c r="D49" s="7">
        <v>996056</v>
      </c>
      <c r="E49" s="7">
        <v>943838</v>
      </c>
      <c r="F49" s="7">
        <v>161602</v>
      </c>
      <c r="G49" s="7">
        <v>142648</v>
      </c>
      <c r="H49" s="7">
        <v>322124</v>
      </c>
      <c r="I49" s="7">
        <v>302184</v>
      </c>
      <c r="J49" s="7">
        <v>14609.876</v>
      </c>
      <c r="K49" s="16">
        <v>3022.4232000000002</v>
      </c>
      <c r="L49" s="7">
        <v>316603</v>
      </c>
      <c r="M49" s="7">
        <v>126.31102464</v>
      </c>
      <c r="N49" s="7">
        <v>482574.2</v>
      </c>
      <c r="O49" s="7">
        <v>55.966666666666697</v>
      </c>
      <c r="P49" s="7">
        <v>92.2</v>
      </c>
    </row>
    <row r="50" spans="1:16" ht="14.4" x14ac:dyDescent="0.3">
      <c r="A50" s="6">
        <v>38412</v>
      </c>
      <c r="B50" s="7">
        <v>1820641</v>
      </c>
      <c r="C50" s="7">
        <v>1667256</v>
      </c>
      <c r="D50" s="7">
        <v>1015326</v>
      </c>
      <c r="E50" s="7">
        <v>941758</v>
      </c>
      <c r="F50" s="7">
        <v>164535</v>
      </c>
      <c r="G50" s="7">
        <v>144227</v>
      </c>
      <c r="H50" s="7">
        <v>339976</v>
      </c>
      <c r="I50" s="7">
        <v>306354</v>
      </c>
      <c r="J50" s="7">
        <v>14771.602000000001</v>
      </c>
      <c r="K50" s="16">
        <v>3032.0360000000001</v>
      </c>
      <c r="L50" s="7">
        <v>318779</v>
      </c>
      <c r="M50" s="7">
        <v>126.74187571</v>
      </c>
      <c r="N50" s="7">
        <v>484828.1</v>
      </c>
      <c r="O50" s="7">
        <v>56.8333333333333</v>
      </c>
      <c r="P50" s="7">
        <v>92.3</v>
      </c>
    </row>
    <row r="51" spans="1:16" ht="14.4" x14ac:dyDescent="0.3">
      <c r="A51" s="6">
        <v>38504</v>
      </c>
      <c r="B51" s="7">
        <v>1862687</v>
      </c>
      <c r="C51" s="7">
        <v>1703641</v>
      </c>
      <c r="D51" s="7">
        <v>1044361</v>
      </c>
      <c r="E51" s="7">
        <v>960566</v>
      </c>
      <c r="F51" s="7">
        <v>165275</v>
      </c>
      <c r="G51" s="7">
        <v>144314</v>
      </c>
      <c r="H51" s="7">
        <v>356435</v>
      </c>
      <c r="I51" s="7">
        <v>319795</v>
      </c>
      <c r="J51" s="7">
        <v>14839.781999999999</v>
      </c>
      <c r="K51" s="16">
        <v>3056.7948999999999</v>
      </c>
      <c r="L51" s="7">
        <v>320168</v>
      </c>
      <c r="M51" s="7">
        <v>129.27832319999999</v>
      </c>
      <c r="N51" s="7">
        <v>488112.5</v>
      </c>
      <c r="O51" s="7">
        <v>60.133333333333297</v>
      </c>
      <c r="P51" s="7">
        <v>93.033333333333402</v>
      </c>
    </row>
    <row r="52" spans="1:16" ht="14.4" x14ac:dyDescent="0.3">
      <c r="A52" s="6">
        <v>38596</v>
      </c>
      <c r="B52" s="7">
        <v>1937681</v>
      </c>
      <c r="C52" s="7">
        <v>1727034</v>
      </c>
      <c r="D52" s="7">
        <v>1083540</v>
      </c>
      <c r="E52" s="7">
        <v>974716</v>
      </c>
      <c r="F52" s="7">
        <v>171708</v>
      </c>
      <c r="G52" s="7">
        <v>148724</v>
      </c>
      <c r="H52" s="7">
        <v>366684</v>
      </c>
      <c r="I52" s="7">
        <v>327504</v>
      </c>
      <c r="J52" s="7">
        <v>14972.054</v>
      </c>
      <c r="K52" s="16">
        <v>3082.402</v>
      </c>
      <c r="L52" s="7">
        <v>323458</v>
      </c>
      <c r="M52" s="7">
        <v>127.81981358</v>
      </c>
      <c r="N52" s="7">
        <v>492874.2</v>
      </c>
      <c r="O52" s="7">
        <v>64.099999999999994</v>
      </c>
      <c r="P52" s="7">
        <v>94.233333333333306</v>
      </c>
    </row>
    <row r="53" spans="1:16" ht="14.4" x14ac:dyDescent="0.3">
      <c r="A53" s="6">
        <v>38687</v>
      </c>
      <c r="B53" s="7">
        <v>1995325</v>
      </c>
      <c r="C53" s="7">
        <v>1750092</v>
      </c>
      <c r="D53" s="7">
        <v>1108677</v>
      </c>
      <c r="E53" s="7">
        <v>981918</v>
      </c>
      <c r="F53" s="7">
        <v>177780</v>
      </c>
      <c r="G53" s="7">
        <v>150105</v>
      </c>
      <c r="H53" s="7">
        <v>365852</v>
      </c>
      <c r="I53" s="7">
        <v>341721</v>
      </c>
      <c r="J53" s="7">
        <v>15066.597</v>
      </c>
      <c r="K53" s="16">
        <v>3107.3382000000001</v>
      </c>
      <c r="L53" s="7">
        <v>326438</v>
      </c>
      <c r="M53" s="7">
        <v>129.71528286</v>
      </c>
      <c r="N53" s="7">
        <v>493718.4</v>
      </c>
      <c r="O53" s="7">
        <v>64.566666666666706</v>
      </c>
      <c r="P53" s="7">
        <v>94.633333333333297</v>
      </c>
    </row>
    <row r="54" spans="1:16" ht="14.4" x14ac:dyDescent="0.3">
      <c r="A54" s="6">
        <v>38777</v>
      </c>
      <c r="B54" s="7">
        <v>2064648</v>
      </c>
      <c r="C54" s="7">
        <v>1759037</v>
      </c>
      <c r="D54" s="7">
        <v>1126838</v>
      </c>
      <c r="E54" s="7">
        <v>991604</v>
      </c>
      <c r="F54" s="7">
        <v>182722</v>
      </c>
      <c r="G54" s="7">
        <v>151916</v>
      </c>
      <c r="H54" s="7">
        <v>378910</v>
      </c>
      <c r="I54" s="7">
        <v>330959</v>
      </c>
      <c r="J54" s="7">
        <v>15267.026</v>
      </c>
      <c r="K54" s="16">
        <v>3134.1765</v>
      </c>
      <c r="L54" s="7">
        <v>327326</v>
      </c>
      <c r="M54" s="7">
        <v>131.48612360999999</v>
      </c>
      <c r="N54" s="7">
        <v>494499.1</v>
      </c>
      <c r="O54" s="7">
        <v>64.8</v>
      </c>
      <c r="P54" s="7">
        <v>95</v>
      </c>
    </row>
    <row r="55" spans="1:16" ht="14.4" x14ac:dyDescent="0.3">
      <c r="A55" s="6">
        <v>38869</v>
      </c>
      <c r="B55" s="7">
        <v>2081175</v>
      </c>
      <c r="C55" s="7">
        <v>1782046</v>
      </c>
      <c r="D55" s="7">
        <v>1139658</v>
      </c>
      <c r="E55" s="7">
        <v>988150</v>
      </c>
      <c r="F55" s="7">
        <v>184015</v>
      </c>
      <c r="G55" s="7">
        <v>153218</v>
      </c>
      <c r="H55" s="7">
        <v>383370</v>
      </c>
      <c r="I55" s="7">
        <v>338065</v>
      </c>
      <c r="J55" s="7">
        <v>15302.705</v>
      </c>
      <c r="K55" s="16">
        <v>3165.3281000000002</v>
      </c>
      <c r="L55" s="7">
        <v>328135</v>
      </c>
      <c r="M55" s="7">
        <v>132.17603862000001</v>
      </c>
      <c r="N55" s="7">
        <v>495852.7</v>
      </c>
      <c r="O55" s="7">
        <v>68.633333333333297</v>
      </c>
      <c r="P55" s="7">
        <v>95.766666666666694</v>
      </c>
    </row>
    <row r="56" spans="1:16" ht="14.4" x14ac:dyDescent="0.3">
      <c r="A56" s="6">
        <v>38961</v>
      </c>
      <c r="B56" s="7">
        <v>2109073</v>
      </c>
      <c r="C56" s="7">
        <v>1803815</v>
      </c>
      <c r="D56" s="7">
        <v>1147166</v>
      </c>
      <c r="E56" s="7">
        <v>993796</v>
      </c>
      <c r="F56" s="7">
        <v>185708</v>
      </c>
      <c r="G56" s="7">
        <v>152746</v>
      </c>
      <c r="H56" s="7">
        <v>369061</v>
      </c>
      <c r="I56" s="7">
        <v>325555</v>
      </c>
      <c r="J56" s="7">
        <v>15326.368</v>
      </c>
      <c r="K56" s="16">
        <v>3183.8195000000001</v>
      </c>
      <c r="L56" s="7">
        <v>332828</v>
      </c>
      <c r="M56" s="7">
        <v>134.25544604999999</v>
      </c>
      <c r="N56" s="7">
        <v>494992.7</v>
      </c>
      <c r="O56" s="7">
        <v>68.766666666666694</v>
      </c>
      <c r="P56" s="7">
        <v>96.133333333333297</v>
      </c>
    </row>
    <row r="57" spans="1:16" ht="14.4" x14ac:dyDescent="0.3">
      <c r="A57" s="6">
        <v>39052</v>
      </c>
      <c r="B57" s="7">
        <v>2148978</v>
      </c>
      <c r="C57" s="7">
        <v>1843867</v>
      </c>
      <c r="D57" s="7">
        <v>1160330</v>
      </c>
      <c r="E57" s="7">
        <v>993768</v>
      </c>
      <c r="F57" s="7">
        <v>190875</v>
      </c>
      <c r="G57" s="7">
        <v>151342</v>
      </c>
      <c r="H57" s="7">
        <v>376943</v>
      </c>
      <c r="I57" s="7">
        <v>332129</v>
      </c>
      <c r="J57" s="7">
        <v>15456.928</v>
      </c>
      <c r="K57" s="16">
        <v>3212.3447000000001</v>
      </c>
      <c r="L57" s="7">
        <v>336889</v>
      </c>
      <c r="M57" s="7">
        <v>135.97398107999999</v>
      </c>
      <c r="N57" s="7">
        <v>501403.4</v>
      </c>
      <c r="O57" s="7">
        <v>69.033333333333402</v>
      </c>
      <c r="P57" s="7">
        <v>96.266666666666694</v>
      </c>
    </row>
    <row r="58" spans="1:16" ht="14.4" x14ac:dyDescent="0.3">
      <c r="A58" s="6">
        <v>39142</v>
      </c>
      <c r="B58" s="7">
        <v>2204802</v>
      </c>
      <c r="C58" s="7">
        <v>1872883</v>
      </c>
      <c r="D58" s="7">
        <v>1167025</v>
      </c>
      <c r="E58" s="7">
        <v>992175</v>
      </c>
      <c r="F58" s="7">
        <v>192398</v>
      </c>
      <c r="G58" s="7">
        <v>153051</v>
      </c>
      <c r="H58" s="7">
        <v>362374</v>
      </c>
      <c r="I58" s="7">
        <v>327210</v>
      </c>
      <c r="J58" s="7">
        <v>15493.328</v>
      </c>
      <c r="K58" s="16">
        <v>3240.5643</v>
      </c>
      <c r="L58" s="7">
        <v>341846</v>
      </c>
      <c r="M58" s="7">
        <v>138.22858794999999</v>
      </c>
      <c r="N58" s="7">
        <v>504973.1</v>
      </c>
      <c r="O58" s="7">
        <v>67.900000000000006</v>
      </c>
      <c r="P58" s="7">
        <v>96.3</v>
      </c>
    </row>
    <row r="59" spans="1:16" ht="14.4" x14ac:dyDescent="0.3">
      <c r="A59" s="6">
        <v>39234</v>
      </c>
      <c r="B59" s="7">
        <v>2218871</v>
      </c>
      <c r="C59" s="7">
        <v>1876658</v>
      </c>
      <c r="D59" s="7">
        <v>1179417</v>
      </c>
      <c r="E59" s="7">
        <v>998179</v>
      </c>
      <c r="F59" s="7">
        <v>195766</v>
      </c>
      <c r="G59" s="7">
        <v>153779</v>
      </c>
      <c r="H59" s="7">
        <v>379471</v>
      </c>
      <c r="I59" s="7">
        <v>336622</v>
      </c>
      <c r="J59" s="7">
        <v>15582.084999999999</v>
      </c>
      <c r="K59" s="16">
        <v>3262.0248999999999</v>
      </c>
      <c r="L59" s="7">
        <v>343976</v>
      </c>
      <c r="M59" s="7">
        <v>140.80026910999999</v>
      </c>
      <c r="N59" s="7">
        <v>505728.1</v>
      </c>
      <c r="O59" s="7">
        <v>71.466666666666697</v>
      </c>
      <c r="P59" s="7">
        <v>96.4</v>
      </c>
    </row>
    <row r="60" spans="1:16" ht="14.4" x14ac:dyDescent="0.3">
      <c r="A60" s="6">
        <v>39326</v>
      </c>
      <c r="B60" s="7">
        <v>2271317</v>
      </c>
      <c r="C60" s="7">
        <v>1902494</v>
      </c>
      <c r="D60" s="7">
        <v>1191109</v>
      </c>
      <c r="E60" s="7">
        <v>1007021</v>
      </c>
      <c r="F60" s="7">
        <v>198983</v>
      </c>
      <c r="G60" s="7">
        <v>155648</v>
      </c>
      <c r="H60" s="7">
        <v>373628</v>
      </c>
      <c r="I60" s="7">
        <v>334687</v>
      </c>
      <c r="J60" s="7">
        <v>15666.737999999999</v>
      </c>
      <c r="K60" s="16">
        <v>3281.9504000000002</v>
      </c>
      <c r="L60" s="7">
        <v>347737</v>
      </c>
      <c r="M60" s="7">
        <v>142.22461963000001</v>
      </c>
      <c r="N60" s="7">
        <v>503191.7</v>
      </c>
      <c r="O60" s="7">
        <v>71.366666666666703</v>
      </c>
      <c r="P60" s="7">
        <v>96.6</v>
      </c>
    </row>
    <row r="61" spans="1:16" ht="14.4" x14ac:dyDescent="0.3">
      <c r="A61" s="6">
        <v>39417</v>
      </c>
      <c r="B61" s="7">
        <v>2387494</v>
      </c>
      <c r="C61" s="7">
        <v>1930177</v>
      </c>
      <c r="D61" s="7">
        <v>1232525</v>
      </c>
      <c r="E61" s="7">
        <v>1017562</v>
      </c>
      <c r="F61" s="7">
        <v>207817</v>
      </c>
      <c r="G61" s="7">
        <v>169241</v>
      </c>
      <c r="H61" s="7">
        <v>398503</v>
      </c>
      <c r="I61" s="7">
        <v>341073</v>
      </c>
      <c r="J61" s="7">
        <v>15761.967000000001</v>
      </c>
      <c r="K61" s="16">
        <v>3303.4879999999998</v>
      </c>
      <c r="L61" s="7">
        <v>349502</v>
      </c>
      <c r="M61" s="7">
        <v>144.36270612999999</v>
      </c>
      <c r="N61" s="7">
        <v>505513</v>
      </c>
      <c r="O61" s="7">
        <v>73.766666666666694</v>
      </c>
      <c r="P61" s="7">
        <v>96.933333333333294</v>
      </c>
    </row>
    <row r="62" spans="1:16" ht="14.4" x14ac:dyDescent="0.3">
      <c r="A62" s="6">
        <v>39508</v>
      </c>
      <c r="B62" s="7">
        <v>2385702</v>
      </c>
      <c r="C62" s="7">
        <v>1929917</v>
      </c>
      <c r="D62" s="7">
        <v>1281859</v>
      </c>
      <c r="E62" s="7">
        <v>1028883</v>
      </c>
      <c r="F62" s="7">
        <v>211402</v>
      </c>
      <c r="G62" s="7">
        <v>157046</v>
      </c>
      <c r="H62" s="7">
        <v>425581</v>
      </c>
      <c r="I62" s="7">
        <v>362239</v>
      </c>
      <c r="J62" s="7">
        <v>15671.383</v>
      </c>
      <c r="K62" s="16">
        <v>3320.9812999999999</v>
      </c>
      <c r="L62" s="7">
        <v>353505</v>
      </c>
      <c r="M62" s="7">
        <v>146.81959198000001</v>
      </c>
      <c r="N62" s="7">
        <v>507202.3</v>
      </c>
      <c r="O62" s="7">
        <v>76.7</v>
      </c>
      <c r="P62" s="7">
        <v>96.9</v>
      </c>
    </row>
    <row r="63" spans="1:16" ht="14.4" x14ac:dyDescent="0.3">
      <c r="A63" s="6">
        <v>39600</v>
      </c>
      <c r="B63" s="7">
        <v>2475355</v>
      </c>
      <c r="C63" s="7">
        <v>1943247</v>
      </c>
      <c r="D63" s="7">
        <v>1311559</v>
      </c>
      <c r="E63" s="7">
        <v>1035662</v>
      </c>
      <c r="F63" s="7">
        <v>208588</v>
      </c>
      <c r="G63" s="7">
        <v>145652</v>
      </c>
      <c r="H63" s="7">
        <v>431593</v>
      </c>
      <c r="I63" s="7">
        <v>364861</v>
      </c>
      <c r="J63" s="7">
        <v>15752.308000000001</v>
      </c>
      <c r="K63" s="16">
        <v>3309.2682</v>
      </c>
      <c r="L63" s="7">
        <v>354380</v>
      </c>
      <c r="M63" s="7">
        <v>149.69414739999999</v>
      </c>
      <c r="N63" s="7">
        <v>504924.9</v>
      </c>
      <c r="O63" s="7">
        <v>84.233333333333306</v>
      </c>
      <c r="P63" s="7">
        <v>97.266666666666694</v>
      </c>
    </row>
    <row r="64" spans="1:16" ht="14.4" x14ac:dyDescent="0.3">
      <c r="A64" s="6">
        <v>39692</v>
      </c>
      <c r="B64" s="7">
        <v>2505208</v>
      </c>
      <c r="C64" s="7">
        <v>1947151</v>
      </c>
      <c r="D64" s="7">
        <v>1317420</v>
      </c>
      <c r="E64" s="7">
        <v>1027428</v>
      </c>
      <c r="F64" s="7">
        <v>208868</v>
      </c>
      <c r="G64" s="7">
        <v>143005</v>
      </c>
      <c r="H64" s="7">
        <v>443765</v>
      </c>
      <c r="I64" s="7">
        <v>360580</v>
      </c>
      <c r="J64" s="7">
        <v>15667.031999999999</v>
      </c>
      <c r="K64" s="16">
        <v>3285.8119999999999</v>
      </c>
      <c r="L64" s="7">
        <v>357045</v>
      </c>
      <c r="M64" s="7">
        <v>151.69368696000001</v>
      </c>
      <c r="N64" s="7">
        <v>498624.6</v>
      </c>
      <c r="O64" s="7">
        <v>83.133333333333297</v>
      </c>
      <c r="P64" s="7">
        <v>96.533333333333402</v>
      </c>
    </row>
    <row r="65" spans="1:16" ht="14.4" x14ac:dyDescent="0.3">
      <c r="A65" s="6">
        <v>39783</v>
      </c>
      <c r="B65" s="7">
        <v>2349297</v>
      </c>
      <c r="C65" s="7">
        <v>1896854</v>
      </c>
      <c r="D65" s="7">
        <v>1296380</v>
      </c>
      <c r="E65" s="7">
        <v>1037077</v>
      </c>
      <c r="F65" s="7">
        <v>196837</v>
      </c>
      <c r="G65" s="7">
        <v>146030</v>
      </c>
      <c r="H65" s="7">
        <v>440351</v>
      </c>
      <c r="I65" s="7">
        <v>349252</v>
      </c>
      <c r="J65" s="7">
        <v>15328.027</v>
      </c>
      <c r="K65" s="16">
        <v>3226.5293000000001</v>
      </c>
      <c r="L65" s="7">
        <v>355129</v>
      </c>
      <c r="M65" s="7">
        <v>145.8033734</v>
      </c>
      <c r="N65" s="7">
        <v>486533.4</v>
      </c>
      <c r="O65" s="7">
        <v>75.599999999999994</v>
      </c>
      <c r="P65" s="7">
        <v>95.6666666666667</v>
      </c>
    </row>
    <row r="66" spans="1:16" ht="14.4" x14ac:dyDescent="0.3">
      <c r="A66" s="6">
        <v>39873</v>
      </c>
      <c r="B66" s="7">
        <v>2292948</v>
      </c>
      <c r="C66" s="7">
        <v>1840440</v>
      </c>
      <c r="D66" s="7">
        <v>1263155</v>
      </c>
      <c r="E66" s="7">
        <v>1018193</v>
      </c>
      <c r="F66" s="7">
        <v>190940</v>
      </c>
      <c r="G66" s="7">
        <v>147250</v>
      </c>
      <c r="H66" s="7">
        <v>316605</v>
      </c>
      <c r="I66" s="7">
        <v>268684</v>
      </c>
      <c r="J66" s="7">
        <v>15155.94</v>
      </c>
      <c r="K66" s="16">
        <v>3141.0569999999998</v>
      </c>
      <c r="L66" s="7">
        <v>358977</v>
      </c>
      <c r="M66" s="7">
        <v>143.84286286</v>
      </c>
      <c r="N66" s="7">
        <v>463208.1</v>
      </c>
      <c r="O66" s="7">
        <v>73.966666666666697</v>
      </c>
      <c r="P66" s="7">
        <v>95.733333333333405</v>
      </c>
    </row>
    <row r="67" spans="1:16" ht="14.4" x14ac:dyDescent="0.3">
      <c r="A67" s="6">
        <v>39965</v>
      </c>
      <c r="B67" s="7">
        <v>2368864</v>
      </c>
      <c r="C67" s="7">
        <v>1882574</v>
      </c>
      <c r="D67" s="7">
        <v>1257803</v>
      </c>
      <c r="E67" s="7">
        <v>1014033</v>
      </c>
      <c r="F67" s="7">
        <v>196931</v>
      </c>
      <c r="G67" s="7">
        <v>160184</v>
      </c>
      <c r="H67" s="7">
        <v>339323</v>
      </c>
      <c r="I67" s="7">
        <v>266688</v>
      </c>
      <c r="J67" s="7">
        <v>15134.117</v>
      </c>
      <c r="K67" s="16">
        <v>3133.1970999999999</v>
      </c>
      <c r="L67" s="7">
        <v>361190</v>
      </c>
      <c r="M67" s="7">
        <v>146.38096393000001</v>
      </c>
      <c r="N67" s="7">
        <v>472893.3</v>
      </c>
      <c r="O67" s="7">
        <v>79</v>
      </c>
      <c r="P67" s="7">
        <v>95.5</v>
      </c>
    </row>
    <row r="68" spans="1:16" ht="14.4" x14ac:dyDescent="0.3">
      <c r="A68" s="6">
        <v>40057</v>
      </c>
      <c r="B68" s="7">
        <v>2439226</v>
      </c>
      <c r="C68" s="7">
        <v>1942193</v>
      </c>
      <c r="D68" s="7">
        <v>1281663</v>
      </c>
      <c r="E68" s="7">
        <v>1019370</v>
      </c>
      <c r="F68" s="7">
        <v>204200</v>
      </c>
      <c r="G68" s="7">
        <v>153476</v>
      </c>
      <c r="H68" s="7">
        <v>374810</v>
      </c>
      <c r="I68" s="7">
        <v>306410</v>
      </c>
      <c r="J68" s="7">
        <v>15189.222</v>
      </c>
      <c r="K68" s="16">
        <v>3142.9105</v>
      </c>
      <c r="L68" s="7">
        <v>362038</v>
      </c>
      <c r="M68" s="7">
        <v>149.90511767999999</v>
      </c>
      <c r="N68" s="7">
        <v>473176.4</v>
      </c>
      <c r="O68" s="7">
        <v>80.466666666666697</v>
      </c>
      <c r="P68" s="7">
        <v>95.433333333333294</v>
      </c>
    </row>
    <row r="69" spans="1:16" ht="14.4" x14ac:dyDescent="0.3">
      <c r="A69" s="6">
        <v>40148</v>
      </c>
      <c r="B69" s="7">
        <v>2564474</v>
      </c>
      <c r="C69" s="7">
        <v>1998373</v>
      </c>
      <c r="D69" s="7">
        <v>1323964</v>
      </c>
      <c r="E69" s="7">
        <v>1040139</v>
      </c>
      <c r="F69" s="7">
        <v>209593</v>
      </c>
      <c r="G69" s="7">
        <v>154465</v>
      </c>
      <c r="H69" s="7">
        <v>402346</v>
      </c>
      <c r="I69" s="7">
        <v>329316</v>
      </c>
      <c r="J69" s="7">
        <v>15356.058000000001</v>
      </c>
      <c r="K69" s="16">
        <v>3160.2602000000002</v>
      </c>
      <c r="L69" s="7">
        <v>364612</v>
      </c>
      <c r="M69" s="7">
        <v>153.58363041999999</v>
      </c>
      <c r="N69" s="7">
        <v>479760.1</v>
      </c>
      <c r="O69" s="7">
        <v>81.8333333333333</v>
      </c>
      <c r="P69" s="7">
        <v>95.5</v>
      </c>
    </row>
    <row r="70" spans="1:16" ht="14.4" x14ac:dyDescent="0.3">
      <c r="A70" s="6">
        <v>40238</v>
      </c>
      <c r="B70" s="7">
        <v>2667736</v>
      </c>
      <c r="C70" s="7">
        <v>2056131</v>
      </c>
      <c r="D70" s="7">
        <v>1369996</v>
      </c>
      <c r="E70" s="7">
        <v>1052265</v>
      </c>
      <c r="F70" s="7">
        <v>218250</v>
      </c>
      <c r="G70" s="7">
        <v>164144</v>
      </c>
      <c r="H70" s="7">
        <v>394229</v>
      </c>
      <c r="I70" s="7">
        <v>318668</v>
      </c>
      <c r="J70" s="7">
        <v>15415.145</v>
      </c>
      <c r="K70" s="16">
        <v>3171.9016999999999</v>
      </c>
      <c r="L70" s="7">
        <v>366497</v>
      </c>
      <c r="M70" s="7">
        <v>156.74534796</v>
      </c>
      <c r="N70" s="7">
        <v>483766.9</v>
      </c>
      <c r="O70" s="7">
        <v>84.37</v>
      </c>
      <c r="P70" s="7">
        <v>95.9</v>
      </c>
    </row>
    <row r="71" spans="1:16" ht="14.4" x14ac:dyDescent="0.3">
      <c r="A71" s="6">
        <v>40330</v>
      </c>
      <c r="B71" s="7">
        <v>2682287</v>
      </c>
      <c r="C71" s="7">
        <v>2050026</v>
      </c>
      <c r="D71" s="7">
        <v>1402539</v>
      </c>
      <c r="E71" s="7">
        <v>1077059</v>
      </c>
      <c r="F71" s="7">
        <v>229546</v>
      </c>
      <c r="G71" s="7">
        <v>173329</v>
      </c>
      <c r="H71" s="7">
        <v>413527</v>
      </c>
      <c r="I71" s="7">
        <v>318568</v>
      </c>
      <c r="J71" s="7">
        <v>15557.277</v>
      </c>
      <c r="K71" s="16">
        <v>3202.0218</v>
      </c>
      <c r="L71" s="7">
        <v>368807</v>
      </c>
      <c r="M71" s="7">
        <v>158.80859333999999</v>
      </c>
      <c r="N71" s="7">
        <v>490235.2</v>
      </c>
      <c r="O71" s="7">
        <v>86.673333333333304</v>
      </c>
      <c r="P71" s="7">
        <v>96.363333333333301</v>
      </c>
    </row>
    <row r="72" spans="1:16" ht="14.4" x14ac:dyDescent="0.3">
      <c r="A72" s="6">
        <v>40422</v>
      </c>
      <c r="B72" s="7">
        <v>2710689</v>
      </c>
      <c r="C72" s="7">
        <v>2061085</v>
      </c>
      <c r="D72" s="7">
        <v>1417637</v>
      </c>
      <c r="E72" s="7">
        <v>1090487</v>
      </c>
      <c r="F72" s="7">
        <v>223317</v>
      </c>
      <c r="G72" s="7">
        <v>169334</v>
      </c>
      <c r="H72" s="7">
        <v>438057</v>
      </c>
      <c r="I72" s="7">
        <v>336004</v>
      </c>
      <c r="J72" s="7">
        <v>15671.967000000001</v>
      </c>
      <c r="K72" s="16">
        <v>3219.5243</v>
      </c>
      <c r="L72" s="7">
        <v>371204</v>
      </c>
      <c r="M72" s="7">
        <v>160.52807322000001</v>
      </c>
      <c r="N72" s="7">
        <v>499264.7</v>
      </c>
      <c r="O72" s="7">
        <v>87.97</v>
      </c>
      <c r="P72" s="7">
        <v>96.493333333333297</v>
      </c>
    </row>
    <row r="73" spans="1:16" ht="14.4" x14ac:dyDescent="0.3">
      <c r="A73" s="6">
        <v>40513</v>
      </c>
      <c r="B73" s="7">
        <v>2747634</v>
      </c>
      <c r="C73" s="7">
        <v>2069618</v>
      </c>
      <c r="D73" s="7">
        <v>1448071</v>
      </c>
      <c r="E73" s="7">
        <v>1094409</v>
      </c>
      <c r="F73" s="7">
        <v>226099</v>
      </c>
      <c r="G73" s="7">
        <v>166464</v>
      </c>
      <c r="H73" s="7">
        <v>453821</v>
      </c>
      <c r="I73" s="7">
        <v>352618</v>
      </c>
      <c r="J73" s="7">
        <v>15750.625</v>
      </c>
      <c r="K73" s="16">
        <v>3238.0691000000002</v>
      </c>
      <c r="L73" s="7">
        <v>374834</v>
      </c>
      <c r="M73" s="7">
        <v>162.41947045000001</v>
      </c>
      <c r="N73" s="7">
        <v>495225.5</v>
      </c>
      <c r="O73" s="7">
        <v>88.156666666666695</v>
      </c>
      <c r="P73" s="7">
        <v>96.536666666666704</v>
      </c>
    </row>
    <row r="74" spans="1:16" ht="14.4" x14ac:dyDescent="0.3">
      <c r="A74" s="6">
        <v>40603</v>
      </c>
      <c r="B74" s="7">
        <v>2868704</v>
      </c>
      <c r="C74" s="7">
        <v>2116244</v>
      </c>
      <c r="D74" s="7">
        <v>1493655</v>
      </c>
      <c r="E74" s="7">
        <v>1120665</v>
      </c>
      <c r="F74" s="7">
        <v>229104</v>
      </c>
      <c r="G74" s="7">
        <v>162436</v>
      </c>
      <c r="H74" s="7">
        <v>506949</v>
      </c>
      <c r="I74" s="7">
        <v>370400</v>
      </c>
      <c r="J74" s="7">
        <v>15712.754000000001</v>
      </c>
      <c r="K74" s="16">
        <v>3262.6911</v>
      </c>
      <c r="L74" s="7">
        <v>373763</v>
      </c>
      <c r="M74" s="7">
        <v>164.53867933000001</v>
      </c>
      <c r="N74" s="7">
        <v>488080.8</v>
      </c>
      <c r="O74" s="7">
        <v>90.433333333333294</v>
      </c>
      <c r="P74" s="7">
        <v>96.66</v>
      </c>
    </row>
    <row r="75" spans="1:16" ht="14.4" x14ac:dyDescent="0.3">
      <c r="A75" s="6">
        <v>40695</v>
      </c>
      <c r="B75" s="7">
        <v>2847394</v>
      </c>
      <c r="C75" s="7">
        <v>2086260</v>
      </c>
      <c r="D75" s="7">
        <v>1502741</v>
      </c>
      <c r="E75" s="7">
        <v>1099938</v>
      </c>
      <c r="F75" s="7">
        <v>224488</v>
      </c>
      <c r="G75" s="7">
        <v>158163</v>
      </c>
      <c r="H75" s="7">
        <v>514219</v>
      </c>
      <c r="I75" s="7">
        <v>379253</v>
      </c>
      <c r="J75" s="7">
        <v>15825.096</v>
      </c>
      <c r="K75" s="16">
        <v>3266.3537000000001</v>
      </c>
      <c r="L75" s="7">
        <v>378158</v>
      </c>
      <c r="M75" s="7">
        <v>166.32654332000001</v>
      </c>
      <c r="N75" s="7">
        <v>484925.7</v>
      </c>
      <c r="O75" s="7">
        <v>94.156666666666695</v>
      </c>
      <c r="P75" s="7">
        <v>96.836666666666702</v>
      </c>
    </row>
    <row r="76" spans="1:16" ht="14.4" x14ac:dyDescent="0.3">
      <c r="A76" s="6">
        <v>40787</v>
      </c>
      <c r="B76" s="7">
        <v>2914524</v>
      </c>
      <c r="C76" s="7">
        <v>2118333</v>
      </c>
      <c r="D76" s="7">
        <v>1515565</v>
      </c>
      <c r="E76" s="7">
        <v>1107602</v>
      </c>
      <c r="F76" s="7">
        <v>232770</v>
      </c>
      <c r="G76" s="7">
        <v>162508</v>
      </c>
      <c r="H76" s="7">
        <v>500481</v>
      </c>
      <c r="I76" s="7">
        <v>363669</v>
      </c>
      <c r="J76" s="7">
        <v>15820.7</v>
      </c>
      <c r="K76" s="16">
        <v>3269.7190000000001</v>
      </c>
      <c r="L76" s="7">
        <v>382984</v>
      </c>
      <c r="M76" s="7">
        <v>166.37524705999999</v>
      </c>
      <c r="N76" s="7">
        <v>497170.8</v>
      </c>
      <c r="O76" s="7">
        <v>94.656666666666695</v>
      </c>
      <c r="P76" s="7">
        <v>96.936666666666696</v>
      </c>
    </row>
    <row r="77" spans="1:16" ht="14.4" x14ac:dyDescent="0.3">
      <c r="A77" s="6">
        <v>40878</v>
      </c>
      <c r="B77" s="7">
        <v>2672215</v>
      </c>
      <c r="C77" s="7">
        <v>1985274</v>
      </c>
      <c r="D77" s="7">
        <v>1473133</v>
      </c>
      <c r="E77" s="7">
        <v>1064689</v>
      </c>
      <c r="F77" s="7">
        <v>230054</v>
      </c>
      <c r="G77" s="7">
        <v>159269</v>
      </c>
      <c r="H77" s="7">
        <v>485147</v>
      </c>
      <c r="I77" s="7">
        <v>348688</v>
      </c>
      <c r="J77" s="7">
        <v>16004.107</v>
      </c>
      <c r="K77" s="16">
        <v>3262.9841000000001</v>
      </c>
      <c r="L77" s="7">
        <v>387388</v>
      </c>
      <c r="M77" s="7">
        <v>167.34509521000001</v>
      </c>
      <c r="N77" s="7">
        <v>496397.7</v>
      </c>
      <c r="O77" s="7">
        <v>94.3</v>
      </c>
      <c r="P77" s="7">
        <v>96.98</v>
      </c>
    </row>
    <row r="78" spans="1:16" ht="14.4" x14ac:dyDescent="0.3">
      <c r="A78" s="6">
        <v>40969</v>
      </c>
      <c r="B78" s="7">
        <v>2955285</v>
      </c>
      <c r="C78" s="7">
        <v>2171370</v>
      </c>
      <c r="D78" s="7">
        <v>1567944</v>
      </c>
      <c r="E78" s="7">
        <v>1135417</v>
      </c>
      <c r="F78" s="7">
        <v>236328</v>
      </c>
      <c r="G78" s="7">
        <v>162482</v>
      </c>
      <c r="H78" s="7">
        <v>558651</v>
      </c>
      <c r="I78" s="7">
        <v>393151</v>
      </c>
      <c r="J78" s="7">
        <v>16129.418</v>
      </c>
      <c r="K78" s="16">
        <v>3262.1410999999998</v>
      </c>
      <c r="L78" s="7">
        <v>391401</v>
      </c>
      <c r="M78" s="7">
        <v>166.58941852999999</v>
      </c>
      <c r="N78" s="7">
        <v>502607.4</v>
      </c>
      <c r="O78" s="7">
        <v>94.986666666666693</v>
      </c>
      <c r="P78" s="7">
        <v>97.14</v>
      </c>
    </row>
    <row r="79" spans="1:16" ht="14.4" x14ac:dyDescent="0.3">
      <c r="A79" s="6">
        <v>41061</v>
      </c>
      <c r="B79" s="7">
        <v>3040412</v>
      </c>
      <c r="C79" s="7">
        <v>2212745</v>
      </c>
      <c r="D79" s="7">
        <v>1604945</v>
      </c>
      <c r="E79" s="7">
        <v>1155076</v>
      </c>
      <c r="F79" s="7">
        <v>248906</v>
      </c>
      <c r="G79" s="7">
        <v>167198</v>
      </c>
      <c r="H79" s="7">
        <v>571980</v>
      </c>
      <c r="I79" s="7">
        <v>409820</v>
      </c>
      <c r="J79" s="7">
        <v>16198.807000000001</v>
      </c>
      <c r="K79" s="16">
        <v>3254.1948000000002</v>
      </c>
      <c r="L79" s="7">
        <v>394621</v>
      </c>
      <c r="M79" s="7">
        <v>168.04480760999999</v>
      </c>
      <c r="N79" s="7">
        <v>498555.8</v>
      </c>
      <c r="O79" s="7">
        <v>97.736666666666693</v>
      </c>
      <c r="P79" s="7">
        <v>97.5</v>
      </c>
    </row>
    <row r="80" spans="1:16" ht="14.4" x14ac:dyDescent="0.3">
      <c r="A80" s="6">
        <v>41153</v>
      </c>
      <c r="B80" s="7">
        <v>3119091</v>
      </c>
      <c r="C80" s="7">
        <v>2230798</v>
      </c>
      <c r="D80" s="7">
        <v>1651284</v>
      </c>
      <c r="E80" s="7">
        <v>1181568</v>
      </c>
      <c r="F80" s="7">
        <v>272229</v>
      </c>
      <c r="G80" s="7">
        <v>178515</v>
      </c>
      <c r="H80" s="7">
        <v>572514</v>
      </c>
      <c r="I80" s="7">
        <v>400138</v>
      </c>
      <c r="J80" s="7">
        <v>16220.666999999999</v>
      </c>
      <c r="K80" s="16">
        <v>3256.4684000000002</v>
      </c>
      <c r="L80" s="7">
        <v>396618</v>
      </c>
      <c r="M80" s="7">
        <v>171.34707791</v>
      </c>
      <c r="N80" s="7">
        <v>496849.3</v>
      </c>
      <c r="O80" s="7">
        <v>100.01333333333299</v>
      </c>
      <c r="P80" s="7">
        <v>97.903333333333407</v>
      </c>
    </row>
    <row r="81" spans="1:16" ht="14.4" x14ac:dyDescent="0.3">
      <c r="A81" s="6">
        <v>41244</v>
      </c>
      <c r="B81" s="7">
        <v>3234611</v>
      </c>
      <c r="C81" s="7">
        <v>2289104</v>
      </c>
      <c r="D81" s="7">
        <v>1715144</v>
      </c>
      <c r="E81" s="7">
        <v>1215789</v>
      </c>
      <c r="F81" s="7">
        <v>279431</v>
      </c>
      <c r="G81" s="7">
        <v>183859</v>
      </c>
      <c r="H81" s="7">
        <v>597481</v>
      </c>
      <c r="I81" s="7">
        <v>432287</v>
      </c>
      <c r="J81" s="7">
        <v>16239.138000000001</v>
      </c>
      <c r="K81" s="16">
        <v>3244.2826</v>
      </c>
      <c r="L81" s="7">
        <v>398641</v>
      </c>
      <c r="M81" s="7">
        <v>170.96200984000001</v>
      </c>
      <c r="N81" s="7">
        <v>498120.7</v>
      </c>
      <c r="O81" s="7">
        <v>100.64</v>
      </c>
      <c r="P81" s="7">
        <v>98.196666666666701</v>
      </c>
    </row>
    <row r="82" spans="1:16" ht="14.4" x14ac:dyDescent="0.3">
      <c r="A82" s="6">
        <v>41334</v>
      </c>
      <c r="B82" s="7">
        <v>3200704</v>
      </c>
      <c r="C82" s="7">
        <v>2286886</v>
      </c>
      <c r="D82" s="7">
        <v>1708564</v>
      </c>
      <c r="E82" s="7">
        <v>1204628</v>
      </c>
      <c r="F82" s="7">
        <v>274854</v>
      </c>
      <c r="G82" s="7">
        <v>177938</v>
      </c>
      <c r="H82" s="7">
        <v>573527</v>
      </c>
      <c r="I82" s="7">
        <v>427897</v>
      </c>
      <c r="J82" s="7">
        <v>16382.964</v>
      </c>
      <c r="K82" s="16">
        <v>3241.6003000000001</v>
      </c>
      <c r="L82" s="7">
        <v>399811</v>
      </c>
      <c r="M82" s="7">
        <v>171.13634834999999</v>
      </c>
      <c r="N82" s="7">
        <v>503875</v>
      </c>
      <c r="O82" s="7">
        <v>101.823333333333</v>
      </c>
      <c r="P82" s="7">
        <v>98.323333333333295</v>
      </c>
    </row>
    <row r="83" spans="1:16" ht="14.4" x14ac:dyDescent="0.3">
      <c r="A83" s="6">
        <v>41426</v>
      </c>
      <c r="B83" s="7">
        <v>3195120</v>
      </c>
      <c r="C83" s="7">
        <v>2273855</v>
      </c>
      <c r="D83" s="7">
        <v>1681184</v>
      </c>
      <c r="E83" s="7">
        <v>1182136</v>
      </c>
      <c r="F83" s="7">
        <v>265099</v>
      </c>
      <c r="G83" s="7">
        <v>175179</v>
      </c>
      <c r="H83" s="7">
        <v>565639</v>
      </c>
      <c r="I83" s="7">
        <v>418743</v>
      </c>
      <c r="J83" s="7">
        <v>16403.18</v>
      </c>
      <c r="K83" s="16">
        <v>3257.9090999999999</v>
      </c>
      <c r="L83" s="7">
        <v>402035</v>
      </c>
      <c r="M83" s="7">
        <v>174.92042936000001</v>
      </c>
      <c r="N83" s="7">
        <v>507989</v>
      </c>
      <c r="O83" s="7">
        <v>103.23666666666701</v>
      </c>
      <c r="P83" s="7">
        <v>98.4</v>
      </c>
    </row>
    <row r="84" spans="1:16" ht="14.4" x14ac:dyDescent="0.3">
      <c r="A84" s="6">
        <v>41518</v>
      </c>
      <c r="B84" s="7">
        <v>3243775</v>
      </c>
      <c r="C84" s="7">
        <v>2289974</v>
      </c>
      <c r="D84" s="7">
        <v>1679660</v>
      </c>
      <c r="E84" s="7">
        <v>1174825</v>
      </c>
      <c r="F84" s="7">
        <v>258618</v>
      </c>
      <c r="G84" s="7">
        <v>172813</v>
      </c>
      <c r="H84" s="7">
        <v>556809</v>
      </c>
      <c r="I84" s="7">
        <v>394000</v>
      </c>
      <c r="J84" s="7">
        <v>16531.685000000001</v>
      </c>
      <c r="K84" s="16">
        <v>3273.4490999999998</v>
      </c>
      <c r="L84" s="7">
        <v>404992</v>
      </c>
      <c r="M84" s="7">
        <v>175.59943493</v>
      </c>
      <c r="N84" s="7">
        <v>512395.9</v>
      </c>
      <c r="O84" s="7">
        <v>104.07666666666699</v>
      </c>
      <c r="P84" s="7">
        <v>98.526666666666699</v>
      </c>
    </row>
    <row r="85" spans="1:16" ht="14.4" x14ac:dyDescent="0.3">
      <c r="A85" s="6">
        <v>41609</v>
      </c>
      <c r="B85" s="7">
        <v>3263236</v>
      </c>
      <c r="C85" s="7">
        <v>2289231</v>
      </c>
      <c r="D85" s="7">
        <v>1674789</v>
      </c>
      <c r="E85" s="7">
        <v>1169855</v>
      </c>
      <c r="F85" s="7">
        <v>254592</v>
      </c>
      <c r="G85" s="7">
        <v>166133</v>
      </c>
      <c r="H85" s="7">
        <v>529818</v>
      </c>
      <c r="I85" s="7">
        <v>372155</v>
      </c>
      <c r="J85" s="7">
        <v>16663.649000000001</v>
      </c>
      <c r="K85" s="16">
        <v>3283.7905999999998</v>
      </c>
      <c r="L85" s="7">
        <v>408236</v>
      </c>
      <c r="M85" s="7">
        <v>175.432222</v>
      </c>
      <c r="N85" s="7">
        <v>512180.2</v>
      </c>
      <c r="O85" s="7">
        <v>104.566666666667</v>
      </c>
      <c r="P85" s="7">
        <v>98.703333333333305</v>
      </c>
    </row>
    <row r="86" spans="1:16" ht="14.4" x14ac:dyDescent="0.3">
      <c r="A86" s="6">
        <v>41699</v>
      </c>
      <c r="B86" s="7">
        <v>3247292</v>
      </c>
      <c r="C86" s="7">
        <v>2279872</v>
      </c>
      <c r="D86" s="7">
        <v>1701174</v>
      </c>
      <c r="E86" s="7">
        <v>1173148</v>
      </c>
      <c r="F86" s="7">
        <v>246979</v>
      </c>
      <c r="G86" s="7">
        <v>162139</v>
      </c>
      <c r="H86" s="7">
        <v>535879</v>
      </c>
      <c r="I86" s="7">
        <v>374996</v>
      </c>
      <c r="J86" s="7">
        <v>16621.696</v>
      </c>
      <c r="K86" s="16">
        <v>3301.3225000000002</v>
      </c>
      <c r="L86" s="7">
        <v>411090</v>
      </c>
      <c r="M86" s="7">
        <v>176.62414749000001</v>
      </c>
      <c r="N86" s="7">
        <v>516912</v>
      </c>
      <c r="O86" s="7">
        <v>106.01</v>
      </c>
      <c r="P86" s="7">
        <v>98.863333333333301</v>
      </c>
    </row>
    <row r="87" spans="1:16" ht="14.4" x14ac:dyDescent="0.3">
      <c r="A87" s="6">
        <v>41791</v>
      </c>
      <c r="B87" s="7">
        <v>3303982</v>
      </c>
      <c r="C87" s="7">
        <v>2294584</v>
      </c>
      <c r="D87" s="7">
        <v>1742002</v>
      </c>
      <c r="E87" s="7">
        <v>1194461</v>
      </c>
      <c r="F87" s="7">
        <v>261247</v>
      </c>
      <c r="G87" s="7">
        <v>170408</v>
      </c>
      <c r="H87" s="7">
        <v>563777</v>
      </c>
      <c r="I87" s="7">
        <v>396058</v>
      </c>
      <c r="J87" s="7">
        <v>16830.111000000001</v>
      </c>
      <c r="K87" s="16">
        <v>3312.9110000000001</v>
      </c>
      <c r="L87" s="7">
        <v>413813</v>
      </c>
      <c r="M87" s="7">
        <v>174.24909489000001</v>
      </c>
      <c r="N87" s="7">
        <v>507176.3</v>
      </c>
      <c r="O87" s="7">
        <v>107.816666666667</v>
      </c>
      <c r="P87" s="7">
        <v>99.04</v>
      </c>
    </row>
    <row r="88" spans="1:16" ht="14.4" x14ac:dyDescent="0.3">
      <c r="A88" s="6">
        <v>41883</v>
      </c>
      <c r="B88" s="7">
        <v>3316882</v>
      </c>
      <c r="C88" s="7">
        <v>2315045</v>
      </c>
      <c r="D88" s="7">
        <v>1752638</v>
      </c>
      <c r="E88" s="7">
        <v>1204279</v>
      </c>
      <c r="F88" s="7">
        <v>264211</v>
      </c>
      <c r="G88" s="7">
        <v>174187</v>
      </c>
      <c r="H88" s="7">
        <v>601510</v>
      </c>
      <c r="I88" s="7">
        <v>416325</v>
      </c>
      <c r="J88" s="7">
        <v>17033.572</v>
      </c>
      <c r="K88" s="16">
        <v>3330.0707000000002</v>
      </c>
      <c r="L88" s="7">
        <v>415538</v>
      </c>
      <c r="M88" s="7">
        <v>174.55601247999999</v>
      </c>
      <c r="N88" s="7">
        <v>507933.9</v>
      </c>
      <c r="O88" s="7">
        <v>106.71</v>
      </c>
      <c r="P88" s="7">
        <v>99.1933333333333</v>
      </c>
    </row>
    <row r="89" spans="1:16" ht="14.4" x14ac:dyDescent="0.3">
      <c r="A89" s="6">
        <v>41974</v>
      </c>
      <c r="B89" s="7">
        <v>3352997</v>
      </c>
      <c r="C89" s="7">
        <v>2341629</v>
      </c>
      <c r="D89" s="7">
        <v>1734315</v>
      </c>
      <c r="E89" s="7">
        <v>1195900</v>
      </c>
      <c r="F89" s="7">
        <v>267312</v>
      </c>
      <c r="G89" s="7">
        <v>171260</v>
      </c>
      <c r="H89" s="7">
        <v>529116</v>
      </c>
      <c r="I89" s="7">
        <v>386646</v>
      </c>
      <c r="J89" s="7">
        <v>17113.945</v>
      </c>
      <c r="K89" s="16">
        <v>3348.6471999999999</v>
      </c>
      <c r="L89" s="7">
        <v>417285</v>
      </c>
      <c r="M89" s="7">
        <v>175.17007427999999</v>
      </c>
      <c r="N89" s="7">
        <v>510309.5</v>
      </c>
      <c r="O89" s="7">
        <v>104.28</v>
      </c>
      <c r="P89" s="7">
        <v>99.386666666666699</v>
      </c>
    </row>
    <row r="90" spans="1:16" ht="14.4" x14ac:dyDescent="0.3">
      <c r="A90" s="6">
        <v>42064</v>
      </c>
      <c r="B90" s="7">
        <v>3370948</v>
      </c>
      <c r="C90" s="7">
        <v>2349881</v>
      </c>
      <c r="D90" s="7">
        <v>1732424</v>
      </c>
      <c r="E90" s="7">
        <v>1203816</v>
      </c>
      <c r="F90" s="7">
        <v>282304</v>
      </c>
      <c r="G90" s="7">
        <v>188681</v>
      </c>
      <c r="H90" s="7">
        <v>543668</v>
      </c>
      <c r="I90" s="7">
        <v>393356</v>
      </c>
      <c r="J90" s="7">
        <v>17254.743999999999</v>
      </c>
      <c r="K90" s="16">
        <v>3372.9904000000001</v>
      </c>
      <c r="L90" s="7">
        <v>421232</v>
      </c>
      <c r="M90" s="7">
        <v>173.5080796</v>
      </c>
      <c r="N90" s="7">
        <v>516968.4</v>
      </c>
      <c r="O90" s="7">
        <v>100.213333333333</v>
      </c>
      <c r="P90" s="7">
        <v>99.77</v>
      </c>
    </row>
    <row r="91" spans="1:16" ht="14.4" x14ac:dyDescent="0.3">
      <c r="A91" s="6">
        <v>42156</v>
      </c>
      <c r="B91" s="7">
        <v>3399663</v>
      </c>
      <c r="C91" s="7">
        <v>2360882</v>
      </c>
      <c r="D91" s="7">
        <v>1747908</v>
      </c>
      <c r="E91" s="7">
        <v>1213651</v>
      </c>
      <c r="F91" s="7">
        <v>287007</v>
      </c>
      <c r="G91" s="7">
        <v>192984</v>
      </c>
      <c r="H91" s="7">
        <v>539428</v>
      </c>
      <c r="I91" s="7">
        <v>380313</v>
      </c>
      <c r="J91" s="7">
        <v>17397.028999999999</v>
      </c>
      <c r="K91" s="16">
        <v>3388.7393999999999</v>
      </c>
      <c r="L91" s="7">
        <v>422344</v>
      </c>
      <c r="M91" s="7">
        <v>169.58068725999999</v>
      </c>
      <c r="N91" s="7">
        <v>517706.3</v>
      </c>
      <c r="O91" s="7">
        <v>100.97</v>
      </c>
      <c r="P91" s="7">
        <v>99.956666666666706</v>
      </c>
    </row>
    <row r="92" spans="1:16" ht="14.4" x14ac:dyDescent="0.3">
      <c r="A92" s="6">
        <v>42248</v>
      </c>
      <c r="B92" s="7">
        <v>3469397</v>
      </c>
      <c r="C92" s="7">
        <v>2390920</v>
      </c>
      <c r="D92" s="7">
        <v>1758129</v>
      </c>
      <c r="E92" s="7">
        <v>1225251</v>
      </c>
      <c r="F92" s="7">
        <v>285256</v>
      </c>
      <c r="G92" s="7">
        <v>195376</v>
      </c>
      <c r="H92" s="7">
        <v>555846</v>
      </c>
      <c r="I92" s="7">
        <v>386153</v>
      </c>
      <c r="J92" s="7">
        <v>17438.802</v>
      </c>
      <c r="K92" s="16">
        <v>3404.9830000000002</v>
      </c>
      <c r="L92" s="7">
        <v>426284</v>
      </c>
      <c r="M92" s="7">
        <v>167.05041421999999</v>
      </c>
      <c r="N92" s="7">
        <v>517848.4</v>
      </c>
      <c r="O92" s="7">
        <v>100.036666666667</v>
      </c>
      <c r="P92" s="7">
        <v>100.09333333333301</v>
      </c>
    </row>
    <row r="93" spans="1:16" ht="14.4" x14ac:dyDescent="0.3">
      <c r="A93" s="6">
        <v>42339</v>
      </c>
      <c r="B93" s="7">
        <v>3501791</v>
      </c>
      <c r="C93" s="7">
        <v>2409669</v>
      </c>
      <c r="D93" s="7">
        <v>1772213</v>
      </c>
      <c r="E93" s="7">
        <v>1234841</v>
      </c>
      <c r="F93" s="7">
        <v>308630</v>
      </c>
      <c r="G93" s="7">
        <v>208828</v>
      </c>
      <c r="H93" s="7">
        <v>570526</v>
      </c>
      <c r="I93" s="7">
        <v>396144</v>
      </c>
      <c r="J93" s="7">
        <v>17456.224999999999</v>
      </c>
      <c r="K93" s="16">
        <v>3424.0288999999998</v>
      </c>
      <c r="L93" s="7">
        <v>428635</v>
      </c>
      <c r="M93" s="7">
        <v>165.56178076</v>
      </c>
      <c r="N93" s="7">
        <v>515526.3</v>
      </c>
      <c r="O93" s="7">
        <v>98.76</v>
      </c>
      <c r="P93" s="7">
        <v>100.196666666667</v>
      </c>
    </row>
    <row r="94" spans="1:16" ht="14.4" x14ac:dyDescent="0.3">
      <c r="A94" s="6">
        <v>42430</v>
      </c>
      <c r="B94" s="7">
        <v>3542182</v>
      </c>
      <c r="C94" s="7">
        <v>2429453</v>
      </c>
      <c r="D94" s="7">
        <v>1776972</v>
      </c>
      <c r="E94" s="7">
        <v>1241313</v>
      </c>
      <c r="F94" s="7">
        <v>304454</v>
      </c>
      <c r="G94" s="7">
        <v>208046</v>
      </c>
      <c r="H94" s="7">
        <v>569648</v>
      </c>
      <c r="I94" s="7">
        <v>395328</v>
      </c>
      <c r="J94" s="7">
        <v>17523.374</v>
      </c>
      <c r="K94" s="16">
        <v>3444.2156</v>
      </c>
      <c r="L94" s="7">
        <v>432805</v>
      </c>
      <c r="M94" s="7">
        <v>164.12912836000001</v>
      </c>
      <c r="N94" s="7">
        <v>519064.9</v>
      </c>
      <c r="O94" s="7">
        <v>96.546666666666695</v>
      </c>
      <c r="P94" s="7">
        <v>100.473333333333</v>
      </c>
    </row>
    <row r="95" spans="1:16" ht="14.4" x14ac:dyDescent="0.3">
      <c r="A95" s="6">
        <v>42522</v>
      </c>
      <c r="B95" s="7">
        <v>3618125</v>
      </c>
      <c r="C95" s="7">
        <v>2447020</v>
      </c>
      <c r="D95" s="7">
        <v>1827353</v>
      </c>
      <c r="E95" s="7">
        <v>1259367</v>
      </c>
      <c r="F95" s="7">
        <v>307943</v>
      </c>
      <c r="G95" s="7">
        <v>211680</v>
      </c>
      <c r="H95" s="7">
        <v>554373</v>
      </c>
      <c r="I95" s="7">
        <v>384047</v>
      </c>
      <c r="J95" s="7">
        <v>17622.486000000001</v>
      </c>
      <c r="K95" s="16">
        <v>3455.3937999999998</v>
      </c>
      <c r="L95" s="7">
        <v>436399</v>
      </c>
      <c r="M95" s="7">
        <v>164.1374486</v>
      </c>
      <c r="N95" s="7">
        <v>519170.8</v>
      </c>
      <c r="O95" s="7">
        <v>99.973333333333301</v>
      </c>
      <c r="P95" s="7">
        <v>100.693333333333</v>
      </c>
    </row>
    <row r="96" spans="1:16" ht="14.4" x14ac:dyDescent="0.3">
      <c r="A96" s="6">
        <v>42614</v>
      </c>
      <c r="B96" s="7">
        <v>3663572</v>
      </c>
      <c r="C96" s="7">
        <v>2464804</v>
      </c>
      <c r="D96" s="7">
        <v>1815522</v>
      </c>
      <c r="E96" s="7">
        <v>1257343</v>
      </c>
      <c r="F96" s="7">
        <v>300897</v>
      </c>
      <c r="G96" s="7">
        <v>208711</v>
      </c>
      <c r="H96" s="7">
        <v>557884</v>
      </c>
      <c r="I96" s="7">
        <v>382890</v>
      </c>
      <c r="J96" s="7">
        <v>17706.705000000002</v>
      </c>
      <c r="K96" s="16">
        <v>3468.4616000000001</v>
      </c>
      <c r="L96" s="7">
        <v>436119</v>
      </c>
      <c r="M96" s="7">
        <v>162.83960879</v>
      </c>
      <c r="N96" s="7">
        <v>520796.8</v>
      </c>
      <c r="O96" s="7">
        <v>98.92</v>
      </c>
      <c r="P96" s="7">
        <v>100.76666666666701</v>
      </c>
    </row>
    <row r="97" spans="1:16" ht="14.4" x14ac:dyDescent="0.3">
      <c r="A97" s="6">
        <v>42705</v>
      </c>
      <c r="B97" s="7">
        <v>3708438</v>
      </c>
      <c r="C97" s="7">
        <v>2483233</v>
      </c>
      <c r="D97" s="7">
        <v>1837406</v>
      </c>
      <c r="E97" s="7">
        <v>1265164</v>
      </c>
      <c r="F97" s="7">
        <v>311898</v>
      </c>
      <c r="G97" s="7">
        <v>220049</v>
      </c>
      <c r="H97" s="7">
        <v>577445</v>
      </c>
      <c r="I97" s="7">
        <v>394513</v>
      </c>
      <c r="J97" s="7">
        <v>17784.185000000001</v>
      </c>
      <c r="K97" s="16">
        <v>3496.0322999999999</v>
      </c>
      <c r="L97" s="7">
        <v>440385</v>
      </c>
      <c r="M97" s="7">
        <v>162.37913785999999</v>
      </c>
      <c r="N97" s="7">
        <v>521727.7</v>
      </c>
      <c r="O97" s="7">
        <v>99.316666666666706</v>
      </c>
      <c r="P97" s="7">
        <v>100.836666666667</v>
      </c>
    </row>
    <row r="98" spans="1:16" ht="14.4" x14ac:dyDescent="0.3">
      <c r="A98" s="6">
        <v>42795</v>
      </c>
      <c r="B98" s="7">
        <v>3780619</v>
      </c>
      <c r="C98" s="7">
        <v>2512217</v>
      </c>
      <c r="D98" s="7">
        <v>1853407</v>
      </c>
      <c r="E98" s="7">
        <v>1280802</v>
      </c>
      <c r="F98" s="7">
        <v>313029</v>
      </c>
      <c r="G98" s="7">
        <v>211938</v>
      </c>
      <c r="H98" s="7">
        <v>585156</v>
      </c>
      <c r="I98" s="7">
        <v>396437</v>
      </c>
      <c r="J98" s="7">
        <v>17863.023000000001</v>
      </c>
      <c r="K98" s="16">
        <v>3520.3805000000002</v>
      </c>
      <c r="L98" s="7">
        <v>442266</v>
      </c>
      <c r="M98" s="7">
        <v>164.14515911000001</v>
      </c>
      <c r="N98" s="7">
        <v>525940.5</v>
      </c>
      <c r="O98" s="7">
        <v>99.373333333333306</v>
      </c>
      <c r="P98" s="7">
        <v>100.856666666667</v>
      </c>
    </row>
    <row r="99" spans="1:16" ht="14.4" x14ac:dyDescent="0.3">
      <c r="A99" s="6">
        <v>42887</v>
      </c>
      <c r="B99" s="7">
        <v>3822532</v>
      </c>
      <c r="C99" s="7">
        <v>2542291</v>
      </c>
      <c r="D99" s="7">
        <v>1872010</v>
      </c>
      <c r="E99" s="7">
        <v>1293520</v>
      </c>
      <c r="F99" s="7">
        <v>295483</v>
      </c>
      <c r="G99" s="7">
        <v>203194</v>
      </c>
      <c r="H99" s="7">
        <v>592621</v>
      </c>
      <c r="I99" s="7">
        <v>398474</v>
      </c>
      <c r="J99" s="7">
        <v>17995.150000000001</v>
      </c>
      <c r="K99" s="16">
        <v>3542.3404999999998</v>
      </c>
      <c r="L99" s="7">
        <v>445742</v>
      </c>
      <c r="M99" s="7">
        <v>165.06800525</v>
      </c>
      <c r="N99" s="7">
        <v>528672.4</v>
      </c>
      <c r="O99" s="7">
        <v>99.046666666666695</v>
      </c>
      <c r="P99" s="7">
        <v>100.92333333333301</v>
      </c>
    </row>
    <row r="100" spans="1:16" ht="14.4" x14ac:dyDescent="0.3">
      <c r="A100" s="6">
        <v>42979</v>
      </c>
      <c r="B100" s="7">
        <v>3898817</v>
      </c>
      <c r="C100" s="7">
        <v>2572491</v>
      </c>
      <c r="D100" s="7">
        <v>1895631</v>
      </c>
      <c r="E100" s="7">
        <v>1299971</v>
      </c>
      <c r="F100" s="7">
        <v>302281</v>
      </c>
      <c r="G100" s="7">
        <v>206181</v>
      </c>
      <c r="H100" s="7">
        <v>589921</v>
      </c>
      <c r="I100" s="7">
        <v>397270</v>
      </c>
      <c r="J100" s="7">
        <v>18120.843000000001</v>
      </c>
      <c r="K100" s="16">
        <v>3565.5158999999999</v>
      </c>
      <c r="L100" s="7">
        <v>448414</v>
      </c>
      <c r="M100" s="7">
        <v>165.68103450999999</v>
      </c>
      <c r="N100" s="7">
        <v>532164.69999999995</v>
      </c>
      <c r="O100" s="7">
        <v>99.26</v>
      </c>
      <c r="P100" s="7">
        <v>101.05</v>
      </c>
    </row>
    <row r="101" spans="1:16" ht="14.4" x14ac:dyDescent="0.3">
      <c r="A101" s="6">
        <v>43070</v>
      </c>
      <c r="B101" s="7">
        <v>3950093</v>
      </c>
      <c r="C101" s="7">
        <v>2582825</v>
      </c>
      <c r="D101" s="7">
        <v>1915136</v>
      </c>
      <c r="E101" s="7">
        <v>1309446</v>
      </c>
      <c r="F101" s="7">
        <v>300737</v>
      </c>
      <c r="G101" s="7">
        <v>207687</v>
      </c>
      <c r="H101" s="7">
        <v>600298</v>
      </c>
      <c r="I101" s="7">
        <v>404282</v>
      </c>
      <c r="J101" s="7">
        <v>18223.758000000002</v>
      </c>
      <c r="K101" s="16">
        <v>3588.1952000000001</v>
      </c>
      <c r="L101" s="7">
        <v>450856</v>
      </c>
      <c r="M101" s="7">
        <v>165.93568350999999</v>
      </c>
      <c r="N101" s="7">
        <v>534127.5</v>
      </c>
      <c r="O101" s="7">
        <v>100.89</v>
      </c>
      <c r="P101" s="7">
        <v>101.283333333333</v>
      </c>
    </row>
    <row r="102" spans="1:16" ht="14.4" x14ac:dyDescent="0.3">
      <c r="A102" s="6">
        <v>43160</v>
      </c>
      <c r="B102" s="7">
        <v>4004943</v>
      </c>
      <c r="C102" s="7">
        <v>2635260</v>
      </c>
      <c r="D102" s="7">
        <v>1932733</v>
      </c>
      <c r="E102" s="7">
        <v>1327941</v>
      </c>
      <c r="F102" s="7">
        <v>319318</v>
      </c>
      <c r="G102" s="7">
        <v>213428</v>
      </c>
      <c r="H102" s="7">
        <v>603454</v>
      </c>
      <c r="I102" s="7">
        <v>412876</v>
      </c>
      <c r="J102" s="7">
        <v>18323.963</v>
      </c>
      <c r="K102" s="16">
        <v>3602.3964999999998</v>
      </c>
      <c r="L102" s="7">
        <v>455587</v>
      </c>
      <c r="M102" s="7">
        <v>166.19871438000001</v>
      </c>
      <c r="N102" s="7">
        <v>532396.9</v>
      </c>
      <c r="O102" s="7">
        <v>100.04666666666699</v>
      </c>
      <c r="P102" s="7">
        <v>101.383333333333</v>
      </c>
    </row>
    <row r="103" spans="1:16" ht="14.4" x14ac:dyDescent="0.3">
      <c r="A103" s="6">
        <v>43252</v>
      </c>
      <c r="B103" s="7">
        <v>4075890</v>
      </c>
      <c r="C103" s="7">
        <v>2659346</v>
      </c>
      <c r="D103" s="7">
        <v>1972574</v>
      </c>
      <c r="E103" s="7">
        <v>1351483</v>
      </c>
      <c r="F103" s="7">
        <v>308460</v>
      </c>
      <c r="G103" s="7">
        <v>209494</v>
      </c>
      <c r="H103" s="7">
        <v>610035</v>
      </c>
      <c r="I103" s="7">
        <v>416331</v>
      </c>
      <c r="J103" s="7">
        <v>18511.576000000001</v>
      </c>
      <c r="K103" s="16">
        <v>3619.1803</v>
      </c>
      <c r="L103" s="7">
        <v>459664</v>
      </c>
      <c r="M103" s="7">
        <v>166.49883360000001</v>
      </c>
      <c r="N103" s="7">
        <v>536036.69999999995</v>
      </c>
      <c r="O103" s="7">
        <v>101.866666666667</v>
      </c>
      <c r="P103" s="7">
        <v>101.56</v>
      </c>
    </row>
    <row r="104" spans="1:16" ht="14.4" x14ac:dyDescent="0.3">
      <c r="A104" s="6">
        <v>43344</v>
      </c>
      <c r="B104" s="7">
        <v>4111373</v>
      </c>
      <c r="C104" s="7">
        <v>2658895</v>
      </c>
      <c r="D104" s="7">
        <v>2009705</v>
      </c>
      <c r="E104" s="7">
        <v>1365170</v>
      </c>
      <c r="F104" s="7">
        <v>321089</v>
      </c>
      <c r="G104" s="7">
        <v>215417</v>
      </c>
      <c r="H104" s="7">
        <v>618110</v>
      </c>
      <c r="I104" s="7">
        <v>412585</v>
      </c>
      <c r="J104" s="16">
        <v>18664.973000000002</v>
      </c>
      <c r="K104" s="16">
        <v>3630.4517999999998</v>
      </c>
      <c r="L104" s="7">
        <v>460827</v>
      </c>
      <c r="M104" s="7">
        <v>167.76204217</v>
      </c>
      <c r="N104" s="7">
        <v>532648.19999999995</v>
      </c>
      <c r="O104" s="7">
        <v>102.566666666667</v>
      </c>
      <c r="P104" s="7">
        <v>101.64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1"/>
  <sheetViews>
    <sheetView workbookViewId="0">
      <pane xSplit="1" ySplit="1" topLeftCell="B86" activePane="bottomRight" state="frozen"/>
      <selection pane="topRight" activeCell="B1" sqref="B1"/>
      <selection pane="bottomLeft" activeCell="A2" sqref="A2"/>
      <selection pane="bottomRight" activeCell="B110" sqref="B110"/>
    </sheetView>
  </sheetViews>
  <sheetFormatPr defaultRowHeight="14.4" x14ac:dyDescent="0.3"/>
  <cols>
    <col min="1" max="1" width="8.109375" customWidth="1"/>
    <col min="2" max="2" width="11" customWidth="1"/>
    <col min="3" max="3" width="12.6640625" customWidth="1"/>
    <col min="5" max="5" width="12" bestFit="1" customWidth="1"/>
    <col min="6" max="6" width="18.88671875" bestFit="1" customWidth="1"/>
    <col min="7" max="7" width="15.6640625" bestFit="1" customWidth="1"/>
    <col min="8" max="8" width="19.33203125" bestFit="1" customWidth="1"/>
    <col min="9" max="9" width="12.6640625" bestFit="1" customWidth="1"/>
  </cols>
  <sheetData>
    <row r="1" spans="1:9" x14ac:dyDescent="0.3">
      <c r="A1" s="3" t="s">
        <v>1</v>
      </c>
      <c r="B1" s="4" t="s">
        <v>5</v>
      </c>
      <c r="C1" s="4" t="s">
        <v>8</v>
      </c>
      <c r="E1" s="17" t="s">
        <v>132</v>
      </c>
      <c r="F1" s="17" t="s">
        <v>133</v>
      </c>
      <c r="G1" s="17" t="s">
        <v>134</v>
      </c>
      <c r="H1" s="17" t="s">
        <v>135</v>
      </c>
      <c r="I1" s="17" t="s">
        <v>136</v>
      </c>
    </row>
    <row r="2" spans="1:9" x14ac:dyDescent="0.3">
      <c r="A2" s="6">
        <v>34029</v>
      </c>
      <c r="B2" s="7">
        <v>762799</v>
      </c>
      <c r="C2" s="7">
        <v>1043930</v>
      </c>
      <c r="E2" s="14">
        <f>(B2/C2)*100</f>
        <v>73.069937639496899</v>
      </c>
      <c r="F2" s="14"/>
      <c r="G2" s="14"/>
      <c r="H2" s="14"/>
      <c r="I2" s="14"/>
    </row>
    <row r="3" spans="1:9" x14ac:dyDescent="0.3">
      <c r="A3" s="6">
        <v>34121</v>
      </c>
      <c r="B3" s="7">
        <v>790845</v>
      </c>
      <c r="C3" s="7">
        <v>1051483</v>
      </c>
      <c r="E3" s="14">
        <f t="shared" ref="E3:E66" si="0">(B3/C3)*100</f>
        <v>75.212342948007716</v>
      </c>
      <c r="F3" s="14"/>
      <c r="G3" s="14"/>
      <c r="H3" s="14"/>
      <c r="I3" s="14"/>
    </row>
    <row r="4" spans="1:9" x14ac:dyDescent="0.3">
      <c r="A4" s="6">
        <v>34213</v>
      </c>
      <c r="B4" s="7">
        <v>851248</v>
      </c>
      <c r="C4" s="7">
        <v>1117256</v>
      </c>
      <c r="E4" s="14">
        <f t="shared" si="0"/>
        <v>76.190953550484394</v>
      </c>
      <c r="F4" s="14"/>
      <c r="G4" s="14"/>
      <c r="H4" s="14"/>
      <c r="I4" s="14"/>
    </row>
    <row r="5" spans="1:9" x14ac:dyDescent="0.3">
      <c r="A5" s="6">
        <v>34304</v>
      </c>
      <c r="B5" s="7">
        <v>859744</v>
      </c>
      <c r="C5" s="7">
        <v>1127997</v>
      </c>
      <c r="E5" s="14">
        <f t="shared" si="0"/>
        <v>76.218642425467436</v>
      </c>
      <c r="F5" s="14"/>
      <c r="G5" s="14"/>
      <c r="H5" s="14"/>
      <c r="I5" s="14"/>
    </row>
    <row r="6" spans="1:9" x14ac:dyDescent="0.3">
      <c r="A6" s="6">
        <v>34394</v>
      </c>
      <c r="B6" s="7">
        <v>886952</v>
      </c>
      <c r="C6" s="7">
        <v>1155155</v>
      </c>
      <c r="E6" s="14">
        <f t="shared" si="0"/>
        <v>76.782076864143775</v>
      </c>
      <c r="F6" s="14">
        <f>(E6/E2-1)</f>
        <v>5.0802550878876529E-2</v>
      </c>
      <c r="G6" s="14">
        <f>(B6/B2-1)</f>
        <v>0.16275978337674801</v>
      </c>
      <c r="H6" s="14">
        <f>(C6/C2-1)</f>
        <v>0.10654450011016059</v>
      </c>
      <c r="I6" s="14">
        <f>G6-H6</f>
        <v>5.6215283266587424E-2</v>
      </c>
    </row>
    <row r="7" spans="1:9" x14ac:dyDescent="0.3">
      <c r="A7" s="6">
        <v>34486</v>
      </c>
      <c r="B7" s="7">
        <v>902559</v>
      </c>
      <c r="C7" s="7">
        <v>1159202</v>
      </c>
      <c r="E7" s="14">
        <f t="shared" si="0"/>
        <v>77.860372911709959</v>
      </c>
      <c r="F7" s="14">
        <f t="shared" ref="F7:F70" si="1">(E7/E3-1)</f>
        <v>3.5207385648559741E-2</v>
      </c>
      <c r="G7" s="14">
        <f t="shared" ref="G7:H7" si="2">(B7/B3-1)</f>
        <v>0.14125903305957555</v>
      </c>
      <c r="H7" s="14">
        <f t="shared" si="2"/>
        <v>0.10244483267917781</v>
      </c>
      <c r="I7" s="14">
        <f t="shared" ref="I7:I70" si="3">G7-H7</f>
        <v>3.8814200380397734E-2</v>
      </c>
    </row>
    <row r="8" spans="1:9" x14ac:dyDescent="0.3">
      <c r="A8" s="6">
        <v>34578</v>
      </c>
      <c r="B8" s="7">
        <v>923956</v>
      </c>
      <c r="C8" s="7">
        <v>1167181</v>
      </c>
      <c r="E8" s="14">
        <f t="shared" si="0"/>
        <v>79.161329733777364</v>
      </c>
      <c r="F8" s="14">
        <f t="shared" si="1"/>
        <v>3.8985943145137147E-2</v>
      </c>
      <c r="G8" s="14">
        <f t="shared" ref="G8:H8" si="4">(B8/B4-1)</f>
        <v>8.5413416536661568E-2</v>
      </c>
      <c r="H8" s="14">
        <f t="shared" si="4"/>
        <v>4.4685372018588465E-2</v>
      </c>
      <c r="I8" s="14">
        <f t="shared" si="3"/>
        <v>4.0728044518073103E-2</v>
      </c>
    </row>
    <row r="9" spans="1:9" x14ac:dyDescent="0.3">
      <c r="A9" s="6">
        <v>34669</v>
      </c>
      <c r="B9" s="7">
        <v>975218</v>
      </c>
      <c r="C9" s="7">
        <v>1204624</v>
      </c>
      <c r="E9" s="14">
        <f t="shared" si="0"/>
        <v>80.956215383389335</v>
      </c>
      <c r="F9" s="14">
        <f t="shared" si="1"/>
        <v>6.2157666512555165E-2</v>
      </c>
      <c r="G9" s="14">
        <f t="shared" ref="G9:H9" si="5">(B9/B5-1)</f>
        <v>0.13431207429188219</v>
      </c>
      <c r="H9" s="14">
        <f t="shared" si="5"/>
        <v>6.793191825864775E-2</v>
      </c>
      <c r="I9" s="14">
        <f t="shared" si="3"/>
        <v>6.6380156033234439E-2</v>
      </c>
    </row>
    <row r="10" spans="1:9" x14ac:dyDescent="0.3">
      <c r="A10" s="6">
        <v>34759</v>
      </c>
      <c r="B10" s="7">
        <v>1025760</v>
      </c>
      <c r="C10" s="7">
        <v>1241354</v>
      </c>
      <c r="E10" s="14">
        <f t="shared" si="0"/>
        <v>82.63235144849898</v>
      </c>
      <c r="F10" s="14">
        <f t="shared" si="1"/>
        <v>7.6193231848970866E-2</v>
      </c>
      <c r="G10" s="14">
        <f t="shared" ref="G10:H10" si="6">(B10/B6-1)</f>
        <v>0.15650001352948073</v>
      </c>
      <c r="H10" s="14">
        <f t="shared" si="6"/>
        <v>7.4621154736810302E-2</v>
      </c>
      <c r="I10" s="14">
        <f t="shared" si="3"/>
        <v>8.1878858792670428E-2</v>
      </c>
    </row>
    <row r="11" spans="1:9" x14ac:dyDescent="0.3">
      <c r="A11" s="6">
        <v>34851</v>
      </c>
      <c r="B11" s="7">
        <v>1050496</v>
      </c>
      <c r="C11" s="7">
        <v>1271320</v>
      </c>
      <c r="E11" s="14">
        <f t="shared" si="0"/>
        <v>82.630336972595416</v>
      </c>
      <c r="F11" s="14">
        <f t="shared" si="1"/>
        <v>6.1263051826047299E-2</v>
      </c>
      <c r="G11" s="14">
        <f t="shared" ref="G11:H11" si="7">(B11/B7-1)</f>
        <v>0.16390839823213765</v>
      </c>
      <c r="H11" s="14">
        <f t="shared" si="7"/>
        <v>9.6719984955167426E-2</v>
      </c>
      <c r="I11" s="14">
        <f t="shared" si="3"/>
        <v>6.7188413276970227E-2</v>
      </c>
    </row>
    <row r="12" spans="1:9" x14ac:dyDescent="0.3">
      <c r="A12" s="6">
        <v>34943</v>
      </c>
      <c r="B12" s="7">
        <v>1058694</v>
      </c>
      <c r="C12" s="7">
        <v>1266051</v>
      </c>
      <c r="E12" s="14">
        <f t="shared" si="0"/>
        <v>83.621749834722308</v>
      </c>
      <c r="F12" s="14">
        <f t="shared" si="1"/>
        <v>5.6345947142948605E-2</v>
      </c>
      <c r="G12" s="14">
        <f t="shared" ref="G12:H12" si="8">(B12/B8-1)</f>
        <v>0.14582729047703569</v>
      </c>
      <c r="H12" s="14">
        <f t="shared" si="8"/>
        <v>8.4708369995741828E-2</v>
      </c>
      <c r="I12" s="14">
        <f t="shared" si="3"/>
        <v>6.1118920481293859E-2</v>
      </c>
    </row>
    <row r="13" spans="1:9" x14ac:dyDescent="0.3">
      <c r="A13" s="6">
        <v>35034</v>
      </c>
      <c r="B13" s="7">
        <v>1081221</v>
      </c>
      <c r="C13" s="7">
        <v>1287799</v>
      </c>
      <c r="E13" s="14">
        <f t="shared" si="0"/>
        <v>83.958832084820685</v>
      </c>
      <c r="F13" s="14">
        <f t="shared" si="1"/>
        <v>3.7089390693619606E-2</v>
      </c>
      <c r="G13" s="14">
        <f t="shared" ref="G13:H13" si="9">(B13/B9-1)</f>
        <v>0.1086967221687869</v>
      </c>
      <c r="H13" s="14">
        <f t="shared" si="9"/>
        <v>6.9046441047164953E-2</v>
      </c>
      <c r="I13" s="14">
        <f t="shared" si="3"/>
        <v>3.9650281121621944E-2</v>
      </c>
    </row>
    <row r="14" spans="1:9" x14ac:dyDescent="0.3">
      <c r="A14" s="6">
        <v>35125</v>
      </c>
      <c r="B14" s="7">
        <v>1101756</v>
      </c>
      <c r="C14" s="7">
        <v>1290168</v>
      </c>
      <c r="E14" s="14">
        <f t="shared" si="0"/>
        <v>85.396320479193406</v>
      </c>
      <c r="F14" s="14">
        <f t="shared" si="1"/>
        <v>3.3448994034946278E-2</v>
      </c>
      <c r="G14" s="14">
        <f t="shared" ref="G14:H14" si="10">(B14/B10-1)</f>
        <v>7.4087505849321555E-2</v>
      </c>
      <c r="H14" s="14">
        <f t="shared" si="10"/>
        <v>3.9323190645053741E-2</v>
      </c>
      <c r="I14" s="14">
        <f t="shared" si="3"/>
        <v>3.4764315204267815E-2</v>
      </c>
    </row>
    <row r="15" spans="1:9" x14ac:dyDescent="0.3">
      <c r="A15" s="6">
        <v>35217</v>
      </c>
      <c r="B15" s="7">
        <v>1172354</v>
      </c>
      <c r="C15" s="7">
        <v>1355578</v>
      </c>
      <c r="E15" s="14">
        <f t="shared" si="0"/>
        <v>86.483699204324651</v>
      </c>
      <c r="F15" s="14">
        <f t="shared" si="1"/>
        <v>4.6633747034181994E-2</v>
      </c>
      <c r="G15" s="14">
        <f t="shared" ref="G15:H15" si="11">(B15/B11-1)</f>
        <v>0.11600044169611312</v>
      </c>
      <c r="H15" s="14">
        <f t="shared" si="11"/>
        <v>6.6275996601957043E-2</v>
      </c>
      <c r="I15" s="14">
        <f t="shared" si="3"/>
        <v>4.9724445094156078E-2</v>
      </c>
    </row>
    <row r="16" spans="1:9" x14ac:dyDescent="0.3">
      <c r="A16" s="6">
        <v>35309</v>
      </c>
      <c r="B16" s="7">
        <v>1183350</v>
      </c>
      <c r="C16" s="7">
        <v>1358687</v>
      </c>
      <c r="E16" s="14">
        <f t="shared" si="0"/>
        <v>87.095114621689902</v>
      </c>
      <c r="F16" s="14">
        <f t="shared" si="1"/>
        <v>4.1536619286640875E-2</v>
      </c>
      <c r="G16" s="14">
        <f t="shared" ref="G16:H16" si="12">(B16/B12-1)</f>
        <v>0.11774507081366292</v>
      </c>
      <c r="H16" s="14">
        <f t="shared" si="12"/>
        <v>7.3169248316220958E-2</v>
      </c>
      <c r="I16" s="14">
        <f t="shared" si="3"/>
        <v>4.4575822497441964E-2</v>
      </c>
    </row>
    <row r="17" spans="1:9" x14ac:dyDescent="0.3">
      <c r="A17" s="6">
        <v>35400</v>
      </c>
      <c r="B17" s="7">
        <v>1180759</v>
      </c>
      <c r="C17" s="7">
        <v>1350289</v>
      </c>
      <c r="E17" s="14">
        <f t="shared" si="0"/>
        <v>87.444909941501408</v>
      </c>
      <c r="F17" s="14">
        <f t="shared" si="1"/>
        <v>4.1521276203066559E-2</v>
      </c>
      <c r="G17" s="14">
        <f t="shared" ref="G17:H17" si="13">(B17/B13-1)</f>
        <v>9.2060735039367625E-2</v>
      </c>
      <c r="H17" s="14">
        <f t="shared" si="13"/>
        <v>4.8524653303815279E-2</v>
      </c>
      <c r="I17" s="14">
        <f t="shared" si="3"/>
        <v>4.3536081735552346E-2</v>
      </c>
    </row>
    <row r="18" spans="1:9" x14ac:dyDescent="0.3">
      <c r="A18" s="6">
        <v>35490</v>
      </c>
      <c r="B18" s="7">
        <v>1137404</v>
      </c>
      <c r="C18" s="7">
        <v>1295063</v>
      </c>
      <c r="E18" s="14">
        <f t="shared" si="0"/>
        <v>87.826152086809671</v>
      </c>
      <c r="F18" s="14">
        <f t="shared" si="1"/>
        <v>2.8453586688296229E-2</v>
      </c>
      <c r="G18" s="14">
        <f t="shared" ref="G18:H18" si="14">(B18/B14-1)</f>
        <v>3.2355621389853928E-2</v>
      </c>
      <c r="H18" s="14">
        <f t="shared" si="14"/>
        <v>3.7940795307278563E-3</v>
      </c>
      <c r="I18" s="14">
        <f t="shared" si="3"/>
        <v>2.8561541859126072E-2</v>
      </c>
    </row>
    <row r="19" spans="1:9" x14ac:dyDescent="0.3">
      <c r="A19" s="6">
        <v>35582</v>
      </c>
      <c r="B19" s="7">
        <v>1182384</v>
      </c>
      <c r="C19" s="7">
        <v>1332424</v>
      </c>
      <c r="E19" s="14">
        <f t="shared" si="0"/>
        <v>88.739320216387569</v>
      </c>
      <c r="F19" s="14">
        <f t="shared" si="1"/>
        <v>2.6081458503917965E-2</v>
      </c>
      <c r="G19" s="14">
        <f t="shared" ref="G19:H19" si="15">(B19/B15-1)</f>
        <v>8.5554363272526412E-3</v>
      </c>
      <c r="H19" s="14">
        <f t="shared" si="15"/>
        <v>-1.7080536863242068E-2</v>
      </c>
      <c r="I19" s="14">
        <f t="shared" si="3"/>
        <v>2.563597319049471E-2</v>
      </c>
    </row>
    <row r="20" spans="1:9" x14ac:dyDescent="0.3">
      <c r="A20" s="6">
        <v>35674</v>
      </c>
      <c r="B20" s="7">
        <v>1199168</v>
      </c>
      <c r="C20" s="7">
        <v>1316860</v>
      </c>
      <c r="E20" s="14">
        <f t="shared" si="0"/>
        <v>91.062679404036871</v>
      </c>
      <c r="F20" s="14">
        <f t="shared" si="1"/>
        <v>4.5554389584084642E-2</v>
      </c>
      <c r="G20" s="14">
        <f t="shared" ref="G20:H20" si="16">(B20/B16-1)</f>
        <v>1.3367135674145381E-2</v>
      </c>
      <c r="H20" s="14">
        <f t="shared" si="16"/>
        <v>-3.0784868038039703E-2</v>
      </c>
      <c r="I20" s="14">
        <f t="shared" si="3"/>
        <v>4.4152003712185084E-2</v>
      </c>
    </row>
    <row r="21" spans="1:9" x14ac:dyDescent="0.3">
      <c r="A21" s="6">
        <v>35765</v>
      </c>
      <c r="B21" s="7">
        <v>1190214</v>
      </c>
      <c r="C21" s="7">
        <v>1264810</v>
      </c>
      <c r="E21" s="14">
        <f t="shared" si="0"/>
        <v>94.102197167954088</v>
      </c>
      <c r="F21" s="14">
        <f t="shared" si="1"/>
        <v>7.6131214851799189E-2</v>
      </c>
      <c r="G21" s="14">
        <f t="shared" ref="G21:H21" si="17">(B21/B17-1)</f>
        <v>8.0075612381527161E-3</v>
      </c>
      <c r="H21" s="14">
        <f t="shared" si="17"/>
        <v>-6.3304225984215257E-2</v>
      </c>
      <c r="I21" s="14">
        <f t="shared" si="3"/>
        <v>7.1311787222367973E-2</v>
      </c>
    </row>
    <row r="22" spans="1:9" x14ac:dyDescent="0.3">
      <c r="A22" s="6">
        <v>35855</v>
      </c>
      <c r="B22" s="7">
        <v>1213251</v>
      </c>
      <c r="C22" s="7">
        <v>1219537</v>
      </c>
      <c r="E22" s="14">
        <f t="shared" si="0"/>
        <v>99.484558484080438</v>
      </c>
      <c r="F22" s="14">
        <f t="shared" si="1"/>
        <v>0.13274413281532915</v>
      </c>
      <c r="G22" s="14">
        <f t="shared" ref="G22:H22" si="18">(B22/B18-1)</f>
        <v>6.6684309181258339E-2</v>
      </c>
      <c r="H22" s="14">
        <f t="shared" si="18"/>
        <v>-5.8318398409961558E-2</v>
      </c>
      <c r="I22" s="14">
        <f t="shared" si="3"/>
        <v>0.1250027075912199</v>
      </c>
    </row>
    <row r="23" spans="1:9" x14ac:dyDescent="0.3">
      <c r="A23" s="6">
        <v>35947</v>
      </c>
      <c r="B23" s="7">
        <v>1152251</v>
      </c>
      <c r="C23" s="7">
        <v>1169838</v>
      </c>
      <c r="E23" s="14">
        <f t="shared" si="0"/>
        <v>98.496629447838075</v>
      </c>
      <c r="F23" s="14">
        <f t="shared" si="1"/>
        <v>0.10995474393603266</v>
      </c>
      <c r="G23" s="14">
        <f t="shared" ref="G23:H23" si="19">(B23/B19-1)</f>
        <v>-2.548495243508031E-2</v>
      </c>
      <c r="H23" s="14">
        <f t="shared" si="19"/>
        <v>-0.12202271949469534</v>
      </c>
      <c r="I23" s="14">
        <f t="shared" si="3"/>
        <v>9.6537767059615032E-2</v>
      </c>
    </row>
    <row r="24" spans="1:9" x14ac:dyDescent="0.3">
      <c r="A24" s="6">
        <v>36039</v>
      </c>
      <c r="B24" s="7">
        <v>1153995</v>
      </c>
      <c r="C24" s="7">
        <v>1185582</v>
      </c>
      <c r="E24" s="14">
        <f t="shared" si="0"/>
        <v>97.335738902918564</v>
      </c>
      <c r="F24" s="14">
        <f t="shared" si="1"/>
        <v>6.8887271272226602E-2</v>
      </c>
      <c r="G24" s="14">
        <f t="shared" ref="G24:H24" si="20">(B24/B20-1)</f>
        <v>-3.7670284730746628E-2</v>
      </c>
      <c r="H24" s="14">
        <f t="shared" si="20"/>
        <v>-9.9690172075998951E-2</v>
      </c>
      <c r="I24" s="14">
        <f t="shared" si="3"/>
        <v>6.2019887345252322E-2</v>
      </c>
    </row>
    <row r="25" spans="1:9" x14ac:dyDescent="0.3">
      <c r="A25" s="6">
        <v>36130</v>
      </c>
      <c r="B25" s="7">
        <v>1179062</v>
      </c>
      <c r="C25" s="7">
        <v>1234173</v>
      </c>
      <c r="E25" s="14">
        <f t="shared" si="0"/>
        <v>95.534580646311341</v>
      </c>
      <c r="F25" s="14">
        <f t="shared" si="1"/>
        <v>1.5221573156264601E-2</v>
      </c>
      <c r="G25" s="14">
        <f t="shared" ref="G25:H25" si="21">(B25/B21-1)</f>
        <v>-9.3697435923287831E-3</v>
      </c>
      <c r="H25" s="14">
        <f t="shared" si="21"/>
        <v>-2.422261051066954E-2</v>
      </c>
      <c r="I25" s="14">
        <f t="shared" si="3"/>
        <v>1.4852866918340757E-2</v>
      </c>
    </row>
    <row r="26" spans="1:9" x14ac:dyDescent="0.3">
      <c r="A26" s="6">
        <v>36220</v>
      </c>
      <c r="B26" s="7">
        <v>1177309</v>
      </c>
      <c r="C26" s="7">
        <v>1231091</v>
      </c>
      <c r="E26" s="14">
        <f t="shared" si="0"/>
        <v>95.631354627724519</v>
      </c>
      <c r="F26" s="14">
        <f t="shared" si="1"/>
        <v>-3.873167771029018E-2</v>
      </c>
      <c r="G26" s="14">
        <f t="shared" ref="G26:H26" si="22">(B26/B22-1)</f>
        <v>-2.9624537709014853E-2</v>
      </c>
      <c r="H26" s="14">
        <f t="shared" si="22"/>
        <v>9.4740872970644485E-3</v>
      </c>
      <c r="I26" s="14">
        <f t="shared" si="3"/>
        <v>-3.9098625006079302E-2</v>
      </c>
    </row>
    <row r="27" spans="1:9" x14ac:dyDescent="0.3">
      <c r="A27" s="6">
        <v>36312</v>
      </c>
      <c r="B27" s="7">
        <v>1173615</v>
      </c>
      <c r="C27" s="7">
        <v>1235947</v>
      </c>
      <c r="E27" s="14">
        <f t="shared" si="0"/>
        <v>94.95674167257981</v>
      </c>
      <c r="F27" s="14">
        <f t="shared" si="1"/>
        <v>-3.593917675257019E-2</v>
      </c>
      <c r="G27" s="14">
        <f t="shared" ref="G27:H27" si="23">(B27/B23-1)</f>
        <v>1.8541099118160931E-2</v>
      </c>
      <c r="H27" s="14">
        <f t="shared" si="23"/>
        <v>5.6511243437125547E-2</v>
      </c>
      <c r="I27" s="14">
        <f t="shared" si="3"/>
        <v>-3.7970144318964616E-2</v>
      </c>
    </row>
    <row r="28" spans="1:9" x14ac:dyDescent="0.3">
      <c r="A28" s="6">
        <v>36404</v>
      </c>
      <c r="B28" s="7">
        <v>1211333</v>
      </c>
      <c r="C28" s="7">
        <v>1278563</v>
      </c>
      <c r="E28" s="14">
        <f t="shared" si="0"/>
        <v>94.741753046193267</v>
      </c>
      <c r="F28" s="14">
        <f t="shared" si="1"/>
        <v>-2.6649880978583895E-2</v>
      </c>
      <c r="G28" s="14">
        <f t="shared" ref="G28:H28" si="24">(B28/B24-1)</f>
        <v>4.9686523771766744E-2</v>
      </c>
      <c r="H28" s="14">
        <f t="shared" si="24"/>
        <v>7.8426460590663494E-2</v>
      </c>
      <c r="I28" s="14">
        <f t="shared" si="3"/>
        <v>-2.873993681889675E-2</v>
      </c>
    </row>
    <row r="29" spans="1:9" x14ac:dyDescent="0.3">
      <c r="A29" s="6">
        <v>36495</v>
      </c>
      <c r="B29" s="7">
        <v>1227102</v>
      </c>
      <c r="C29" s="7">
        <v>1286443</v>
      </c>
      <c r="E29" s="14">
        <f t="shared" si="0"/>
        <v>95.387203319540788</v>
      </c>
      <c r="F29" s="14">
        <f t="shared" si="1"/>
        <v>-1.542659482812514E-3</v>
      </c>
      <c r="G29" s="14">
        <f t="shared" ref="G29:H29" si="25">(B29/B25-1)</f>
        <v>4.0744252634721478E-2</v>
      </c>
      <c r="H29" s="14">
        <f t="shared" si="25"/>
        <v>4.2352247213316208E-2</v>
      </c>
      <c r="I29" s="14">
        <f t="shared" si="3"/>
        <v>-1.6079945785947292E-3</v>
      </c>
    </row>
    <row r="30" spans="1:9" x14ac:dyDescent="0.3">
      <c r="A30" s="6">
        <v>36586</v>
      </c>
      <c r="B30" s="7">
        <v>1239440</v>
      </c>
      <c r="C30" s="7">
        <v>1312744</v>
      </c>
      <c r="E30" s="14">
        <f t="shared" si="0"/>
        <v>94.415971430834958</v>
      </c>
      <c r="F30" s="14">
        <f t="shared" si="1"/>
        <v>-1.2709045078581505E-2</v>
      </c>
      <c r="G30" s="14">
        <f t="shared" ref="G30:H30" si="26">(B30/B26-1)</f>
        <v>5.2773740793623514E-2</v>
      </c>
      <c r="H30" s="14">
        <f t="shared" si="26"/>
        <v>6.632572246893198E-2</v>
      </c>
      <c r="I30" s="14">
        <f t="shared" si="3"/>
        <v>-1.3551981675308467E-2</v>
      </c>
    </row>
    <row r="31" spans="1:9" x14ac:dyDescent="0.3">
      <c r="A31" s="6">
        <v>36678</v>
      </c>
      <c r="B31" s="7">
        <v>1250726</v>
      </c>
      <c r="C31" s="7">
        <v>1310307</v>
      </c>
      <c r="E31" s="14">
        <f t="shared" si="0"/>
        <v>95.45289767970408</v>
      </c>
      <c r="F31" s="14">
        <f t="shared" si="1"/>
        <v>5.2250740535628726E-3</v>
      </c>
      <c r="G31" s="14">
        <f t="shared" ref="G31:H31" si="27">(B31/B27-1)</f>
        <v>6.5703829620446186E-2</v>
      </c>
      <c r="H31" s="14">
        <f t="shared" si="27"/>
        <v>6.0164392162447067E-2</v>
      </c>
      <c r="I31" s="14">
        <f t="shared" si="3"/>
        <v>5.539437457999119E-3</v>
      </c>
    </row>
    <row r="32" spans="1:9" x14ac:dyDescent="0.3">
      <c r="A32" s="6">
        <v>36770</v>
      </c>
      <c r="B32" s="7">
        <v>1273038</v>
      </c>
      <c r="C32" s="7">
        <v>1311037</v>
      </c>
      <c r="E32" s="14">
        <f t="shared" si="0"/>
        <v>97.101607353568212</v>
      </c>
      <c r="F32" s="14">
        <f t="shared" si="1"/>
        <v>2.4908282056216091E-2</v>
      </c>
      <c r="G32" s="14">
        <f t="shared" ref="G32:H32" si="28">(B32/B28-1)</f>
        <v>5.093974984583105E-2</v>
      </c>
      <c r="H32" s="14">
        <f t="shared" si="28"/>
        <v>2.5398826651482853E-2</v>
      </c>
      <c r="I32" s="14">
        <f t="shared" si="3"/>
        <v>2.5540923194348197E-2</v>
      </c>
    </row>
    <row r="33" spans="1:9" x14ac:dyDescent="0.3">
      <c r="A33" s="6">
        <v>36861</v>
      </c>
      <c r="B33" s="7">
        <v>1306614</v>
      </c>
      <c r="C33" s="7">
        <v>1322089</v>
      </c>
      <c r="E33" s="14">
        <f t="shared" si="0"/>
        <v>98.829503913881751</v>
      </c>
      <c r="F33" s="14">
        <f t="shared" si="1"/>
        <v>3.6087656148272584E-2</v>
      </c>
      <c r="G33" s="14">
        <f t="shared" ref="G33:H33" si="29">(B33/B29-1)</f>
        <v>6.47965694783319E-2</v>
      </c>
      <c r="H33" s="14">
        <f t="shared" si="29"/>
        <v>2.7708961842848767E-2</v>
      </c>
      <c r="I33" s="14">
        <f t="shared" si="3"/>
        <v>3.7087607635483133E-2</v>
      </c>
    </row>
    <row r="34" spans="1:9" x14ac:dyDescent="0.3">
      <c r="A34" s="6">
        <v>36951</v>
      </c>
      <c r="B34" s="7">
        <v>1310476</v>
      </c>
      <c r="C34" s="7">
        <v>1340919</v>
      </c>
      <c r="E34" s="14">
        <f t="shared" si="0"/>
        <v>97.729691353467288</v>
      </c>
      <c r="F34" s="14">
        <f t="shared" si="1"/>
        <v>3.5097027255180269E-2</v>
      </c>
      <c r="G34" s="14">
        <f t="shared" ref="G34:H34" si="30">(B34/B30-1)</f>
        <v>5.7312980055509E-2</v>
      </c>
      <c r="H34" s="14">
        <f t="shared" si="30"/>
        <v>2.1462676652873602E-2</v>
      </c>
      <c r="I34" s="14">
        <f t="shared" si="3"/>
        <v>3.5850303402635397E-2</v>
      </c>
    </row>
    <row r="35" spans="1:9" x14ac:dyDescent="0.3">
      <c r="A35" s="6">
        <v>37043</v>
      </c>
      <c r="B35" s="7">
        <v>1343439</v>
      </c>
      <c r="C35" s="7">
        <v>1357228</v>
      </c>
      <c r="E35" s="14">
        <f t="shared" si="0"/>
        <v>98.984032159666612</v>
      </c>
      <c r="F35" s="14">
        <f t="shared" si="1"/>
        <v>3.699347600542624E-2</v>
      </c>
      <c r="G35" s="14">
        <f t="shared" ref="G35:H35" si="31">(B35/B31-1)</f>
        <v>7.4127346836956987E-2</v>
      </c>
      <c r="H35" s="14">
        <f t="shared" si="31"/>
        <v>3.5809165333009707E-2</v>
      </c>
      <c r="I35" s="14">
        <f t="shared" si="3"/>
        <v>3.831818150394728E-2</v>
      </c>
    </row>
    <row r="36" spans="1:9" x14ac:dyDescent="0.3">
      <c r="A36" s="6">
        <v>37135</v>
      </c>
      <c r="B36" s="7">
        <v>1344899</v>
      </c>
      <c r="C36" s="7">
        <v>1361131</v>
      </c>
      <c r="E36" s="14">
        <f t="shared" si="0"/>
        <v>98.807462323611759</v>
      </c>
      <c r="F36" s="14">
        <f t="shared" si="1"/>
        <v>1.7567731539521736E-2</v>
      </c>
      <c r="G36" s="14">
        <f t="shared" ref="G36:H36" si="32">(B36/B32-1)</f>
        <v>5.644843280404821E-2</v>
      </c>
      <c r="H36" s="14">
        <f t="shared" si="32"/>
        <v>3.8209447940828589E-2</v>
      </c>
      <c r="I36" s="14">
        <f t="shared" si="3"/>
        <v>1.8238984863219621E-2</v>
      </c>
    </row>
    <row r="37" spans="1:9" x14ac:dyDescent="0.3">
      <c r="A37" s="6">
        <v>37226</v>
      </c>
      <c r="B37" s="7">
        <v>1346677</v>
      </c>
      <c r="C37" s="7">
        <v>1377552</v>
      </c>
      <c r="E37" s="14">
        <f t="shared" si="0"/>
        <v>97.758705297513274</v>
      </c>
      <c r="F37" s="14">
        <f t="shared" si="1"/>
        <v>-1.0834807157400594E-2</v>
      </c>
      <c r="G37" s="14">
        <f t="shared" ref="G37:H37" si="33">(B37/B33-1)</f>
        <v>3.0661695037708103E-2</v>
      </c>
      <c r="H37" s="14">
        <f t="shared" si="33"/>
        <v>4.1951033553716988E-2</v>
      </c>
      <c r="I37" s="14">
        <f t="shared" si="3"/>
        <v>-1.1289338516008884E-2</v>
      </c>
    </row>
    <row r="38" spans="1:9" x14ac:dyDescent="0.3">
      <c r="A38" s="6">
        <v>37316</v>
      </c>
      <c r="B38" s="7">
        <v>1394881</v>
      </c>
      <c r="C38" s="7">
        <v>1401122</v>
      </c>
      <c r="E38" s="14">
        <f t="shared" si="0"/>
        <v>99.554571265029026</v>
      </c>
      <c r="F38" s="14">
        <f t="shared" si="1"/>
        <v>1.8672727666370514E-2</v>
      </c>
      <c r="G38" s="14">
        <f t="shared" ref="G38:H38" si="34">(B38/B34-1)</f>
        <v>6.4407894536031129E-2</v>
      </c>
      <c r="H38" s="14">
        <f t="shared" si="34"/>
        <v>4.4896820762477141E-2</v>
      </c>
      <c r="I38" s="14">
        <f t="shared" si="3"/>
        <v>1.9511073773553989E-2</v>
      </c>
    </row>
    <row r="39" spans="1:9" x14ac:dyDescent="0.3">
      <c r="A39" s="6">
        <v>37408</v>
      </c>
      <c r="B39" s="7">
        <v>1435793</v>
      </c>
      <c r="C39" s="7">
        <v>1441697</v>
      </c>
      <c r="E39" s="14">
        <f t="shared" si="0"/>
        <v>99.59048260487468</v>
      </c>
      <c r="F39" s="14">
        <f t="shared" si="1"/>
        <v>6.126750264424885E-3</v>
      </c>
      <c r="G39" s="14">
        <f t="shared" ref="G39:H39" si="35">(B39/B35-1)</f>
        <v>6.8744468487218269E-2</v>
      </c>
      <c r="H39" s="14">
        <f t="shared" si="35"/>
        <v>6.2236411273566494E-2</v>
      </c>
      <c r="I39" s="14">
        <f t="shared" si="3"/>
        <v>6.5080572136517745E-3</v>
      </c>
    </row>
    <row r="40" spans="1:9" x14ac:dyDescent="0.3">
      <c r="A40" s="6">
        <v>37500</v>
      </c>
      <c r="B40" s="7">
        <v>1452423</v>
      </c>
      <c r="C40" s="7">
        <v>1457612</v>
      </c>
      <c r="E40" s="14">
        <f t="shared" si="0"/>
        <v>99.644006772721411</v>
      </c>
      <c r="F40" s="14">
        <f t="shared" si="1"/>
        <v>8.466409615599968E-3</v>
      </c>
      <c r="G40" s="14">
        <f t="shared" ref="G40:H40" si="36">(B40/B36-1)</f>
        <v>7.9949498066397506E-2</v>
      </c>
      <c r="H40" s="14">
        <f t="shared" si="36"/>
        <v>7.0882964240767343E-2</v>
      </c>
      <c r="I40" s="14">
        <f t="shared" si="3"/>
        <v>9.0665338256301631E-3</v>
      </c>
    </row>
    <row r="41" spans="1:9" x14ac:dyDescent="0.3">
      <c r="A41" s="6">
        <v>37591</v>
      </c>
      <c r="B41" s="7">
        <v>1487614</v>
      </c>
      <c r="C41" s="7">
        <v>1470469</v>
      </c>
      <c r="E41" s="14">
        <f t="shared" si="0"/>
        <v>101.16595453559374</v>
      </c>
      <c r="F41" s="14">
        <f t="shared" si="1"/>
        <v>3.485366574476445E-2</v>
      </c>
      <c r="G41" s="14">
        <f t="shared" ref="G41:H41" si="37">(B41/B37-1)</f>
        <v>0.10465538507006511</v>
      </c>
      <c r="H41" s="14">
        <f t="shared" si="37"/>
        <v>6.74508112942378E-2</v>
      </c>
      <c r="I41" s="14">
        <f t="shared" si="3"/>
        <v>3.720457377582731E-2</v>
      </c>
    </row>
    <row r="42" spans="1:9" x14ac:dyDescent="0.3">
      <c r="A42" s="6">
        <v>37681</v>
      </c>
      <c r="B42" s="7">
        <v>1535434</v>
      </c>
      <c r="C42" s="7">
        <v>1507411</v>
      </c>
      <c r="E42" s="14">
        <f t="shared" si="0"/>
        <v>101.85901522544283</v>
      </c>
      <c r="F42" s="14">
        <f t="shared" si="1"/>
        <v>2.3147545422891991E-2</v>
      </c>
      <c r="G42" s="14">
        <f t="shared" ref="G42:H42" si="38">(B42/B38-1)</f>
        <v>0.10076343430013024</v>
      </c>
      <c r="H42" s="14">
        <f t="shared" si="38"/>
        <v>7.5859917980018787E-2</v>
      </c>
      <c r="I42" s="14">
        <f t="shared" si="3"/>
        <v>2.4903516320111452E-2</v>
      </c>
    </row>
    <row r="43" spans="1:9" x14ac:dyDescent="0.3">
      <c r="A43" s="6">
        <v>37773</v>
      </c>
      <c r="B43" s="7">
        <v>1552916</v>
      </c>
      <c r="C43" s="7">
        <v>1531807</v>
      </c>
      <c r="E43" s="14">
        <f t="shared" si="0"/>
        <v>101.37804566763306</v>
      </c>
      <c r="F43" s="14">
        <f t="shared" si="1"/>
        <v>1.7949135459565335E-2</v>
      </c>
      <c r="G43" s="14">
        <f t="shared" ref="G43:H43" si="39">(B43/B39-1)</f>
        <v>8.1573736604092728E-2</v>
      </c>
      <c r="H43" s="14">
        <f t="shared" si="39"/>
        <v>6.2502731156408142E-2</v>
      </c>
      <c r="I43" s="14">
        <f t="shared" si="3"/>
        <v>1.9071005447684586E-2</v>
      </c>
    </row>
    <row r="44" spans="1:9" x14ac:dyDescent="0.3">
      <c r="A44" s="6">
        <v>37865</v>
      </c>
      <c r="B44" s="7">
        <v>1593143</v>
      </c>
      <c r="C44" s="7">
        <v>1559615</v>
      </c>
      <c r="E44" s="14">
        <f t="shared" si="0"/>
        <v>102.14976131929996</v>
      </c>
      <c r="F44" s="14">
        <f t="shared" si="1"/>
        <v>2.5147067322311978E-2</v>
      </c>
      <c r="G44" s="14">
        <f t="shared" ref="G44:H44" si="40">(B44/B40-1)</f>
        <v>9.6886375387886359E-2</v>
      </c>
      <c r="H44" s="14">
        <f t="shared" si="40"/>
        <v>6.9979528159757276E-2</v>
      </c>
      <c r="I44" s="14">
        <f t="shared" si="3"/>
        <v>2.6906847228129083E-2</v>
      </c>
    </row>
    <row r="45" spans="1:9" x14ac:dyDescent="0.3">
      <c r="A45" s="6">
        <v>37956</v>
      </c>
      <c r="B45" s="7">
        <v>1636640</v>
      </c>
      <c r="C45" s="7">
        <v>1585089</v>
      </c>
      <c r="E45" s="14">
        <f t="shared" si="0"/>
        <v>103.25224640382969</v>
      </c>
      <c r="F45" s="14">
        <f t="shared" si="1"/>
        <v>2.0622470057374054E-2</v>
      </c>
      <c r="G45" s="14">
        <f t="shared" ref="G45:H45" si="41">(B45/B41-1)</f>
        <v>0.10017786872132151</v>
      </c>
      <c r="H45" s="14">
        <f t="shared" si="41"/>
        <v>7.7947920017354955E-2</v>
      </c>
      <c r="I45" s="14">
        <f t="shared" si="3"/>
        <v>2.2229948703966551E-2</v>
      </c>
    </row>
    <row r="46" spans="1:9" x14ac:dyDescent="0.3">
      <c r="A46" s="6">
        <v>38047</v>
      </c>
      <c r="B46" s="7">
        <v>1651363</v>
      </c>
      <c r="C46" s="7">
        <v>1605528</v>
      </c>
      <c r="E46" s="14">
        <f t="shared" si="0"/>
        <v>102.85482408279394</v>
      </c>
      <c r="F46" s="14">
        <f t="shared" si="1"/>
        <v>9.7763448345451476E-3</v>
      </c>
      <c r="G46" s="14">
        <f t="shared" ref="G46:H46" si="42">(B46/B42-1)</f>
        <v>7.5502431234426126E-2</v>
      </c>
      <c r="H46" s="14">
        <f t="shared" si="42"/>
        <v>6.5089746592004394E-2</v>
      </c>
      <c r="I46" s="14">
        <f t="shared" si="3"/>
        <v>1.0412684642421732E-2</v>
      </c>
    </row>
    <row r="47" spans="1:9" x14ac:dyDescent="0.3">
      <c r="A47" s="6">
        <v>38139</v>
      </c>
      <c r="B47" s="7">
        <v>1714837</v>
      </c>
      <c r="C47" s="7">
        <v>1630312</v>
      </c>
      <c r="E47" s="14">
        <f t="shared" si="0"/>
        <v>105.18459043422364</v>
      </c>
      <c r="F47" s="14">
        <f t="shared" si="1"/>
        <v>3.754801881928449E-2</v>
      </c>
      <c r="G47" s="14">
        <f t="shared" ref="G47:H47" si="43">(B47/B43-1)</f>
        <v>0.10426900102774384</v>
      </c>
      <c r="H47" s="14">
        <f t="shared" si="43"/>
        <v>6.4306404135769046E-2</v>
      </c>
      <c r="I47" s="14">
        <f t="shared" si="3"/>
        <v>3.9962596891974789E-2</v>
      </c>
    </row>
    <row r="48" spans="1:9" x14ac:dyDescent="0.3">
      <c r="A48" s="6">
        <v>38231</v>
      </c>
      <c r="B48" s="7">
        <v>1756444</v>
      </c>
      <c r="C48" s="7">
        <v>1648706</v>
      </c>
      <c r="E48" s="14">
        <f t="shared" si="0"/>
        <v>106.53470054697442</v>
      </c>
      <c r="F48" s="14">
        <f t="shared" si="1"/>
        <v>4.2926573405962287E-2</v>
      </c>
      <c r="G48" s="14">
        <f t="shared" ref="G48:H48" si="44">(B48/B44-1)</f>
        <v>0.10250241189899456</v>
      </c>
      <c r="H48" s="14">
        <f t="shared" si="44"/>
        <v>5.7123713224096928E-2</v>
      </c>
      <c r="I48" s="14">
        <f t="shared" si="3"/>
        <v>4.5378698674897633E-2</v>
      </c>
    </row>
    <row r="49" spans="1:9" x14ac:dyDescent="0.3">
      <c r="A49" s="6">
        <v>38322</v>
      </c>
      <c r="B49" s="7">
        <v>1833115</v>
      </c>
      <c r="C49" s="7">
        <v>1687375</v>
      </c>
      <c r="E49" s="14">
        <f t="shared" si="0"/>
        <v>108.63708422846136</v>
      </c>
      <c r="F49" s="14">
        <f t="shared" si="1"/>
        <v>5.2152258301199961E-2</v>
      </c>
      <c r="G49" s="14">
        <f t="shared" ref="G49:H49" si="45">(B49/B45-1)</f>
        <v>0.1200477808192395</v>
      </c>
      <c r="H49" s="14">
        <f t="shared" si="45"/>
        <v>6.453013048478673E-2</v>
      </c>
      <c r="I49" s="14">
        <f t="shared" si="3"/>
        <v>5.5517650334452773E-2</v>
      </c>
    </row>
    <row r="50" spans="1:9" x14ac:dyDescent="0.3">
      <c r="A50" s="6">
        <v>38412</v>
      </c>
      <c r="B50" s="7">
        <v>1820641</v>
      </c>
      <c r="C50" s="7">
        <v>1667256</v>
      </c>
      <c r="E50" s="14">
        <f t="shared" si="0"/>
        <v>109.1998469341241</v>
      </c>
      <c r="F50" s="14">
        <f t="shared" si="1"/>
        <v>6.168911286283163E-2</v>
      </c>
      <c r="G50" s="14">
        <f t="shared" ref="G50:H50" si="46">(B50/B46-1)</f>
        <v>0.10250804941130442</v>
      </c>
      <c r="H50" s="14">
        <f t="shared" si="46"/>
        <v>3.8447165044770415E-2</v>
      </c>
      <c r="I50" s="14">
        <f t="shared" si="3"/>
        <v>6.406088436653401E-2</v>
      </c>
    </row>
    <row r="51" spans="1:9" x14ac:dyDescent="0.3">
      <c r="A51" s="6">
        <v>38504</v>
      </c>
      <c r="B51" s="7">
        <v>1862687</v>
      </c>
      <c r="C51" s="7">
        <v>1703641</v>
      </c>
      <c r="E51" s="14">
        <f t="shared" si="0"/>
        <v>109.33565228824618</v>
      </c>
      <c r="F51" s="14">
        <f t="shared" si="1"/>
        <v>3.9464543588429768E-2</v>
      </c>
      <c r="G51" s="14">
        <f t="shared" ref="G51:H51" si="47">(B51/B47-1)</f>
        <v>8.621810702708177E-2</v>
      </c>
      <c r="H51" s="14">
        <f t="shared" si="47"/>
        <v>4.4978507181447469E-2</v>
      </c>
      <c r="I51" s="14">
        <f t="shared" si="3"/>
        <v>4.12395998456343E-2</v>
      </c>
    </row>
    <row r="52" spans="1:9" x14ac:dyDescent="0.3">
      <c r="A52" s="6">
        <v>38596</v>
      </c>
      <c r="B52" s="7">
        <v>1937681</v>
      </c>
      <c r="C52" s="7">
        <v>1727034</v>
      </c>
      <c r="E52" s="14">
        <f t="shared" si="0"/>
        <v>112.19703839067441</v>
      </c>
      <c r="F52" s="14">
        <f t="shared" si="1"/>
        <v>5.3150173742716689E-2</v>
      </c>
      <c r="G52" s="14">
        <f t="shared" ref="G52:H52" si="48">(B52/B48-1)</f>
        <v>0.1031840468583114</v>
      </c>
      <c r="H52" s="14">
        <f t="shared" si="48"/>
        <v>4.7508773547254579E-2</v>
      </c>
      <c r="I52" s="14">
        <f t="shared" si="3"/>
        <v>5.5675273311056817E-2</v>
      </c>
    </row>
    <row r="53" spans="1:9" x14ac:dyDescent="0.3">
      <c r="A53" s="6">
        <v>38687</v>
      </c>
      <c r="B53" s="7">
        <v>1995325</v>
      </c>
      <c r="C53" s="7">
        <v>1750092</v>
      </c>
      <c r="E53" s="14">
        <f t="shared" si="0"/>
        <v>114.0125776244906</v>
      </c>
      <c r="F53" s="14">
        <f t="shared" si="1"/>
        <v>4.9481200956431159E-2</v>
      </c>
      <c r="G53" s="14">
        <f t="shared" ref="G53:H53" si="49">(B53/B49-1)</f>
        <v>8.8488720020293288E-2</v>
      </c>
      <c r="H53" s="14">
        <f t="shared" si="49"/>
        <v>3.7168382843173475E-2</v>
      </c>
      <c r="I53" s="14">
        <f t="shared" si="3"/>
        <v>5.1320337177119812E-2</v>
      </c>
    </row>
    <row r="54" spans="1:9" x14ac:dyDescent="0.3">
      <c r="A54" s="6">
        <v>38777</v>
      </c>
      <c r="B54" s="7">
        <v>2064648</v>
      </c>
      <c r="C54" s="7">
        <v>1759037</v>
      </c>
      <c r="E54" s="14">
        <f t="shared" si="0"/>
        <v>117.37376757851028</v>
      </c>
      <c r="F54" s="14">
        <f t="shared" si="1"/>
        <v>7.4852858075132422E-2</v>
      </c>
      <c r="G54" s="14">
        <f t="shared" ref="G54:H54" si="50">(B54/B50-1)</f>
        <v>0.1340225777624473</v>
      </c>
      <c r="H54" s="14">
        <f t="shared" si="50"/>
        <v>5.5049134625996254E-2</v>
      </c>
      <c r="I54" s="14">
        <f t="shared" si="3"/>
        <v>7.8973443136451049E-2</v>
      </c>
    </row>
    <row r="55" spans="1:9" x14ac:dyDescent="0.3">
      <c r="A55" s="6">
        <v>38869</v>
      </c>
      <c r="B55" s="7">
        <v>2081175</v>
      </c>
      <c r="C55" s="7">
        <v>1782046</v>
      </c>
      <c r="E55" s="14">
        <f t="shared" si="0"/>
        <v>116.78570586842314</v>
      </c>
      <c r="F55" s="14">
        <f t="shared" si="1"/>
        <v>6.8139288733889636E-2</v>
      </c>
      <c r="G55" s="14">
        <f t="shared" ref="G55:H55" si="51">(B55/B51-1)</f>
        <v>0.11729721633317891</v>
      </c>
      <c r="H55" s="14">
        <f t="shared" si="51"/>
        <v>4.6022019897384414E-2</v>
      </c>
      <c r="I55" s="14">
        <f t="shared" si="3"/>
        <v>7.1275196435794497E-2</v>
      </c>
    </row>
    <row r="56" spans="1:9" x14ac:dyDescent="0.3">
      <c r="A56" s="6">
        <v>38961</v>
      </c>
      <c r="B56" s="7">
        <v>2109073</v>
      </c>
      <c r="C56" s="7">
        <v>1803815</v>
      </c>
      <c r="E56" s="14">
        <f t="shared" si="0"/>
        <v>116.92291060890389</v>
      </c>
      <c r="F56" s="14">
        <f t="shared" si="1"/>
        <v>4.2121185068841216E-2</v>
      </c>
      <c r="G56" s="14">
        <f t="shared" ref="G56:H56" si="52">(B56/B52-1)</f>
        <v>8.8452123956419992E-2</v>
      </c>
      <c r="H56" s="14">
        <f t="shared" si="52"/>
        <v>4.4458302500124391E-2</v>
      </c>
      <c r="I56" s="14">
        <f t="shared" si="3"/>
        <v>4.3993821456295601E-2</v>
      </c>
    </row>
    <row r="57" spans="1:9" x14ac:dyDescent="0.3">
      <c r="A57" s="6">
        <v>39052</v>
      </c>
      <c r="B57" s="7">
        <v>2148978</v>
      </c>
      <c r="C57" s="7">
        <v>1843867</v>
      </c>
      <c r="E57" s="14">
        <f t="shared" si="0"/>
        <v>116.54734316520661</v>
      </c>
      <c r="F57" s="14">
        <f t="shared" si="1"/>
        <v>2.2232332550751188E-2</v>
      </c>
      <c r="G57" s="14">
        <f t="shared" ref="G57:H57" si="53">(B57/B53-1)</f>
        <v>7.7006502700061485E-2</v>
      </c>
      <c r="H57" s="14">
        <f t="shared" si="53"/>
        <v>5.3582897356253323E-2</v>
      </c>
      <c r="I57" s="14">
        <f t="shared" si="3"/>
        <v>2.3423605343808163E-2</v>
      </c>
    </row>
    <row r="58" spans="1:9" x14ac:dyDescent="0.3">
      <c r="A58" s="6">
        <v>39142</v>
      </c>
      <c r="B58" s="7">
        <v>2204802</v>
      </c>
      <c r="C58" s="7">
        <v>1872883</v>
      </c>
      <c r="E58" s="14">
        <f t="shared" si="0"/>
        <v>117.72235638851973</v>
      </c>
      <c r="F58" s="14">
        <f t="shared" si="1"/>
        <v>2.969903899321169E-3</v>
      </c>
      <c r="G58" s="14">
        <f t="shared" ref="G58:H58" si="54">(B58/B54-1)</f>
        <v>6.7882757738849442E-2</v>
      </c>
      <c r="H58" s="14">
        <f t="shared" si="54"/>
        <v>6.4720639759140886E-2</v>
      </c>
      <c r="I58" s="14">
        <f t="shared" si="3"/>
        <v>3.1621179797085563E-3</v>
      </c>
    </row>
    <row r="59" spans="1:9" x14ac:dyDescent="0.3">
      <c r="A59" s="6">
        <v>39234</v>
      </c>
      <c r="B59" s="7">
        <v>2218871</v>
      </c>
      <c r="C59" s="7">
        <v>1876658</v>
      </c>
      <c r="E59" s="14">
        <f t="shared" si="0"/>
        <v>118.23523518936321</v>
      </c>
      <c r="F59" s="14">
        <f t="shared" si="1"/>
        <v>1.2411872755842213E-2</v>
      </c>
      <c r="G59" s="14">
        <f t="shared" ref="G59:H59" si="55">(B59/B55-1)</f>
        <v>6.6162624478960153E-2</v>
      </c>
      <c r="H59" s="14">
        <f t="shared" si="55"/>
        <v>5.3091783264854087E-2</v>
      </c>
      <c r="I59" s="14">
        <f t="shared" si="3"/>
        <v>1.3070841214106066E-2</v>
      </c>
    </row>
    <row r="60" spans="1:9" x14ac:dyDescent="0.3">
      <c r="A60" s="6">
        <v>39326</v>
      </c>
      <c r="B60" s="7">
        <v>2271317</v>
      </c>
      <c r="C60" s="7">
        <v>1902494</v>
      </c>
      <c r="E60" s="14">
        <f t="shared" si="0"/>
        <v>119.38628978593361</v>
      </c>
      <c r="F60" s="14">
        <f t="shared" si="1"/>
        <v>2.1068404508586713E-2</v>
      </c>
      <c r="G60" s="14">
        <f t="shared" ref="G60:H60" si="56">(B60/B56-1)</f>
        <v>7.6926687696442952E-2</v>
      </c>
      <c r="H60" s="14">
        <f t="shared" si="56"/>
        <v>5.4705720930361412E-2</v>
      </c>
      <c r="I60" s="14">
        <f t="shared" si="3"/>
        <v>2.222096676608154E-2</v>
      </c>
    </row>
    <row r="61" spans="1:9" x14ac:dyDescent="0.3">
      <c r="A61" s="6">
        <v>39417</v>
      </c>
      <c r="B61" s="7">
        <v>2387494</v>
      </c>
      <c r="C61" s="7">
        <v>1930177</v>
      </c>
      <c r="E61" s="14">
        <f t="shared" si="0"/>
        <v>123.69300846502678</v>
      </c>
      <c r="F61" s="14">
        <f t="shared" si="1"/>
        <v>6.131126721345459E-2</v>
      </c>
      <c r="G61" s="14">
        <f t="shared" ref="G61:H61" si="57">(B61/B57-1)</f>
        <v>0.1109904335921541</v>
      </c>
      <c r="H61" s="14">
        <f t="shared" si="57"/>
        <v>4.6809232986977811E-2</v>
      </c>
      <c r="I61" s="14">
        <f t="shared" si="3"/>
        <v>6.4181200605176292E-2</v>
      </c>
    </row>
    <row r="62" spans="1:9" x14ac:dyDescent="0.3">
      <c r="A62" s="6">
        <v>39508</v>
      </c>
      <c r="B62" s="7">
        <v>2385702</v>
      </c>
      <c r="C62" s="7">
        <v>1929917</v>
      </c>
      <c r="E62" s="14">
        <f t="shared" si="0"/>
        <v>123.61681875438167</v>
      </c>
      <c r="F62" s="14">
        <f t="shared" si="1"/>
        <v>5.0070883277331113E-2</v>
      </c>
      <c r="G62" s="14">
        <f t="shared" ref="G62:H62" si="58">(B62/B58-1)</f>
        <v>8.2048183918556061E-2</v>
      </c>
      <c r="H62" s="14">
        <f t="shared" si="58"/>
        <v>3.0452516254352302E-2</v>
      </c>
      <c r="I62" s="14">
        <f t="shared" si="3"/>
        <v>5.1595667664203759E-2</v>
      </c>
    </row>
    <row r="63" spans="1:9" x14ac:dyDescent="0.3">
      <c r="A63" s="6">
        <v>39600</v>
      </c>
      <c r="B63" s="7">
        <v>2475355</v>
      </c>
      <c r="C63" s="7">
        <v>1943247</v>
      </c>
      <c r="E63" s="14">
        <f t="shared" si="0"/>
        <v>127.38241716055654</v>
      </c>
      <c r="F63" s="14">
        <f t="shared" si="1"/>
        <v>7.7364264185235454E-2</v>
      </c>
      <c r="G63" s="14">
        <f t="shared" ref="G63:H63" si="59">(B63/B59-1)</f>
        <v>0.1155921186945974</v>
      </c>
      <c r="H63" s="14">
        <f t="shared" si="59"/>
        <v>3.5482757113975971E-2</v>
      </c>
      <c r="I63" s="14">
        <f t="shared" si="3"/>
        <v>8.010936158062143E-2</v>
      </c>
    </row>
    <row r="64" spans="1:9" x14ac:dyDescent="0.3">
      <c r="A64" s="6">
        <v>39692</v>
      </c>
      <c r="B64" s="7">
        <v>2505208</v>
      </c>
      <c r="C64" s="7">
        <v>1947151</v>
      </c>
      <c r="E64" s="14">
        <f t="shared" si="0"/>
        <v>128.66018095155434</v>
      </c>
      <c r="F64" s="14">
        <f t="shared" si="1"/>
        <v>7.7679699924081191E-2</v>
      </c>
      <c r="G64" s="14">
        <f t="shared" ref="G64:H64" si="60">(B64/B60-1)</f>
        <v>0.10297593862943843</v>
      </c>
      <c r="H64" s="14">
        <f t="shared" si="60"/>
        <v>2.3472872976209036E-2</v>
      </c>
      <c r="I64" s="14">
        <f t="shared" si="3"/>
        <v>7.9503065653229399E-2</v>
      </c>
    </row>
    <row r="65" spans="1:9" x14ac:dyDescent="0.3">
      <c r="A65" s="6">
        <v>39783</v>
      </c>
      <c r="B65" s="7">
        <v>2349297</v>
      </c>
      <c r="C65" s="7">
        <v>1896854</v>
      </c>
      <c r="E65" s="14">
        <f t="shared" si="0"/>
        <v>123.85228383418017</v>
      </c>
      <c r="F65" s="14">
        <f t="shared" si="1"/>
        <v>1.2876667091368255E-3</v>
      </c>
      <c r="G65" s="14">
        <f t="shared" ref="G65:H65" si="61">(B65/B61-1)</f>
        <v>-1.5998783661864691E-2</v>
      </c>
      <c r="H65" s="14">
        <f t="shared" si="61"/>
        <v>-1.7264219809893122E-2</v>
      </c>
      <c r="I65" s="14">
        <f t="shared" si="3"/>
        <v>1.2654361480284315E-3</v>
      </c>
    </row>
    <row r="66" spans="1:9" x14ac:dyDescent="0.3">
      <c r="A66" s="6">
        <v>39873</v>
      </c>
      <c r="B66" s="7">
        <v>2292948</v>
      </c>
      <c r="C66" s="7">
        <v>1840440</v>
      </c>
      <c r="E66" s="14">
        <f t="shared" si="0"/>
        <v>124.58694659972616</v>
      </c>
      <c r="F66" s="14">
        <f t="shared" si="1"/>
        <v>7.8478628969742559E-3</v>
      </c>
      <c r="G66" s="14">
        <f t="shared" ref="G66:H66" si="62">(B66/B62-1)</f>
        <v>-3.8879122371528352E-2</v>
      </c>
      <c r="H66" s="14">
        <f t="shared" si="62"/>
        <v>-4.6363133751347818E-2</v>
      </c>
      <c r="I66" s="14">
        <f t="shared" si="3"/>
        <v>7.4840113798194663E-3</v>
      </c>
    </row>
    <row r="67" spans="1:9" x14ac:dyDescent="0.3">
      <c r="A67" s="6">
        <v>39965</v>
      </c>
      <c r="B67" s="7">
        <v>2368864</v>
      </c>
      <c r="C67" s="7">
        <v>1882574</v>
      </c>
      <c r="E67" s="14">
        <f t="shared" ref="E67:E104" si="63">(B67/C67)*100</f>
        <v>125.83112270752703</v>
      </c>
      <c r="F67" s="14">
        <f t="shared" si="1"/>
        <v>-1.2178246320088348E-2</v>
      </c>
      <c r="G67" s="14">
        <f t="shared" ref="G67:H67" si="64">(B67/B63-1)</f>
        <v>-4.302049605006153E-2</v>
      </c>
      <c r="H67" s="14">
        <f t="shared" si="64"/>
        <v>-3.1222484841093245E-2</v>
      </c>
      <c r="I67" s="14">
        <f t="shared" si="3"/>
        <v>-1.1798011208968284E-2</v>
      </c>
    </row>
    <row r="68" spans="1:9" x14ac:dyDescent="0.3">
      <c r="A68" s="6">
        <v>40057</v>
      </c>
      <c r="B68" s="7">
        <v>2439226</v>
      </c>
      <c r="C68" s="7">
        <v>1942193</v>
      </c>
      <c r="E68" s="14">
        <f t="shared" si="63"/>
        <v>125.59132897708932</v>
      </c>
      <c r="F68" s="14">
        <f t="shared" si="1"/>
        <v>-2.3852383478463857E-2</v>
      </c>
      <c r="G68" s="14">
        <f t="shared" ref="G68:H68" si="65">(B68/B64-1)</f>
        <v>-2.6337932818352838E-2</v>
      </c>
      <c r="H68" s="14">
        <f t="shared" si="65"/>
        <v>-2.546284289200007E-3</v>
      </c>
      <c r="I68" s="14">
        <f t="shared" si="3"/>
        <v>-2.3791648529152831E-2</v>
      </c>
    </row>
    <row r="69" spans="1:9" x14ac:dyDescent="0.3">
      <c r="A69" s="6">
        <v>40148</v>
      </c>
      <c r="B69" s="7">
        <v>2564474</v>
      </c>
      <c r="C69" s="7">
        <v>1998373</v>
      </c>
      <c r="E69" s="14">
        <f t="shared" si="63"/>
        <v>128.32809490520538</v>
      </c>
      <c r="F69" s="14">
        <f t="shared" si="1"/>
        <v>3.6138300663212997E-2</v>
      </c>
      <c r="G69" s="14">
        <f t="shared" ref="G69:H69" si="66">(B69/B65-1)</f>
        <v>9.1592080524514286E-2</v>
      </c>
      <c r="H69" s="14">
        <f t="shared" si="66"/>
        <v>5.3519669937696746E-2</v>
      </c>
      <c r="I69" s="14">
        <f t="shared" si="3"/>
        <v>3.807241058681754E-2</v>
      </c>
    </row>
    <row r="70" spans="1:9" x14ac:dyDescent="0.3">
      <c r="A70" s="6">
        <v>40238</v>
      </c>
      <c r="B70" s="7">
        <v>2667736</v>
      </c>
      <c r="C70" s="7">
        <v>2056131</v>
      </c>
      <c r="E70" s="14">
        <f t="shared" si="63"/>
        <v>129.74542964431743</v>
      </c>
      <c r="F70" s="14">
        <f t="shared" si="1"/>
        <v>4.1404683117923113E-2</v>
      </c>
      <c r="G70" s="14">
        <f t="shared" ref="G70:H70" si="67">(B70/B66-1)</f>
        <v>0.16345246381514111</v>
      </c>
      <c r="H70" s="14">
        <f t="shared" si="67"/>
        <v>0.11719534459151082</v>
      </c>
      <c r="I70" s="14">
        <f t="shared" si="3"/>
        <v>4.6257119223630294E-2</v>
      </c>
    </row>
    <row r="71" spans="1:9" x14ac:dyDescent="0.3">
      <c r="A71" s="6">
        <v>40330</v>
      </c>
      <c r="B71" s="7">
        <v>2682287</v>
      </c>
      <c r="C71" s="7">
        <v>2050026</v>
      </c>
      <c r="E71" s="14">
        <f t="shared" si="63"/>
        <v>130.8416088381318</v>
      </c>
      <c r="F71" s="14">
        <f t="shared" ref="F71:F104" si="68">(E71/E67-1)</f>
        <v>3.9819132364024012E-2</v>
      </c>
      <c r="G71" s="14">
        <f t="shared" ref="G71:H71" si="69">(B71/B67-1)</f>
        <v>0.13230941075553515</v>
      </c>
      <c r="H71" s="14">
        <f t="shared" si="69"/>
        <v>8.8948429118855366E-2</v>
      </c>
      <c r="I71" s="14">
        <f t="shared" ref="I71:I104" si="70">G71-H71</f>
        <v>4.3360981636679785E-2</v>
      </c>
    </row>
    <row r="72" spans="1:9" x14ac:dyDescent="0.3">
      <c r="A72" s="6">
        <v>40422</v>
      </c>
      <c r="B72" s="7">
        <v>2710689</v>
      </c>
      <c r="C72" s="7">
        <v>2061085</v>
      </c>
      <c r="E72" s="14">
        <f t="shared" si="63"/>
        <v>131.51757448140177</v>
      </c>
      <c r="F72" s="14">
        <f t="shared" si="68"/>
        <v>4.7186740936498328E-2</v>
      </c>
      <c r="G72" s="14">
        <f t="shared" ref="G72:H72" si="71">(B72/B68-1)</f>
        <v>0.11129063071646494</v>
      </c>
      <c r="H72" s="14">
        <f t="shared" si="71"/>
        <v>6.1215337507652512E-2</v>
      </c>
      <c r="I72" s="14">
        <f t="shared" si="70"/>
        <v>5.0075293208812433E-2</v>
      </c>
    </row>
    <row r="73" spans="1:9" x14ac:dyDescent="0.3">
      <c r="A73" s="6">
        <v>40513</v>
      </c>
      <c r="B73" s="7">
        <v>2747634</v>
      </c>
      <c r="C73" s="7">
        <v>2069618</v>
      </c>
      <c r="E73" s="14">
        <f t="shared" si="63"/>
        <v>132.76044178201002</v>
      </c>
      <c r="F73" s="14">
        <f t="shared" si="68"/>
        <v>3.4539177723153847E-2</v>
      </c>
      <c r="G73" s="14">
        <f t="shared" ref="G73:H73" si="72">(B73/B69-1)</f>
        <v>7.1422053801286411E-2</v>
      </c>
      <c r="H73" s="14">
        <f t="shared" si="72"/>
        <v>3.565150249728144E-2</v>
      </c>
      <c r="I73" s="14">
        <f t="shared" si="70"/>
        <v>3.5770551304004972E-2</v>
      </c>
    </row>
    <row r="74" spans="1:9" x14ac:dyDescent="0.3">
      <c r="A74" s="6">
        <v>40603</v>
      </c>
      <c r="B74" s="7">
        <v>2868704</v>
      </c>
      <c r="C74" s="7">
        <v>2116244</v>
      </c>
      <c r="E74" s="14">
        <f t="shared" si="63"/>
        <v>135.55639141800285</v>
      </c>
      <c r="F74" s="14">
        <f t="shared" si="68"/>
        <v>4.4787410158612317E-2</v>
      </c>
      <c r="G74" s="14">
        <f t="shared" ref="G74:H74" si="73">(B74/B70-1)</f>
        <v>7.5332791550588141E-2</v>
      </c>
      <c r="H74" s="14">
        <f t="shared" si="73"/>
        <v>2.9235977668738089E-2</v>
      </c>
      <c r="I74" s="14">
        <f t="shared" si="70"/>
        <v>4.6096813881850052E-2</v>
      </c>
    </row>
    <row r="75" spans="1:9" x14ac:dyDescent="0.3">
      <c r="A75" s="6">
        <v>40695</v>
      </c>
      <c r="B75" s="7">
        <v>2847394</v>
      </c>
      <c r="C75" s="7">
        <v>2086260</v>
      </c>
      <c r="E75" s="14">
        <f t="shared" si="63"/>
        <v>136.48318042813457</v>
      </c>
      <c r="F75" s="14">
        <f t="shared" si="68"/>
        <v>4.3117565123967028E-2</v>
      </c>
      <c r="G75" s="14">
        <f t="shared" ref="G75:H75" si="74">(B75/B71-1)</f>
        <v>6.1554561461916624E-2</v>
      </c>
      <c r="H75" s="14">
        <f t="shared" si="74"/>
        <v>1.7674897781784216E-2</v>
      </c>
      <c r="I75" s="14">
        <f t="shared" si="70"/>
        <v>4.3879663680132408E-2</v>
      </c>
    </row>
    <row r="76" spans="1:9" x14ac:dyDescent="0.3">
      <c r="A76" s="6">
        <v>40787</v>
      </c>
      <c r="B76" s="7">
        <v>2914524</v>
      </c>
      <c r="C76" s="7">
        <v>2118333</v>
      </c>
      <c r="E76" s="14">
        <f t="shared" si="63"/>
        <v>137.58573368776297</v>
      </c>
      <c r="F76" s="14">
        <f t="shared" si="68"/>
        <v>4.6139531011646806E-2</v>
      </c>
      <c r="G76" s="14">
        <f t="shared" ref="G76:H76" si="75">(B76/B72-1)</f>
        <v>7.5196748870859142E-2</v>
      </c>
      <c r="H76" s="14">
        <f t="shared" si="75"/>
        <v>2.7775661848007172E-2</v>
      </c>
      <c r="I76" s="14">
        <f t="shared" si="70"/>
        <v>4.7421087022851971E-2</v>
      </c>
    </row>
    <row r="77" spans="1:9" x14ac:dyDescent="0.3">
      <c r="A77" s="6">
        <v>40878</v>
      </c>
      <c r="B77" s="7">
        <v>2672215</v>
      </c>
      <c r="C77" s="7">
        <v>1985274</v>
      </c>
      <c r="E77" s="14">
        <f t="shared" si="63"/>
        <v>134.60182322440127</v>
      </c>
      <c r="F77" s="14">
        <f t="shared" si="68"/>
        <v>1.3869955671093281E-2</v>
      </c>
      <c r="G77" s="14">
        <f t="shared" ref="G77:H77" si="76">(B77/B73-1)</f>
        <v>-2.7448706778268162E-2</v>
      </c>
      <c r="H77" s="14">
        <f t="shared" si="76"/>
        <v>-4.0753414398212562E-2</v>
      </c>
      <c r="I77" s="14">
        <f t="shared" si="70"/>
        <v>1.33047076199444E-2</v>
      </c>
    </row>
    <row r="78" spans="1:9" x14ac:dyDescent="0.3">
      <c r="A78" s="6">
        <v>40969</v>
      </c>
      <c r="B78" s="7">
        <v>2955285</v>
      </c>
      <c r="C78" s="7">
        <v>2171370</v>
      </c>
      <c r="E78" s="14">
        <f t="shared" si="63"/>
        <v>136.10232249685683</v>
      </c>
      <c r="F78" s="14">
        <f t="shared" si="68"/>
        <v>4.0273355844251402E-3</v>
      </c>
      <c r="G78" s="14">
        <f t="shared" ref="G78:H78" si="77">(B78/B74-1)</f>
        <v>3.0181224692404696E-2</v>
      </c>
      <c r="H78" s="14">
        <f t="shared" si="77"/>
        <v>2.6048981119379366E-2</v>
      </c>
      <c r="I78" s="14">
        <f t="shared" si="70"/>
        <v>4.1322435730253293E-3</v>
      </c>
    </row>
    <row r="79" spans="1:9" x14ac:dyDescent="0.3">
      <c r="A79" s="6">
        <v>41061</v>
      </c>
      <c r="B79" s="7">
        <v>3040412</v>
      </c>
      <c r="C79" s="7">
        <v>2212745</v>
      </c>
      <c r="E79" s="14">
        <f t="shared" si="63"/>
        <v>137.40453599488418</v>
      </c>
      <c r="F79" s="14">
        <f t="shared" si="68"/>
        <v>6.7506894538902351E-3</v>
      </c>
      <c r="G79" s="14">
        <f t="shared" ref="G79:H79" si="78">(B79/B75-1)</f>
        <v>6.7787598063351995E-2</v>
      </c>
      <c r="H79" s="14">
        <f t="shared" si="78"/>
        <v>6.0627630304947555E-2</v>
      </c>
      <c r="I79" s="14">
        <f t="shared" si="70"/>
        <v>7.1599677584044397E-3</v>
      </c>
    </row>
    <row r="80" spans="1:9" x14ac:dyDescent="0.3">
      <c r="A80" s="6">
        <v>41153</v>
      </c>
      <c r="B80" s="7">
        <v>3119091</v>
      </c>
      <c r="C80" s="7">
        <v>2230798</v>
      </c>
      <c r="E80" s="14">
        <f t="shared" si="63"/>
        <v>139.81951750001568</v>
      </c>
      <c r="F80" s="14">
        <f t="shared" si="68"/>
        <v>1.6235577282467828E-2</v>
      </c>
      <c r="G80" s="14">
        <f t="shared" ref="G80:H80" si="79">(B80/B76-1)</f>
        <v>7.0188819855317774E-2</v>
      </c>
      <c r="H80" s="14">
        <f t="shared" si="79"/>
        <v>5.3091275073371413E-2</v>
      </c>
      <c r="I80" s="14">
        <f t="shared" si="70"/>
        <v>1.7097544781946361E-2</v>
      </c>
    </row>
    <row r="81" spans="1:9" x14ac:dyDescent="0.3">
      <c r="A81" s="6">
        <v>41244</v>
      </c>
      <c r="B81" s="7">
        <v>3234611</v>
      </c>
      <c r="C81" s="7">
        <v>2289104</v>
      </c>
      <c r="E81" s="14">
        <f t="shared" si="63"/>
        <v>141.30467641487675</v>
      </c>
      <c r="F81" s="14">
        <f t="shared" si="68"/>
        <v>4.97976404026923E-2</v>
      </c>
      <c r="G81" s="14">
        <f t="shared" ref="G81:H81" si="80">(B81/B77-1)</f>
        <v>0.21046061039250219</v>
      </c>
      <c r="H81" s="14">
        <f t="shared" si="80"/>
        <v>0.15304184712034719</v>
      </c>
      <c r="I81" s="14">
        <f t="shared" si="70"/>
        <v>5.7418763272155005E-2</v>
      </c>
    </row>
    <row r="82" spans="1:9" x14ac:dyDescent="0.3">
      <c r="A82" s="6">
        <v>41334</v>
      </c>
      <c r="B82" s="7">
        <v>3200704</v>
      </c>
      <c r="C82" s="7">
        <v>2286886</v>
      </c>
      <c r="E82" s="14">
        <f t="shared" si="63"/>
        <v>139.95905349020458</v>
      </c>
      <c r="F82" s="14">
        <f t="shared" si="68"/>
        <v>2.8336996184887386E-2</v>
      </c>
      <c r="G82" s="14">
        <f t="shared" ref="G82:H82" si="81">(B82/B78-1)</f>
        <v>8.3044105729227491E-2</v>
      </c>
      <c r="H82" s="14">
        <f t="shared" si="81"/>
        <v>5.319959288375542E-2</v>
      </c>
      <c r="I82" s="14">
        <f t="shared" si="70"/>
        <v>2.9844512845472071E-2</v>
      </c>
    </row>
    <row r="83" spans="1:9" x14ac:dyDescent="0.3">
      <c r="A83" s="6">
        <v>41426</v>
      </c>
      <c r="B83" s="7">
        <v>3195120</v>
      </c>
      <c r="C83" s="7">
        <v>2273855</v>
      </c>
      <c r="E83" s="14">
        <f t="shared" si="63"/>
        <v>140.51555618102299</v>
      </c>
      <c r="F83" s="14">
        <f t="shared" si="68"/>
        <v>2.2641320853153069E-2</v>
      </c>
      <c r="G83" s="14">
        <f t="shared" ref="G83:H83" si="82">(B83/B79-1)</f>
        <v>5.0883893367083211E-2</v>
      </c>
      <c r="H83" s="14">
        <f t="shared" si="82"/>
        <v>2.7617280798284405E-2</v>
      </c>
      <c r="I83" s="14">
        <f t="shared" si="70"/>
        <v>2.3266612568798806E-2</v>
      </c>
    </row>
    <row r="84" spans="1:9" x14ac:dyDescent="0.3">
      <c r="A84" s="6">
        <v>41518</v>
      </c>
      <c r="B84" s="7">
        <v>3243775</v>
      </c>
      <c r="C84" s="7">
        <v>2289974</v>
      </c>
      <c r="E84" s="14">
        <f t="shared" si="63"/>
        <v>141.65117158535426</v>
      </c>
      <c r="F84" s="14">
        <f t="shared" si="68"/>
        <v>1.3100131641767154E-2</v>
      </c>
      <c r="G84" s="14">
        <f t="shared" ref="G84:H84" si="83">(B84/B80-1)</f>
        <v>3.9974466920009721E-2</v>
      </c>
      <c r="H84" s="14">
        <f t="shared" si="83"/>
        <v>2.6526830309153926E-2</v>
      </c>
      <c r="I84" s="14">
        <f t="shared" si="70"/>
        <v>1.3447636610855795E-2</v>
      </c>
    </row>
    <row r="85" spans="1:9" x14ac:dyDescent="0.3">
      <c r="A85" s="6">
        <v>41609</v>
      </c>
      <c r="B85" s="7">
        <v>3263236</v>
      </c>
      <c r="C85" s="7">
        <v>2289231</v>
      </c>
      <c r="E85" s="14">
        <f t="shared" si="63"/>
        <v>142.54725713569317</v>
      </c>
      <c r="F85" s="14">
        <f t="shared" si="68"/>
        <v>8.7936277294047294E-3</v>
      </c>
      <c r="G85" s="14">
        <f t="shared" ref="G85:H85" si="84">(B85/B81-1)</f>
        <v>8.8495958246601614E-3</v>
      </c>
      <c r="H85" s="14">
        <f t="shared" si="84"/>
        <v>5.5480222829640269E-5</v>
      </c>
      <c r="I85" s="14">
        <f t="shared" si="70"/>
        <v>8.7941156018305211E-3</v>
      </c>
    </row>
    <row r="86" spans="1:9" x14ac:dyDescent="0.3">
      <c r="A86" s="6">
        <v>41699</v>
      </c>
      <c r="B86" s="7">
        <v>3247292</v>
      </c>
      <c r="C86" s="7">
        <v>2279872</v>
      </c>
      <c r="E86" s="14">
        <f t="shared" si="63"/>
        <v>142.43308396260844</v>
      </c>
      <c r="F86" s="14">
        <f t="shared" si="68"/>
        <v>1.7676816259528438E-2</v>
      </c>
      <c r="G86" s="14">
        <f t="shared" ref="G86:H86" si="85">(B86/B82-1)</f>
        <v>1.4555547779488531E-2</v>
      </c>
      <c r="H86" s="14">
        <f t="shared" si="85"/>
        <v>-3.067052752082966E-3</v>
      </c>
      <c r="I86" s="14">
        <f t="shared" si="70"/>
        <v>1.7622600531571497E-2</v>
      </c>
    </row>
    <row r="87" spans="1:9" x14ac:dyDescent="0.3">
      <c r="A87" s="6">
        <v>41791</v>
      </c>
      <c r="B87" s="7">
        <v>3303982</v>
      </c>
      <c r="C87" s="7">
        <v>2294584</v>
      </c>
      <c r="E87" s="14">
        <f t="shared" si="63"/>
        <v>143.99045752955655</v>
      </c>
      <c r="F87" s="14">
        <f t="shared" si="68"/>
        <v>2.4729655868542588E-2</v>
      </c>
      <c r="G87" s="14">
        <f t="shared" ref="G87:H87" si="86">(B87/B83-1)</f>
        <v>3.4071333784020608E-2</v>
      </c>
      <c r="H87" s="14">
        <f t="shared" si="86"/>
        <v>9.1162365234369602E-3</v>
      </c>
      <c r="I87" s="14">
        <f t="shared" si="70"/>
        <v>2.4955097260583647E-2</v>
      </c>
    </row>
    <row r="88" spans="1:9" x14ac:dyDescent="0.3">
      <c r="A88" s="6">
        <v>41883</v>
      </c>
      <c r="B88" s="7">
        <v>3316882</v>
      </c>
      <c r="C88" s="7">
        <v>2315045</v>
      </c>
      <c r="E88" s="14">
        <f t="shared" si="63"/>
        <v>143.27505512851801</v>
      </c>
      <c r="F88" s="14">
        <f t="shared" si="68"/>
        <v>1.1463961257710098E-2</v>
      </c>
      <c r="G88" s="14">
        <f t="shared" ref="G88:H88" si="87">(B88/B84-1)</f>
        <v>2.2537629767785949E-2</v>
      </c>
      <c r="H88" s="14">
        <f t="shared" si="87"/>
        <v>1.0948159236742416E-2</v>
      </c>
      <c r="I88" s="14">
        <f t="shared" si="70"/>
        <v>1.1589470531043533E-2</v>
      </c>
    </row>
    <row r="89" spans="1:9" x14ac:dyDescent="0.3">
      <c r="A89" s="6">
        <v>41974</v>
      </c>
      <c r="B89" s="7">
        <v>3352997</v>
      </c>
      <c r="C89" s="7">
        <v>2341629</v>
      </c>
      <c r="E89" s="14">
        <f t="shared" si="63"/>
        <v>143.19078726817955</v>
      </c>
      <c r="F89" s="14">
        <f t="shared" si="68"/>
        <v>4.5145037892506679E-3</v>
      </c>
      <c r="G89" s="14">
        <f t="shared" ref="G89:H89" si="88">(B89/B85-1)</f>
        <v>2.7506744838559083E-2</v>
      </c>
      <c r="H89" s="14">
        <f t="shared" si="88"/>
        <v>2.2888908982972911E-2</v>
      </c>
      <c r="I89" s="14">
        <f t="shared" si="70"/>
        <v>4.617835855586172E-3</v>
      </c>
    </row>
    <row r="90" spans="1:9" x14ac:dyDescent="0.3">
      <c r="A90" s="6">
        <v>42064</v>
      </c>
      <c r="B90" s="7">
        <v>3370948</v>
      </c>
      <c r="C90" s="7">
        <v>2349881</v>
      </c>
      <c r="E90" s="14">
        <f t="shared" si="63"/>
        <v>143.45185990269295</v>
      </c>
      <c r="F90" s="14">
        <f t="shared" si="68"/>
        <v>7.1526636350298656E-3</v>
      </c>
      <c r="G90" s="14">
        <f t="shared" ref="G90:H90" si="89">(B90/B86-1)</f>
        <v>3.8079729202055157E-2</v>
      </c>
      <c r="H90" s="14">
        <f t="shared" si="89"/>
        <v>3.0707425680038147E-2</v>
      </c>
      <c r="I90" s="14">
        <f t="shared" si="70"/>
        <v>7.3723035220170097E-3</v>
      </c>
    </row>
    <row r="91" spans="1:9" x14ac:dyDescent="0.3">
      <c r="A91" s="6">
        <v>42156</v>
      </c>
      <c r="B91" s="7">
        <v>3399663</v>
      </c>
      <c r="C91" s="7">
        <v>2360882</v>
      </c>
      <c r="E91" s="14">
        <f t="shared" si="63"/>
        <v>143.99970011207677</v>
      </c>
      <c r="F91" s="14">
        <f t="shared" si="68"/>
        <v>6.4188854447699839E-5</v>
      </c>
      <c r="G91" s="14">
        <f t="shared" ref="G91:H91" si="90">(B91/B87-1)</f>
        <v>2.8959298204409123E-2</v>
      </c>
      <c r="H91" s="14">
        <f t="shared" si="90"/>
        <v>2.8893254725039563E-2</v>
      </c>
      <c r="I91" s="14">
        <f t="shared" si="70"/>
        <v>6.6043479369559677E-5</v>
      </c>
    </row>
    <row r="92" spans="1:9" x14ac:dyDescent="0.3">
      <c r="A92" s="6">
        <v>42248</v>
      </c>
      <c r="B92" s="7">
        <v>3469397</v>
      </c>
      <c r="C92" s="7">
        <v>2390920</v>
      </c>
      <c r="E92" s="14">
        <f t="shared" si="63"/>
        <v>145.10719722951833</v>
      </c>
      <c r="F92" s="14">
        <f t="shared" si="68"/>
        <v>1.2787586082984914E-2</v>
      </c>
      <c r="G92" s="14">
        <f t="shared" ref="G92:H92" si="91">(B92/B88-1)</f>
        <v>4.5981436783099294E-2</v>
      </c>
      <c r="H92" s="14">
        <f t="shared" si="91"/>
        <v>3.277474087976695E-2</v>
      </c>
      <c r="I92" s="14">
        <f t="shared" si="70"/>
        <v>1.3206695903332344E-2</v>
      </c>
    </row>
    <row r="93" spans="1:9" x14ac:dyDescent="0.3">
      <c r="A93" s="6">
        <v>42339</v>
      </c>
      <c r="B93" s="7">
        <v>3501791</v>
      </c>
      <c r="C93" s="7">
        <v>2409669</v>
      </c>
      <c r="E93" s="14">
        <f t="shared" si="63"/>
        <v>145.32249035033442</v>
      </c>
      <c r="F93" s="14">
        <f t="shared" si="68"/>
        <v>1.4887152468562315E-2</v>
      </c>
      <c r="G93" s="14">
        <f t="shared" ref="G93:H93" si="92">(B93/B89-1)</f>
        <v>4.4376419066286088E-2</v>
      </c>
      <c r="H93" s="14">
        <f t="shared" si="92"/>
        <v>2.9056695146840061E-2</v>
      </c>
      <c r="I93" s="14">
        <f t="shared" si="70"/>
        <v>1.5319723919446027E-2</v>
      </c>
    </row>
    <row r="94" spans="1:9" x14ac:dyDescent="0.3">
      <c r="A94" s="6">
        <v>42430</v>
      </c>
      <c r="B94" s="7">
        <v>3542182</v>
      </c>
      <c r="C94" s="7">
        <v>2429453</v>
      </c>
      <c r="E94" s="14">
        <f t="shared" si="63"/>
        <v>145.8016269505934</v>
      </c>
      <c r="F94" s="14">
        <f t="shared" si="68"/>
        <v>1.6380178336442341E-2</v>
      </c>
      <c r="G94" s="14">
        <f t="shared" ref="G94:H94" si="93">(B94/B90-1)</f>
        <v>5.0796986485700746E-2</v>
      </c>
      <c r="H94" s="14">
        <f t="shared" si="93"/>
        <v>3.3862140253059669E-2</v>
      </c>
      <c r="I94" s="14">
        <f t="shared" si="70"/>
        <v>1.6934846232641076E-2</v>
      </c>
    </row>
    <row r="95" spans="1:9" x14ac:dyDescent="0.3">
      <c r="A95" s="6">
        <v>42522</v>
      </c>
      <c r="B95" s="7">
        <v>3618125</v>
      </c>
      <c r="C95" s="7">
        <v>2447020</v>
      </c>
      <c r="E95" s="14">
        <f t="shared" si="63"/>
        <v>147.85841554216967</v>
      </c>
      <c r="F95" s="14">
        <f t="shared" si="68"/>
        <v>2.679669073678359E-2</v>
      </c>
      <c r="G95" s="14">
        <f t="shared" ref="G95:H95" si="94">(B95/B91-1)</f>
        <v>6.4259898701724216E-2</v>
      </c>
      <c r="H95" s="14">
        <f t="shared" si="94"/>
        <v>3.6485516853447253E-2</v>
      </c>
      <c r="I95" s="14">
        <f t="shared" si="70"/>
        <v>2.7774381848276963E-2</v>
      </c>
    </row>
    <row r="96" spans="1:9" x14ac:dyDescent="0.3">
      <c r="A96" s="6">
        <v>42614</v>
      </c>
      <c r="B96" s="7">
        <v>3663572</v>
      </c>
      <c r="C96" s="7">
        <v>2464804</v>
      </c>
      <c r="E96" s="14">
        <f t="shared" si="63"/>
        <v>148.63542902397106</v>
      </c>
      <c r="F96" s="14">
        <f t="shared" si="68"/>
        <v>2.4314657451980581E-2</v>
      </c>
      <c r="G96" s="14">
        <f t="shared" ref="G96:H96" si="95">(B96/B92-1)</f>
        <v>5.5967939097197661E-2</v>
      </c>
      <c r="H96" s="14">
        <f t="shared" si="95"/>
        <v>3.0901912234621021E-2</v>
      </c>
      <c r="I96" s="14">
        <f t="shared" si="70"/>
        <v>2.506602686257664E-2</v>
      </c>
    </row>
    <row r="97" spans="1:9" x14ac:dyDescent="0.3">
      <c r="A97" s="6">
        <v>42705</v>
      </c>
      <c r="B97" s="7">
        <v>3708438</v>
      </c>
      <c r="C97" s="7">
        <v>2483233</v>
      </c>
      <c r="E97" s="14">
        <f t="shared" si="63"/>
        <v>149.33910752635776</v>
      </c>
      <c r="F97" s="14">
        <f t="shared" si="68"/>
        <v>2.7639336253737046E-2</v>
      </c>
      <c r="G97" s="14">
        <f t="shared" ref="G97:H97" si="96">(B97/B93-1)</f>
        <v>5.9011802817472647E-2</v>
      </c>
      <c r="H97" s="14">
        <f t="shared" si="96"/>
        <v>3.0528674270200673E-2</v>
      </c>
      <c r="I97" s="14">
        <f t="shared" si="70"/>
        <v>2.8483128547271974E-2</v>
      </c>
    </row>
    <row r="98" spans="1:9" x14ac:dyDescent="0.3">
      <c r="A98" s="6">
        <v>42795</v>
      </c>
      <c r="B98" s="7">
        <v>3780619</v>
      </c>
      <c r="C98" s="7">
        <v>2512217</v>
      </c>
      <c r="E98" s="14">
        <f t="shared" si="63"/>
        <v>150.48934865101222</v>
      </c>
      <c r="F98" s="14">
        <f t="shared" si="68"/>
        <v>3.2151367570180112E-2</v>
      </c>
      <c r="G98" s="14">
        <f t="shared" ref="G98:H98" si="97">(B98/B94-1)</f>
        <v>6.7313593711446851E-2</v>
      </c>
      <c r="H98" s="14">
        <f t="shared" si="97"/>
        <v>3.406692782284737E-2</v>
      </c>
      <c r="I98" s="14">
        <f t="shared" si="70"/>
        <v>3.324666588859948E-2</v>
      </c>
    </row>
    <row r="99" spans="1:9" x14ac:dyDescent="0.3">
      <c r="A99" s="6">
        <v>42887</v>
      </c>
      <c r="B99" s="7">
        <v>3822532</v>
      </c>
      <c r="C99" s="7">
        <v>2542291</v>
      </c>
      <c r="E99" s="14">
        <f t="shared" si="63"/>
        <v>150.35776785584341</v>
      </c>
      <c r="F99" s="14">
        <f t="shared" si="68"/>
        <v>1.6903686574139654E-2</v>
      </c>
      <c r="G99" s="14">
        <f t="shared" ref="G99:H99" si="98">(B99/B95-1)</f>
        <v>5.6495284159613135E-2</v>
      </c>
      <c r="H99" s="14">
        <f t="shared" si="98"/>
        <v>3.8933478271530264E-2</v>
      </c>
      <c r="I99" s="14">
        <f t="shared" si="70"/>
        <v>1.7561805888082871E-2</v>
      </c>
    </row>
    <row r="100" spans="1:9" x14ac:dyDescent="0.3">
      <c r="A100" s="6">
        <v>42979</v>
      </c>
      <c r="B100" s="7">
        <v>3898817</v>
      </c>
      <c r="C100" s="7">
        <v>2572491</v>
      </c>
      <c r="E100" s="14">
        <f t="shared" si="63"/>
        <v>151.55804237993448</v>
      </c>
      <c r="F100" s="14">
        <f t="shared" si="68"/>
        <v>1.966296578921356E-2</v>
      </c>
      <c r="G100" s="14">
        <f t="shared" ref="G100:H100" si="99">(B100/B96-1)</f>
        <v>6.4211922135009258E-2</v>
      </c>
      <c r="H100" s="14">
        <f t="shared" si="99"/>
        <v>4.3689883658092121E-2</v>
      </c>
      <c r="I100" s="14">
        <f t="shared" si="70"/>
        <v>2.0522038476917137E-2</v>
      </c>
    </row>
    <row r="101" spans="1:9" x14ac:dyDescent="0.3">
      <c r="A101" s="21">
        <v>43070</v>
      </c>
      <c r="B101" s="22">
        <v>3950093</v>
      </c>
      <c r="C101" s="22">
        <v>2582825</v>
      </c>
      <c r="D101" s="23"/>
      <c r="E101" s="24">
        <f t="shared" si="63"/>
        <v>152.93691984551799</v>
      </c>
      <c r="F101" s="24">
        <f t="shared" si="68"/>
        <v>2.4091561672987982E-2</v>
      </c>
      <c r="G101" s="24">
        <f t="shared" ref="G101:H101" si="100">(B101/B97-1)</f>
        <v>6.5163554035418736E-2</v>
      </c>
      <c r="H101" s="24">
        <f t="shared" si="100"/>
        <v>4.0105781455062717E-2</v>
      </c>
      <c r="I101" s="24">
        <f t="shared" si="70"/>
        <v>2.5057772580356019E-2</v>
      </c>
    </row>
    <row r="102" spans="1:9" x14ac:dyDescent="0.3">
      <c r="A102" s="21">
        <v>43160</v>
      </c>
      <c r="B102" s="22">
        <v>4004943</v>
      </c>
      <c r="C102" s="22">
        <v>2635260</v>
      </c>
      <c r="D102" s="23"/>
      <c r="E102" s="24">
        <f t="shared" si="63"/>
        <v>151.97525101887479</v>
      </c>
      <c r="F102" s="24">
        <f t="shared" si="68"/>
        <v>9.8738042338690768E-3</v>
      </c>
      <c r="G102" s="24">
        <f t="shared" ref="G102:H102" si="101">(B102/B98-1)</f>
        <v>5.9335257004210051E-2</v>
      </c>
      <c r="H102" s="24">
        <f t="shared" si="101"/>
        <v>4.8977855018097483E-2</v>
      </c>
      <c r="I102" s="24">
        <f t="shared" si="70"/>
        <v>1.0357401986112569E-2</v>
      </c>
    </row>
    <row r="103" spans="1:9" x14ac:dyDescent="0.3">
      <c r="A103" s="21">
        <v>43252</v>
      </c>
      <c r="B103" s="22">
        <v>4075890</v>
      </c>
      <c r="C103" s="22">
        <v>2659346</v>
      </c>
      <c r="D103" s="23"/>
      <c r="E103" s="24">
        <f t="shared" si="63"/>
        <v>153.26663021660212</v>
      </c>
      <c r="F103" s="24">
        <f t="shared" si="68"/>
        <v>1.9346272575339274E-2</v>
      </c>
      <c r="G103" s="24">
        <f t="shared" ref="G103:H103" si="102">(B103/B99-1)</f>
        <v>6.6280151480746285E-2</v>
      </c>
      <c r="H103" s="24">
        <f t="shared" si="102"/>
        <v>4.604311622863011E-2</v>
      </c>
      <c r="I103" s="24">
        <f t="shared" si="70"/>
        <v>2.0237035252116176E-2</v>
      </c>
    </row>
    <row r="104" spans="1:9" x14ac:dyDescent="0.3">
      <c r="A104" s="21">
        <v>43344</v>
      </c>
      <c r="B104" s="22">
        <v>4111373</v>
      </c>
      <c r="C104" s="22">
        <v>2658895</v>
      </c>
      <c r="D104" s="23"/>
      <c r="E104" s="24">
        <f t="shared" si="63"/>
        <v>154.62712893890131</v>
      </c>
      <c r="F104" s="24">
        <f t="shared" si="68"/>
        <v>2.0250238857487224E-2</v>
      </c>
      <c r="G104" s="24">
        <f t="shared" ref="G104:H104" si="103">(B104/B100-1)</f>
        <v>5.4518075611140526E-2</v>
      </c>
      <c r="H104" s="24">
        <f t="shared" si="103"/>
        <v>3.3587678246493446E-2</v>
      </c>
      <c r="I104" s="24">
        <f t="shared" si="70"/>
        <v>2.093039736464708E-2</v>
      </c>
    </row>
    <row r="106" spans="1:9" x14ac:dyDescent="0.3">
      <c r="D106" s="17" t="s">
        <v>152</v>
      </c>
      <c r="E106" s="14"/>
      <c r="F106" s="14">
        <f t="shared" ref="F106:I106" si="104">_xlfn.STDEV.S(F30:F104)</f>
        <v>2.1060325147503726E-2</v>
      </c>
      <c r="G106" s="14">
        <f t="shared" si="104"/>
        <v>4.2156375238014021E-2</v>
      </c>
      <c r="H106" s="14">
        <f t="shared" si="104"/>
        <v>3.0001637878031319E-2</v>
      </c>
      <c r="I106" s="14">
        <f t="shared" si="104"/>
        <v>2.2051715157006654E-2</v>
      </c>
    </row>
    <row r="107" spans="1:9" x14ac:dyDescent="0.3">
      <c r="D107" s="17" t="s">
        <v>144</v>
      </c>
      <c r="E107" s="14"/>
      <c r="F107" s="14">
        <f t="shared" ref="F107:I107" si="105">AVERAGE(F30:F104)</f>
        <v>2.5922791427439525E-2</v>
      </c>
      <c r="G107" s="14">
        <f t="shared" si="105"/>
        <v>6.7776791183603621E-2</v>
      </c>
      <c r="H107" s="14">
        <f t="shared" si="105"/>
        <v>4.0634207555177944E-2</v>
      </c>
      <c r="I107" s="14">
        <f t="shared" si="105"/>
        <v>2.7142583628425664E-2</v>
      </c>
    </row>
    <row r="109" spans="1:9" x14ac:dyDescent="0.3">
      <c r="D109" s="19" t="s">
        <v>155</v>
      </c>
      <c r="E109" s="14"/>
      <c r="F109" s="14"/>
      <c r="G109" s="14"/>
      <c r="H109" s="14"/>
      <c r="I109" s="14"/>
    </row>
    <row r="110" spans="1:9" x14ac:dyDescent="0.3">
      <c r="D110" s="19" t="s">
        <v>152</v>
      </c>
      <c r="E110" s="14"/>
      <c r="F110" s="14">
        <f>F106*100</f>
        <v>2.1060325147503725</v>
      </c>
      <c r="G110" s="14">
        <f t="shared" ref="G110:I110" si="106">G106*100</f>
        <v>4.2156375238014023</v>
      </c>
      <c r="H110" s="14">
        <f t="shared" si="106"/>
        <v>3.0001637878031318</v>
      </c>
      <c r="I110" s="14">
        <f t="shared" si="106"/>
        <v>2.2051715157006653</v>
      </c>
    </row>
    <row r="111" spans="1:9" x14ac:dyDescent="0.3">
      <c r="D111" s="20" t="s">
        <v>144</v>
      </c>
      <c r="E111" s="14"/>
      <c r="F111" s="14">
        <f>F107*100</f>
        <v>2.5922791427439527</v>
      </c>
      <c r="G111" s="14">
        <f t="shared" ref="G111:I111" si="107">G107*100</f>
        <v>6.7776791183603624</v>
      </c>
      <c r="H111" s="14">
        <f t="shared" si="107"/>
        <v>4.0634207555177948</v>
      </c>
      <c r="I111" s="14">
        <f t="shared" si="107"/>
        <v>2.7142583628425663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1"/>
  <sheetViews>
    <sheetView workbookViewId="0">
      <pane xSplit="1" ySplit="1" topLeftCell="B97" activePane="bottomRight" state="frozen"/>
      <selection pane="topRight" activeCell="B1" sqref="B1"/>
      <selection pane="bottomLeft" activeCell="A2" sqref="A2"/>
      <selection pane="bottomRight" activeCell="F106" sqref="F106:J111"/>
    </sheetView>
  </sheetViews>
  <sheetFormatPr defaultColWidth="14.44140625" defaultRowHeight="15" customHeight="1" x14ac:dyDescent="0.3"/>
  <cols>
    <col min="1" max="1" width="8.109375" customWidth="1"/>
    <col min="2" max="2" width="13.44140625" customWidth="1"/>
    <col min="3" max="3" width="18.5546875" customWidth="1"/>
    <col min="4" max="4" width="15" customWidth="1"/>
    <col min="5" max="5" width="20.109375" customWidth="1"/>
    <col min="9" max="9" width="16.77734375" bestFit="1" customWidth="1"/>
    <col min="10" max="10" width="18" bestFit="1" customWidth="1"/>
  </cols>
  <sheetData>
    <row r="1" spans="1:10" ht="15" customHeight="1" x14ac:dyDescent="0.3">
      <c r="A1" s="3" t="s">
        <v>1</v>
      </c>
      <c r="B1" s="4" t="s">
        <v>12</v>
      </c>
      <c r="C1" s="4" t="s">
        <v>13</v>
      </c>
      <c r="D1" s="4" t="s">
        <v>14</v>
      </c>
      <c r="E1" s="4" t="s">
        <v>16</v>
      </c>
      <c r="G1" s="15" t="s">
        <v>137</v>
      </c>
      <c r="H1" s="15" t="s">
        <v>138</v>
      </c>
      <c r="I1" s="15" t="s">
        <v>139</v>
      </c>
      <c r="J1" s="15" t="s">
        <v>140</v>
      </c>
    </row>
    <row r="2" spans="1:10" ht="15" customHeight="1" x14ac:dyDescent="0.3">
      <c r="A2" s="6">
        <v>34029</v>
      </c>
      <c r="B2" s="7">
        <v>152811</v>
      </c>
      <c r="C2" s="7">
        <v>208512</v>
      </c>
      <c r="D2" s="7">
        <v>147568</v>
      </c>
      <c r="E2" s="7">
        <v>272993</v>
      </c>
      <c r="G2" s="14">
        <f>B2/C2*100</f>
        <v>73.286429558011051</v>
      </c>
      <c r="H2" s="14">
        <f>D2/E2*100</f>
        <v>54.055598495199511</v>
      </c>
      <c r="I2" s="14"/>
      <c r="J2" s="14"/>
    </row>
    <row r="3" spans="1:10" ht="15" customHeight="1" x14ac:dyDescent="0.3">
      <c r="A3" s="6">
        <v>34121</v>
      </c>
      <c r="B3" s="7">
        <v>163992</v>
      </c>
      <c r="C3" s="7">
        <v>220317</v>
      </c>
      <c r="D3" s="7">
        <v>157646</v>
      </c>
      <c r="E3" s="7">
        <v>284943</v>
      </c>
      <c r="G3" s="14">
        <f t="shared" ref="G3:G66" si="0">B3/C3*100</f>
        <v>74.4345647408053</v>
      </c>
      <c r="H3" s="14">
        <f t="shared" ref="H3:H66" si="1">D3/E3*100</f>
        <v>55.32545105512331</v>
      </c>
      <c r="I3" s="14"/>
      <c r="J3" s="14"/>
    </row>
    <row r="4" spans="1:10" ht="15" customHeight="1" x14ac:dyDescent="0.3">
      <c r="A4" s="6">
        <v>34213</v>
      </c>
      <c r="B4" s="7">
        <v>172964</v>
      </c>
      <c r="C4" s="7">
        <v>233804</v>
      </c>
      <c r="D4" s="7">
        <v>157211</v>
      </c>
      <c r="E4" s="7">
        <v>280261</v>
      </c>
      <c r="G4" s="14">
        <f t="shared" si="0"/>
        <v>73.978203965714869</v>
      </c>
      <c r="H4" s="14">
        <f t="shared" si="1"/>
        <v>56.094497628995832</v>
      </c>
      <c r="I4" s="14"/>
      <c r="J4" s="14"/>
    </row>
    <row r="5" spans="1:10" ht="15" customHeight="1" x14ac:dyDescent="0.3">
      <c r="A5" s="6">
        <v>34304</v>
      </c>
      <c r="B5" s="7">
        <v>151634</v>
      </c>
      <c r="C5" s="7">
        <v>210050</v>
      </c>
      <c r="D5" s="7">
        <v>168495</v>
      </c>
      <c r="E5" s="7">
        <v>296915</v>
      </c>
      <c r="G5" s="14">
        <f t="shared" si="0"/>
        <v>72.189478695548686</v>
      </c>
      <c r="H5" s="14">
        <f t="shared" si="1"/>
        <v>56.748564403953992</v>
      </c>
      <c r="I5" s="14"/>
      <c r="J5" s="14"/>
    </row>
    <row r="6" spans="1:10" ht="15" customHeight="1" x14ac:dyDescent="0.3">
      <c r="A6" s="6">
        <v>34394</v>
      </c>
      <c r="B6" s="7">
        <v>179925</v>
      </c>
      <c r="C6" s="7">
        <v>241754</v>
      </c>
      <c r="D6" s="7">
        <v>152598</v>
      </c>
      <c r="E6" s="7">
        <v>268090</v>
      </c>
      <c r="G6" s="14">
        <f t="shared" si="0"/>
        <v>74.42482854471902</v>
      </c>
      <c r="H6" s="14">
        <f t="shared" si="1"/>
        <v>56.920437166623152</v>
      </c>
      <c r="I6" s="14">
        <f>(G6/G2-1)</f>
        <v>1.5533557761970851E-2</v>
      </c>
      <c r="J6" s="14">
        <f>(H6/H2-1)</f>
        <v>5.2998001153905516E-2</v>
      </c>
    </row>
    <row r="7" spans="1:10" ht="15" customHeight="1" x14ac:dyDescent="0.3">
      <c r="A7" s="6">
        <v>34486</v>
      </c>
      <c r="B7" s="7">
        <v>185142</v>
      </c>
      <c r="C7" s="7">
        <v>244864</v>
      </c>
      <c r="D7" s="7">
        <v>200633</v>
      </c>
      <c r="E7" s="7">
        <v>336408</v>
      </c>
      <c r="G7" s="14">
        <f t="shared" si="0"/>
        <v>75.610134605331936</v>
      </c>
      <c r="H7" s="14">
        <f t="shared" si="1"/>
        <v>59.639782644883596</v>
      </c>
      <c r="I7" s="14">
        <f t="shared" ref="I7:J7" si="2">(G7/G3-1)</f>
        <v>1.5793332957882988E-2</v>
      </c>
      <c r="J7" s="14">
        <f t="shared" si="2"/>
        <v>7.7980956458207906E-2</v>
      </c>
    </row>
    <row r="8" spans="1:10" ht="15" customHeight="1" x14ac:dyDescent="0.3">
      <c r="A8" s="6">
        <v>34578</v>
      </c>
      <c r="B8" s="7">
        <v>186666</v>
      </c>
      <c r="C8" s="7">
        <v>247505</v>
      </c>
      <c r="D8" s="7">
        <v>183744</v>
      </c>
      <c r="E8" s="7">
        <v>312577</v>
      </c>
      <c r="G8" s="14">
        <f t="shared" si="0"/>
        <v>75.419082442778929</v>
      </c>
      <c r="H8" s="14">
        <f t="shared" si="1"/>
        <v>58.783595722014091</v>
      </c>
      <c r="I8" s="14">
        <f t="shared" ref="I8:J8" si="3">(G8/G4-1)</f>
        <v>1.9477067566169071E-2</v>
      </c>
      <c r="J8" s="14">
        <f t="shared" si="3"/>
        <v>4.7938714253289438E-2</v>
      </c>
    </row>
    <row r="9" spans="1:10" ht="15" customHeight="1" x14ac:dyDescent="0.3">
      <c r="A9" s="6">
        <v>34669</v>
      </c>
      <c r="B9" s="7">
        <v>200429</v>
      </c>
      <c r="C9" s="7">
        <v>263800</v>
      </c>
      <c r="D9" s="7">
        <v>186094</v>
      </c>
      <c r="E9" s="7">
        <v>318225</v>
      </c>
      <c r="G9" s="14">
        <f t="shared" si="0"/>
        <v>75.977634571645183</v>
      </c>
      <c r="H9" s="14">
        <f t="shared" si="1"/>
        <v>58.478749312593294</v>
      </c>
      <c r="I9" s="14">
        <f t="shared" ref="I9:J9" si="4">(G9/G5-1)</f>
        <v>5.2475179826033003E-2</v>
      </c>
      <c r="J9" s="14">
        <f t="shared" si="4"/>
        <v>3.0488611065529359E-2</v>
      </c>
    </row>
    <row r="10" spans="1:10" ht="15" customHeight="1" x14ac:dyDescent="0.3">
      <c r="A10" s="6">
        <v>34759</v>
      </c>
      <c r="B10" s="7">
        <v>205642</v>
      </c>
      <c r="C10" s="7">
        <v>270028</v>
      </c>
      <c r="D10" s="7">
        <v>222399</v>
      </c>
      <c r="E10" s="7">
        <v>362685</v>
      </c>
      <c r="G10" s="14">
        <f t="shared" si="0"/>
        <v>76.155806064556259</v>
      </c>
      <c r="H10" s="14">
        <f t="shared" si="1"/>
        <v>61.320153852516647</v>
      </c>
      <c r="I10" s="14">
        <f t="shared" ref="I10:J10" si="5">(G10/G6-1)</f>
        <v>2.3258065267791173E-2</v>
      </c>
      <c r="J10" s="14">
        <f t="shared" si="5"/>
        <v>7.7295904685591443E-2</v>
      </c>
    </row>
    <row r="11" spans="1:10" ht="15" customHeight="1" x14ac:dyDescent="0.3">
      <c r="A11" s="6">
        <v>34851</v>
      </c>
      <c r="B11" s="7">
        <v>207630</v>
      </c>
      <c r="C11" s="7">
        <v>271209</v>
      </c>
      <c r="D11" s="7">
        <v>219049</v>
      </c>
      <c r="E11" s="7">
        <v>360870</v>
      </c>
      <c r="G11" s="14">
        <f t="shared" si="0"/>
        <v>76.557193898432573</v>
      </c>
      <c r="H11" s="14">
        <f t="shared" si="1"/>
        <v>60.700252168370881</v>
      </c>
      <c r="I11" s="14">
        <f t="shared" ref="I11:J11" si="6">(G11/G7-1)</f>
        <v>1.2525560204912578E-2</v>
      </c>
      <c r="J11" s="14">
        <f t="shared" si="6"/>
        <v>1.778124393580871E-2</v>
      </c>
    </row>
    <row r="12" spans="1:10" ht="15" customHeight="1" x14ac:dyDescent="0.3">
      <c r="A12" s="6">
        <v>34943</v>
      </c>
      <c r="B12" s="7">
        <v>200039</v>
      </c>
      <c r="C12" s="7">
        <v>253342</v>
      </c>
      <c r="D12" s="7">
        <v>232657</v>
      </c>
      <c r="E12" s="7">
        <v>368745</v>
      </c>
      <c r="G12" s="14">
        <f t="shared" si="0"/>
        <v>78.960061892619464</v>
      </c>
      <c r="H12" s="14">
        <f t="shared" si="1"/>
        <v>63.094279244464332</v>
      </c>
      <c r="I12" s="14">
        <f t="shared" ref="I12:J12" si="7">(G12/G8-1)</f>
        <v>4.6950709756076625E-2</v>
      </c>
      <c r="J12" s="14">
        <f t="shared" si="7"/>
        <v>7.3331402570801174E-2</v>
      </c>
    </row>
    <row r="13" spans="1:10" ht="15" customHeight="1" x14ac:dyDescent="0.3">
      <c r="A13" s="6">
        <v>35034</v>
      </c>
      <c r="B13" s="7">
        <v>223565</v>
      </c>
      <c r="C13" s="7">
        <v>278923</v>
      </c>
      <c r="D13" s="7">
        <v>229290</v>
      </c>
      <c r="E13" s="7">
        <v>344735</v>
      </c>
      <c r="G13" s="14">
        <f t="shared" si="0"/>
        <v>80.152945436554177</v>
      </c>
      <c r="H13" s="14">
        <f t="shared" si="1"/>
        <v>66.511958460846742</v>
      </c>
      <c r="I13" s="14">
        <f t="shared" ref="I13:J13" si="8">(G13/G9-1)</f>
        <v>5.4954472963642642E-2</v>
      </c>
      <c r="J13" s="14">
        <f t="shared" si="8"/>
        <v>0.13736971536981057</v>
      </c>
    </row>
    <row r="14" spans="1:10" ht="15" customHeight="1" x14ac:dyDescent="0.3">
      <c r="A14" s="6">
        <v>35125</v>
      </c>
      <c r="B14" s="7">
        <v>230015</v>
      </c>
      <c r="C14" s="7">
        <v>290397</v>
      </c>
      <c r="D14" s="7">
        <v>229296</v>
      </c>
      <c r="E14" s="7">
        <v>362725</v>
      </c>
      <c r="G14" s="14">
        <f t="shared" si="0"/>
        <v>79.207085472646071</v>
      </c>
      <c r="H14" s="14">
        <f t="shared" si="1"/>
        <v>63.214832173133914</v>
      </c>
      <c r="I14" s="14">
        <f t="shared" ref="I14:J14" si="9">(G14/G10-1)</f>
        <v>4.0066274205059038E-2</v>
      </c>
      <c r="J14" s="14">
        <f t="shared" si="9"/>
        <v>3.0898133836621211E-2</v>
      </c>
    </row>
    <row r="15" spans="1:10" ht="15" customHeight="1" x14ac:dyDescent="0.3">
      <c r="A15" s="6">
        <v>35217</v>
      </c>
      <c r="B15" s="7">
        <v>235620</v>
      </c>
      <c r="C15" s="7">
        <v>294421</v>
      </c>
      <c r="D15" s="7">
        <v>244136</v>
      </c>
      <c r="E15" s="7">
        <v>376536</v>
      </c>
      <c r="G15" s="14">
        <f t="shared" si="0"/>
        <v>80.028258853818173</v>
      </c>
      <c r="H15" s="14">
        <f t="shared" si="1"/>
        <v>64.837359508785354</v>
      </c>
      <c r="I15" s="14">
        <f t="shared" ref="I15:J15" si="10">(G15/G11-1)</f>
        <v>4.533950081805016E-2</v>
      </c>
      <c r="J15" s="14">
        <f t="shared" si="10"/>
        <v>6.8156345198351564E-2</v>
      </c>
    </row>
    <row r="16" spans="1:10" ht="15" customHeight="1" x14ac:dyDescent="0.3">
      <c r="A16" s="6">
        <v>35309</v>
      </c>
      <c r="B16" s="7">
        <v>221107</v>
      </c>
      <c r="C16" s="7">
        <v>276915</v>
      </c>
      <c r="D16" s="7">
        <v>250256</v>
      </c>
      <c r="E16" s="7">
        <v>380293</v>
      </c>
      <c r="G16" s="14">
        <f t="shared" si="0"/>
        <v>79.846523301374077</v>
      </c>
      <c r="H16" s="14">
        <f t="shared" si="1"/>
        <v>65.806102137036433</v>
      </c>
      <c r="I16" s="14">
        <f t="shared" ref="I16:J16" si="11">(G16/G12-1)</f>
        <v>1.1226706103145467E-2</v>
      </c>
      <c r="J16" s="14">
        <f t="shared" si="11"/>
        <v>4.298048769310614E-2</v>
      </c>
    </row>
    <row r="17" spans="1:10" ht="15" customHeight="1" x14ac:dyDescent="0.3">
      <c r="A17" s="6">
        <v>35400</v>
      </c>
      <c r="B17" s="7">
        <v>243625</v>
      </c>
      <c r="C17" s="7">
        <v>290825</v>
      </c>
      <c r="D17" s="7">
        <v>275501</v>
      </c>
      <c r="E17" s="7">
        <v>408414</v>
      </c>
      <c r="G17" s="14">
        <f t="shared" si="0"/>
        <v>83.770308604831072</v>
      </c>
      <c r="H17" s="14">
        <f t="shared" si="1"/>
        <v>67.456306590861232</v>
      </c>
      <c r="I17" s="14">
        <f t="shared" ref="I17:J17" si="12">(G17/G13-1)</f>
        <v>4.5130757810269762E-2</v>
      </c>
      <c r="J17" s="14">
        <f t="shared" si="12"/>
        <v>1.4198170552599088E-2</v>
      </c>
    </row>
    <row r="18" spans="1:10" ht="15" customHeight="1" x14ac:dyDescent="0.3">
      <c r="A18" s="6">
        <v>35490</v>
      </c>
      <c r="B18" s="7">
        <v>176184</v>
      </c>
      <c r="C18" s="7">
        <v>209076</v>
      </c>
      <c r="D18" s="7">
        <v>256643</v>
      </c>
      <c r="E18" s="7">
        <v>367825</v>
      </c>
      <c r="G18" s="14">
        <f t="shared" si="0"/>
        <v>84.267921712678643</v>
      </c>
      <c r="H18" s="14">
        <f t="shared" si="1"/>
        <v>69.773125807109366</v>
      </c>
      <c r="I18" s="14">
        <f t="shared" ref="I18:J18" si="13">(G18/G14-1)</f>
        <v>6.3893731347813842E-2</v>
      </c>
      <c r="J18" s="14">
        <f t="shared" si="13"/>
        <v>0.10374612110040071</v>
      </c>
    </row>
    <row r="19" spans="1:10" ht="15" customHeight="1" x14ac:dyDescent="0.3">
      <c r="A19" s="6">
        <v>35582</v>
      </c>
      <c r="B19" s="7">
        <v>191061</v>
      </c>
      <c r="C19" s="7">
        <v>235108</v>
      </c>
      <c r="D19" s="7">
        <v>241110</v>
      </c>
      <c r="E19" s="7">
        <v>340722</v>
      </c>
      <c r="G19" s="14">
        <f t="shared" si="0"/>
        <v>81.265205777770205</v>
      </c>
      <c r="H19" s="14">
        <f t="shared" si="1"/>
        <v>70.764435522214583</v>
      </c>
      <c r="I19" s="14">
        <f t="shared" ref="I19:J19" si="14">(G19/G15-1)</f>
        <v>1.5456376805741412E-2</v>
      </c>
      <c r="J19" s="14">
        <f t="shared" si="14"/>
        <v>9.1414518702386705E-2</v>
      </c>
    </row>
    <row r="20" spans="1:10" ht="15" customHeight="1" x14ac:dyDescent="0.3">
      <c r="A20" s="6">
        <v>35674</v>
      </c>
      <c r="B20" s="7">
        <v>194597</v>
      </c>
      <c r="C20" s="7">
        <v>227485</v>
      </c>
      <c r="D20" s="7">
        <v>225813</v>
      </c>
      <c r="E20" s="7">
        <v>309324</v>
      </c>
      <c r="G20" s="14">
        <f t="shared" si="0"/>
        <v>85.542783040640046</v>
      </c>
      <c r="H20" s="14">
        <f t="shared" si="1"/>
        <v>73.002094890794126</v>
      </c>
      <c r="I20" s="14">
        <f t="shared" ref="I20:J20" si="15">(G20/G16-1)</f>
        <v>7.1340109797466189E-2</v>
      </c>
      <c r="J20" s="14">
        <f t="shared" si="15"/>
        <v>0.10935145100636046</v>
      </c>
    </row>
    <row r="21" spans="1:10" ht="15" customHeight="1" x14ac:dyDescent="0.3">
      <c r="A21" s="6">
        <v>35765</v>
      </c>
      <c r="B21" s="7">
        <v>170938</v>
      </c>
      <c r="C21" s="7">
        <v>196108</v>
      </c>
      <c r="D21" s="7">
        <v>173473</v>
      </c>
      <c r="E21" s="7">
        <v>229499</v>
      </c>
      <c r="G21" s="14">
        <f t="shared" si="0"/>
        <v>87.165235482489251</v>
      </c>
      <c r="H21" s="14">
        <f t="shared" si="1"/>
        <v>75.587693192562938</v>
      </c>
      <c r="I21" s="14">
        <f t="shared" ref="I21:J21" si="16">(G21/G17-1)</f>
        <v>4.0526612999279177E-2</v>
      </c>
      <c r="J21" s="14">
        <f t="shared" si="16"/>
        <v>0.12054301536282619</v>
      </c>
    </row>
    <row r="22" spans="1:10" ht="15" customHeight="1" x14ac:dyDescent="0.3">
      <c r="A22" s="6">
        <v>35855</v>
      </c>
      <c r="B22" s="7">
        <v>149583</v>
      </c>
      <c r="C22" s="7">
        <v>158447</v>
      </c>
      <c r="D22" s="7">
        <v>144931</v>
      </c>
      <c r="E22" s="7">
        <v>179863</v>
      </c>
      <c r="G22" s="14">
        <f t="shared" si="0"/>
        <v>94.405700328816579</v>
      </c>
      <c r="H22" s="14">
        <f t="shared" si="1"/>
        <v>80.57855145305038</v>
      </c>
      <c r="I22" s="14">
        <f t="shared" ref="I22:J22" si="17">(G22/G18-1)</f>
        <v>0.12030412534325796</v>
      </c>
      <c r="J22" s="14">
        <f t="shared" si="17"/>
        <v>0.15486515074318219</v>
      </c>
    </row>
    <row r="23" spans="1:10" ht="15" customHeight="1" x14ac:dyDescent="0.3">
      <c r="A23" s="6">
        <v>35947</v>
      </c>
      <c r="B23" s="7">
        <v>128918</v>
      </c>
      <c r="C23" s="7">
        <v>131961</v>
      </c>
      <c r="D23" s="7">
        <v>119276</v>
      </c>
      <c r="E23" s="7">
        <v>146226</v>
      </c>
      <c r="G23" s="14">
        <f t="shared" si="0"/>
        <v>97.694015656140834</v>
      </c>
      <c r="H23" s="14">
        <f t="shared" si="1"/>
        <v>81.569625100871264</v>
      </c>
      <c r="I23" s="14">
        <f t="shared" ref="I23:J23" si="18">(G23/G19-1)</f>
        <v>0.20216290257477776</v>
      </c>
      <c r="J23" s="14">
        <f t="shared" si="18"/>
        <v>0.15269237292601145</v>
      </c>
    </row>
    <row r="24" spans="1:10" ht="15" customHeight="1" x14ac:dyDescent="0.3">
      <c r="A24" s="6">
        <v>36039</v>
      </c>
      <c r="B24" s="7">
        <v>128629</v>
      </c>
      <c r="C24" s="7">
        <v>132931</v>
      </c>
      <c r="D24" s="7">
        <v>121388</v>
      </c>
      <c r="E24" s="7">
        <v>145175</v>
      </c>
      <c r="G24" s="14">
        <f t="shared" si="0"/>
        <v>96.763734569062137</v>
      </c>
      <c r="H24" s="14">
        <f t="shared" si="1"/>
        <v>83.61494747718271</v>
      </c>
      <c r="I24" s="14">
        <f t="shared" ref="I24:J24" si="19">(G24/G20-1)</f>
        <v>0.13117356169124395</v>
      </c>
      <c r="J24" s="14">
        <f t="shared" si="19"/>
        <v>0.14537737036539355</v>
      </c>
    </row>
    <row r="25" spans="1:10" ht="15" customHeight="1" x14ac:dyDescent="0.3">
      <c r="A25" s="6">
        <v>36130</v>
      </c>
      <c r="B25" s="7">
        <v>124558</v>
      </c>
      <c r="C25" s="7">
        <v>135781</v>
      </c>
      <c r="D25" s="7">
        <v>126190</v>
      </c>
      <c r="E25" s="7">
        <v>142336</v>
      </c>
      <c r="G25" s="14">
        <f t="shared" si="0"/>
        <v>91.734484206184959</v>
      </c>
      <c r="H25" s="14">
        <f t="shared" si="1"/>
        <v>88.65641861510791</v>
      </c>
      <c r="I25" s="14">
        <f t="shared" ref="I25:J25" si="20">(G25/G21-1)</f>
        <v>5.2420540120190706E-2</v>
      </c>
      <c r="J25" s="14">
        <f t="shared" si="20"/>
        <v>0.17289488368499129</v>
      </c>
    </row>
    <row r="26" spans="1:10" ht="15" customHeight="1" x14ac:dyDescent="0.3">
      <c r="A26" s="6">
        <v>36220</v>
      </c>
      <c r="B26" s="7">
        <v>113701</v>
      </c>
      <c r="C26" s="7">
        <v>116901</v>
      </c>
      <c r="D26" s="7">
        <v>114486</v>
      </c>
      <c r="E26" s="7">
        <v>140240</v>
      </c>
      <c r="G26" s="14">
        <f t="shared" si="0"/>
        <v>97.262641038143386</v>
      </c>
      <c r="H26" s="14">
        <f t="shared" si="1"/>
        <v>81.63576725613234</v>
      </c>
      <c r="I26" s="14">
        <f t="shared" ref="I26:J26" si="21">(G26/G22-1)</f>
        <v>3.0262375040660094E-2</v>
      </c>
      <c r="J26" s="14">
        <f t="shared" si="21"/>
        <v>1.3120312837814563E-2</v>
      </c>
    </row>
    <row r="27" spans="1:10" ht="15" customHeight="1" x14ac:dyDescent="0.3">
      <c r="A27" s="6">
        <v>36312</v>
      </c>
      <c r="B27" s="7">
        <v>126368</v>
      </c>
      <c r="C27" s="7">
        <v>134150</v>
      </c>
      <c r="D27" s="7">
        <v>130285</v>
      </c>
      <c r="E27" s="7">
        <v>156704</v>
      </c>
      <c r="G27" s="14">
        <f t="shared" si="0"/>
        <v>94.199030935519943</v>
      </c>
      <c r="H27" s="14">
        <f t="shared" si="1"/>
        <v>83.140826015928113</v>
      </c>
      <c r="I27" s="14">
        <f t="shared" ref="I27:J27" si="22">(G27/G23-1)</f>
        <v>-3.5774808693731952E-2</v>
      </c>
      <c r="J27" s="14">
        <f t="shared" si="22"/>
        <v>1.9262083319787848E-2</v>
      </c>
    </row>
    <row r="28" spans="1:10" ht="15" customHeight="1" x14ac:dyDescent="0.3">
      <c r="A28" s="6">
        <v>36404</v>
      </c>
      <c r="B28" s="7">
        <v>117858</v>
      </c>
      <c r="C28" s="7">
        <v>124915</v>
      </c>
      <c r="D28" s="7">
        <v>123983</v>
      </c>
      <c r="E28" s="7">
        <v>158965</v>
      </c>
      <c r="G28" s="14">
        <f t="shared" si="0"/>
        <v>94.350558379698185</v>
      </c>
      <c r="H28" s="14">
        <f t="shared" si="1"/>
        <v>77.993898027867772</v>
      </c>
      <c r="I28" s="14">
        <f t="shared" ref="I28:J28" si="23">(G28/G24-1)</f>
        <v>-2.4938849250817463E-2</v>
      </c>
      <c r="J28" s="14">
        <f t="shared" si="23"/>
        <v>-6.722541386333869E-2</v>
      </c>
    </row>
    <row r="29" spans="1:10" ht="15" customHeight="1" x14ac:dyDescent="0.3">
      <c r="A29" s="6">
        <v>36495</v>
      </c>
      <c r="B29" s="7">
        <v>115560</v>
      </c>
      <c r="C29" s="7">
        <v>119163</v>
      </c>
      <c r="D29" s="7">
        <v>138493</v>
      </c>
      <c r="E29" s="7">
        <v>170652</v>
      </c>
      <c r="G29" s="14">
        <f t="shared" si="0"/>
        <v>96.976410462979274</v>
      </c>
      <c r="H29" s="14">
        <f t="shared" si="1"/>
        <v>81.155216463914869</v>
      </c>
      <c r="I29" s="14">
        <f t="shared" ref="I29:J29" si="24">(G29/G25-1)</f>
        <v>5.7142374562355602E-2</v>
      </c>
      <c r="J29" s="14">
        <f t="shared" si="24"/>
        <v>-8.4609803422792007E-2</v>
      </c>
    </row>
    <row r="30" spans="1:10" ht="14.4" x14ac:dyDescent="0.3">
      <c r="A30" s="6">
        <v>36586</v>
      </c>
      <c r="B30" s="7">
        <v>119411</v>
      </c>
      <c r="C30" s="7">
        <v>120708</v>
      </c>
      <c r="D30" s="7">
        <v>170151</v>
      </c>
      <c r="E30" s="7">
        <v>186993</v>
      </c>
      <c r="G30" s="14">
        <f t="shared" si="0"/>
        <v>98.92550618020347</v>
      </c>
      <c r="H30" s="14">
        <f t="shared" si="1"/>
        <v>90.993245736471422</v>
      </c>
      <c r="I30" s="14">
        <f t="shared" ref="I30:J30" si="25">(G30/G26-1)</f>
        <v>1.7096648048123164E-2</v>
      </c>
      <c r="J30" s="14">
        <f t="shared" si="25"/>
        <v>0.11462473857788313</v>
      </c>
    </row>
    <row r="31" spans="1:10" ht="14.4" x14ac:dyDescent="0.3">
      <c r="A31" s="6">
        <v>36678</v>
      </c>
      <c r="B31" s="7">
        <v>108002</v>
      </c>
      <c r="C31" s="7">
        <v>112899</v>
      </c>
      <c r="D31" s="7">
        <v>147466</v>
      </c>
      <c r="E31" s="7">
        <v>170469</v>
      </c>
      <c r="G31" s="14">
        <f t="shared" si="0"/>
        <v>95.662494796233801</v>
      </c>
      <c r="H31" s="14">
        <f t="shared" si="1"/>
        <v>86.50605095354581</v>
      </c>
      <c r="I31" s="14">
        <f t="shared" ref="I31:J31" si="26">(G31/G27-1)</f>
        <v>1.553586959631903E-2</v>
      </c>
      <c r="J31" s="14">
        <f t="shared" si="26"/>
        <v>4.0476202834128561E-2</v>
      </c>
    </row>
    <row r="32" spans="1:10" ht="14.4" x14ac:dyDescent="0.3">
      <c r="A32" s="6">
        <v>36770</v>
      </c>
      <c r="B32" s="7">
        <v>101788</v>
      </c>
      <c r="C32" s="7">
        <v>106345</v>
      </c>
      <c r="D32" s="7">
        <v>167165</v>
      </c>
      <c r="E32" s="7">
        <v>175310</v>
      </c>
      <c r="G32" s="14">
        <f t="shared" si="0"/>
        <v>95.714890215807046</v>
      </c>
      <c r="H32" s="14">
        <f t="shared" si="1"/>
        <v>95.353944441275445</v>
      </c>
      <c r="I32" s="14">
        <f t="shared" ref="I32:J32" si="27">(G32/G28-1)</f>
        <v>1.446024124858214E-2</v>
      </c>
      <c r="J32" s="14">
        <f t="shared" si="27"/>
        <v>0.22258211029797237</v>
      </c>
    </row>
    <row r="33" spans="1:10" ht="14.4" x14ac:dyDescent="0.3">
      <c r="A33" s="6">
        <v>36861</v>
      </c>
      <c r="B33" s="7">
        <v>101287</v>
      </c>
      <c r="C33" s="7">
        <v>106387</v>
      </c>
      <c r="D33" s="7">
        <v>182703</v>
      </c>
      <c r="E33" s="7">
        <v>191058</v>
      </c>
      <c r="G33" s="14">
        <f t="shared" si="0"/>
        <v>95.206181206350408</v>
      </c>
      <c r="H33" s="14">
        <f t="shared" si="1"/>
        <v>95.626982382313216</v>
      </c>
      <c r="I33" s="14">
        <f t="shared" ref="I33:J33" si="28">(G33/G29-1)</f>
        <v>-1.8254225416031944E-2</v>
      </c>
      <c r="J33" s="14">
        <f t="shared" si="28"/>
        <v>0.17832206663921757</v>
      </c>
    </row>
    <row r="34" spans="1:10" ht="14.4" x14ac:dyDescent="0.3">
      <c r="A34" s="6">
        <v>36951</v>
      </c>
      <c r="B34" s="7">
        <v>113898</v>
      </c>
      <c r="C34" s="7">
        <v>113297</v>
      </c>
      <c r="D34" s="7">
        <v>193981</v>
      </c>
      <c r="E34" s="7">
        <v>186672</v>
      </c>
      <c r="G34" s="14">
        <f t="shared" si="0"/>
        <v>100.53046417822185</v>
      </c>
      <c r="H34" s="14">
        <f t="shared" si="1"/>
        <v>103.915423845033</v>
      </c>
      <c r="I34" s="14">
        <f t="shared" ref="I34:J34" si="29">(G34/G30-1)</f>
        <v>1.6223904834965053E-2</v>
      </c>
      <c r="J34" s="14">
        <f t="shared" si="29"/>
        <v>0.14201249778457115</v>
      </c>
    </row>
    <row r="35" spans="1:10" ht="14.4" x14ac:dyDescent="0.3">
      <c r="A35" s="6">
        <v>37043</v>
      </c>
      <c r="B35" s="7">
        <v>104052</v>
      </c>
      <c r="C35" s="7">
        <v>107010</v>
      </c>
      <c r="D35" s="7">
        <v>202306</v>
      </c>
      <c r="E35" s="7">
        <v>196215</v>
      </c>
      <c r="G35" s="14">
        <f t="shared" si="0"/>
        <v>97.235772357723576</v>
      </c>
      <c r="H35" s="14">
        <f t="shared" si="1"/>
        <v>103.10424789134368</v>
      </c>
      <c r="I35" s="14">
        <f t="shared" ref="I35:J35" si="30">(G35/G31-1)</f>
        <v>1.6446127239739372E-2</v>
      </c>
      <c r="J35" s="14">
        <f t="shared" si="30"/>
        <v>0.19187324764959146</v>
      </c>
    </row>
    <row r="36" spans="1:10" ht="14.4" x14ac:dyDescent="0.3">
      <c r="A36" s="6">
        <v>37135</v>
      </c>
      <c r="B36" s="7">
        <v>114173</v>
      </c>
      <c r="C36" s="7">
        <v>116352</v>
      </c>
      <c r="D36" s="7">
        <v>180987</v>
      </c>
      <c r="E36" s="7">
        <v>177300</v>
      </c>
      <c r="G36" s="14">
        <f t="shared" si="0"/>
        <v>98.12723459845985</v>
      </c>
      <c r="H36" s="14">
        <f t="shared" si="1"/>
        <v>102.07952622673434</v>
      </c>
      <c r="I36" s="14">
        <f t="shared" ref="I36:J36" si="31">(G36/G32-1)</f>
        <v>2.5203438850671223E-2</v>
      </c>
      <c r="J36" s="14">
        <f t="shared" si="31"/>
        <v>7.0532811462255873E-2</v>
      </c>
    </row>
    <row r="37" spans="1:10" ht="14.4" x14ac:dyDescent="0.3">
      <c r="A37" s="6">
        <v>37226</v>
      </c>
      <c r="B37" s="7">
        <v>112300</v>
      </c>
      <c r="C37" s="7">
        <v>112299</v>
      </c>
      <c r="D37" s="7">
        <v>180967</v>
      </c>
      <c r="E37" s="7">
        <v>181261</v>
      </c>
      <c r="G37" s="14">
        <f t="shared" si="0"/>
        <v>100.00089047987962</v>
      </c>
      <c r="H37" s="14">
        <f t="shared" si="1"/>
        <v>99.837802947131479</v>
      </c>
      <c r="I37" s="14">
        <f t="shared" ref="I37:J37" si="32">(G37/G33-1)</f>
        <v>5.0361323317202666E-2</v>
      </c>
      <c r="J37" s="14">
        <f t="shared" si="32"/>
        <v>4.4033812004895756E-2</v>
      </c>
    </row>
    <row r="38" spans="1:10" ht="14.4" x14ac:dyDescent="0.3">
      <c r="A38" s="6">
        <v>37316</v>
      </c>
      <c r="B38" s="7">
        <v>118151</v>
      </c>
      <c r="C38" s="7">
        <v>118992</v>
      </c>
      <c r="D38" s="7">
        <v>192649</v>
      </c>
      <c r="E38" s="7">
        <v>191187</v>
      </c>
      <c r="G38" s="14">
        <f t="shared" si="0"/>
        <v>99.293229796961128</v>
      </c>
      <c r="H38" s="14">
        <f t="shared" si="1"/>
        <v>100.76469634441672</v>
      </c>
      <c r="I38" s="14">
        <f t="shared" ref="I38:J38" si="33">(G38/G34-1)</f>
        <v>-1.2307059271777887E-2</v>
      </c>
      <c r="J38" s="14">
        <f t="shared" si="33"/>
        <v>-3.032011403153112E-2</v>
      </c>
    </row>
    <row r="39" spans="1:10" ht="14.4" x14ac:dyDescent="0.3">
      <c r="A39" s="6">
        <v>37408</v>
      </c>
      <c r="B39" s="7">
        <v>122839</v>
      </c>
      <c r="C39" s="7">
        <v>123586</v>
      </c>
      <c r="D39" s="7">
        <v>190892</v>
      </c>
      <c r="E39" s="7">
        <v>197686</v>
      </c>
      <c r="G39" s="14">
        <f t="shared" si="0"/>
        <v>99.395562604178465</v>
      </c>
      <c r="H39" s="14">
        <f t="shared" si="1"/>
        <v>96.563236648017565</v>
      </c>
      <c r="I39" s="14">
        <f t="shared" ref="I39:J39" si="34">(G39/G35-1)</f>
        <v>2.2211889658357187E-2</v>
      </c>
      <c r="J39" s="14">
        <f t="shared" si="34"/>
        <v>-6.3440754159996837E-2</v>
      </c>
    </row>
    <row r="40" spans="1:10" ht="14.4" x14ac:dyDescent="0.3">
      <c r="A40" s="6">
        <v>37500</v>
      </c>
      <c r="B40" s="7">
        <v>117139</v>
      </c>
      <c r="C40" s="7">
        <v>116776</v>
      </c>
      <c r="D40" s="7">
        <v>211231</v>
      </c>
      <c r="E40" s="7">
        <v>214591</v>
      </c>
      <c r="G40" s="14">
        <f t="shared" si="0"/>
        <v>100.31085154483799</v>
      </c>
      <c r="H40" s="14">
        <f t="shared" si="1"/>
        <v>98.434230699330357</v>
      </c>
      <c r="I40" s="14">
        <f t="shared" ref="I40:J40" si="35">(G40/G36-1)</f>
        <v>2.2252914344458752E-2</v>
      </c>
      <c r="J40" s="14">
        <f t="shared" si="35"/>
        <v>-3.5710349196833358E-2</v>
      </c>
    </row>
    <row r="41" spans="1:10" ht="14.4" x14ac:dyDescent="0.3">
      <c r="A41" s="6">
        <v>37591</v>
      </c>
      <c r="B41" s="7">
        <v>115796</v>
      </c>
      <c r="C41" s="7">
        <v>114274</v>
      </c>
      <c r="D41" s="7">
        <v>197206</v>
      </c>
      <c r="E41" s="7">
        <v>187575</v>
      </c>
      <c r="G41" s="14">
        <f t="shared" si="0"/>
        <v>101.33188651836814</v>
      </c>
      <c r="H41" s="14">
        <f t="shared" si="1"/>
        <v>105.13447954151674</v>
      </c>
      <c r="I41" s="14">
        <f t="shared" ref="I41:J41" si="36">(G41/G37-1)</f>
        <v>1.3309841863421434E-2</v>
      </c>
      <c r="J41" s="14">
        <f t="shared" si="36"/>
        <v>5.3052816047946205E-2</v>
      </c>
    </row>
    <row r="42" spans="1:10" ht="14.4" x14ac:dyDescent="0.3">
      <c r="A42" s="6">
        <v>37681</v>
      </c>
      <c r="B42" s="7">
        <v>119282</v>
      </c>
      <c r="C42" s="7">
        <v>114542</v>
      </c>
      <c r="D42" s="7">
        <v>223908</v>
      </c>
      <c r="E42" s="7">
        <v>223821</v>
      </c>
      <c r="G42" s="14">
        <f t="shared" si="0"/>
        <v>104.13822004155682</v>
      </c>
      <c r="H42" s="14">
        <f t="shared" si="1"/>
        <v>100.03887034728645</v>
      </c>
      <c r="I42" s="14">
        <f t="shared" ref="I42:J42" si="37">(G42/G38-1)</f>
        <v>4.8794769336267141E-2</v>
      </c>
      <c r="J42" s="14">
        <f t="shared" si="37"/>
        <v>-7.2031775360030803E-3</v>
      </c>
    </row>
    <row r="43" spans="1:10" ht="14.4" x14ac:dyDescent="0.3">
      <c r="A43" s="6">
        <v>37773</v>
      </c>
      <c r="B43" s="7">
        <v>127481</v>
      </c>
      <c r="C43" s="7">
        <v>122980</v>
      </c>
      <c r="D43" s="7">
        <v>229840</v>
      </c>
      <c r="E43" s="7">
        <v>226315</v>
      </c>
      <c r="G43" s="14">
        <f t="shared" si="0"/>
        <v>103.65994470645634</v>
      </c>
      <c r="H43" s="14">
        <f t="shared" si="1"/>
        <v>101.55756357289619</v>
      </c>
      <c r="I43" s="14">
        <f t="shared" ref="I43:J43" si="38">(G43/G39-1)</f>
        <v>4.2903143667085697E-2</v>
      </c>
      <c r="J43" s="14">
        <f t="shared" si="38"/>
        <v>5.1720790419271356E-2</v>
      </c>
    </row>
    <row r="44" spans="1:10" ht="14.4" x14ac:dyDescent="0.3">
      <c r="A44" s="6">
        <v>37865</v>
      </c>
      <c r="B44" s="7">
        <v>131866</v>
      </c>
      <c r="C44" s="7">
        <v>125709</v>
      </c>
      <c r="D44" s="7">
        <v>239057</v>
      </c>
      <c r="E44" s="7">
        <v>243626</v>
      </c>
      <c r="G44" s="14">
        <f t="shared" si="0"/>
        <v>104.89781956741362</v>
      </c>
      <c r="H44" s="14">
        <f t="shared" si="1"/>
        <v>98.124584403963453</v>
      </c>
      <c r="I44" s="14">
        <f t="shared" ref="I44:J44" si="39">(G44/G40-1)</f>
        <v>4.5727535475315051E-2</v>
      </c>
      <c r="J44" s="14">
        <f t="shared" si="39"/>
        <v>-3.1457176346786353E-3</v>
      </c>
    </row>
    <row r="45" spans="1:10" ht="14.4" x14ac:dyDescent="0.3">
      <c r="A45" s="6">
        <v>37956</v>
      </c>
      <c r="B45" s="7">
        <v>133703</v>
      </c>
      <c r="C45" s="7">
        <v>127377</v>
      </c>
      <c r="D45" s="7">
        <v>249394</v>
      </c>
      <c r="E45" s="7">
        <v>236476</v>
      </c>
      <c r="G45" s="14">
        <f t="shared" si="0"/>
        <v>104.96635970387118</v>
      </c>
      <c r="H45" s="14">
        <f t="shared" si="1"/>
        <v>105.46271080363334</v>
      </c>
      <c r="I45" s="14">
        <f t="shared" ref="I45:J45" si="40">(G45/G41-1)</f>
        <v>3.5867023800491671E-2</v>
      </c>
      <c r="J45" s="14">
        <f t="shared" si="40"/>
        <v>3.1220134778617847E-3</v>
      </c>
    </row>
    <row r="46" spans="1:10" ht="14.4" x14ac:dyDescent="0.3">
      <c r="A46" s="6">
        <v>38047</v>
      </c>
      <c r="B46" s="7">
        <v>137508</v>
      </c>
      <c r="C46" s="7">
        <v>127798</v>
      </c>
      <c r="D46" s="7">
        <v>249489</v>
      </c>
      <c r="E46" s="7">
        <v>253144</v>
      </c>
      <c r="G46" s="14">
        <f t="shared" si="0"/>
        <v>107.59792798009357</v>
      </c>
      <c r="H46" s="14">
        <f t="shared" si="1"/>
        <v>98.556157760010109</v>
      </c>
      <c r="I46" s="14">
        <f t="shared" ref="I46:J46" si="41">(G46/G42-1)</f>
        <v>3.3222268799640853E-2</v>
      </c>
      <c r="J46" s="14">
        <f t="shared" si="41"/>
        <v>-1.4821364756809841E-2</v>
      </c>
    </row>
    <row r="47" spans="1:10" ht="14.4" x14ac:dyDescent="0.3">
      <c r="A47" s="6">
        <v>38139</v>
      </c>
      <c r="B47" s="7">
        <v>143030</v>
      </c>
      <c r="C47" s="7">
        <v>130982</v>
      </c>
      <c r="D47" s="7">
        <v>275906</v>
      </c>
      <c r="E47" s="7">
        <v>271608</v>
      </c>
      <c r="G47" s="14">
        <f t="shared" si="0"/>
        <v>109.19821044112932</v>
      </c>
      <c r="H47" s="14">
        <f t="shared" si="1"/>
        <v>101.58242761627049</v>
      </c>
      <c r="I47" s="14">
        <f t="shared" ref="I47:J47" si="42">(G47/G43-1)</f>
        <v>5.3427249554842016E-2</v>
      </c>
      <c r="J47" s="14">
        <f t="shared" si="42"/>
        <v>2.4482709607798192E-4</v>
      </c>
    </row>
    <row r="48" spans="1:10" ht="14.4" x14ac:dyDescent="0.3">
      <c r="A48" s="6">
        <v>38231</v>
      </c>
      <c r="B48" s="7">
        <v>150052</v>
      </c>
      <c r="C48" s="7">
        <v>135525</v>
      </c>
      <c r="D48" s="7">
        <v>289935</v>
      </c>
      <c r="E48" s="7">
        <v>280992</v>
      </c>
      <c r="G48" s="14">
        <f t="shared" si="0"/>
        <v>110.71905552481091</v>
      </c>
      <c r="H48" s="14">
        <f t="shared" si="1"/>
        <v>103.18265288691492</v>
      </c>
      <c r="I48" s="14">
        <f t="shared" ref="I48:J48" si="43">(G48/G44-1)</f>
        <v>5.5494346607044776E-2</v>
      </c>
      <c r="J48" s="14">
        <f t="shared" si="43"/>
        <v>5.1547413053269153E-2</v>
      </c>
    </row>
    <row r="49" spans="1:10" ht="14.4" x14ac:dyDescent="0.3">
      <c r="A49" s="6">
        <v>38322</v>
      </c>
      <c r="B49" s="7">
        <v>161602</v>
      </c>
      <c r="C49" s="7">
        <v>142648</v>
      </c>
      <c r="D49" s="7">
        <v>322124</v>
      </c>
      <c r="E49" s="7">
        <v>302184</v>
      </c>
      <c r="G49" s="14">
        <f t="shared" si="0"/>
        <v>113.2872525377152</v>
      </c>
      <c r="H49" s="14">
        <f t="shared" si="1"/>
        <v>106.59862865009397</v>
      </c>
      <c r="I49" s="14">
        <f t="shared" ref="I49:J49" si="44">(G49/G45-1)</f>
        <v>7.9271995878667623E-2</v>
      </c>
      <c r="J49" s="14">
        <f t="shared" si="44"/>
        <v>1.0770800767445188E-2</v>
      </c>
    </row>
    <row r="50" spans="1:10" ht="14.4" x14ac:dyDescent="0.3">
      <c r="A50" s="6">
        <v>38412</v>
      </c>
      <c r="B50" s="7">
        <v>164535</v>
      </c>
      <c r="C50" s="7">
        <v>144227</v>
      </c>
      <c r="D50" s="7">
        <v>339976</v>
      </c>
      <c r="E50" s="7">
        <v>306354</v>
      </c>
      <c r="G50" s="14">
        <f t="shared" si="0"/>
        <v>114.08058130585812</v>
      </c>
      <c r="H50" s="14">
        <f t="shared" si="1"/>
        <v>110.97488526345339</v>
      </c>
      <c r="I50" s="14">
        <f t="shared" ref="I50:J50" si="45">(G50/G46-1)</f>
        <v>6.0248867682320739E-2</v>
      </c>
      <c r="J50" s="14">
        <f t="shared" si="45"/>
        <v>0.1260066117196208</v>
      </c>
    </row>
    <row r="51" spans="1:10" ht="14.4" x14ac:dyDescent="0.3">
      <c r="A51" s="6">
        <v>38504</v>
      </c>
      <c r="B51" s="7">
        <v>165275</v>
      </c>
      <c r="C51" s="7">
        <v>144314</v>
      </c>
      <c r="D51" s="7">
        <v>356435</v>
      </c>
      <c r="E51" s="7">
        <v>319795</v>
      </c>
      <c r="G51" s="14">
        <f t="shared" si="0"/>
        <v>114.52457834998684</v>
      </c>
      <c r="H51" s="14">
        <f t="shared" si="1"/>
        <v>111.45733985834676</v>
      </c>
      <c r="I51" s="14">
        <f t="shared" ref="I51:J51" si="46">(G51/G47-1)</f>
        <v>4.8777062255329406E-2</v>
      </c>
      <c r="J51" s="14">
        <f t="shared" si="46"/>
        <v>9.7210831379014984E-2</v>
      </c>
    </row>
    <row r="52" spans="1:10" ht="14.4" x14ac:dyDescent="0.3">
      <c r="A52" s="6">
        <v>38596</v>
      </c>
      <c r="B52" s="7">
        <v>171708</v>
      </c>
      <c r="C52" s="7">
        <v>148724</v>
      </c>
      <c r="D52" s="7">
        <v>366684</v>
      </c>
      <c r="E52" s="7">
        <v>327504</v>
      </c>
      <c r="G52" s="14">
        <f t="shared" si="0"/>
        <v>115.45412979747721</v>
      </c>
      <c r="H52" s="14">
        <f t="shared" si="1"/>
        <v>111.96321266305145</v>
      </c>
      <c r="I52" s="14">
        <f t="shared" ref="I52:J52" si="47">(G52/G48-1)</f>
        <v>4.2766570309166196E-2</v>
      </c>
      <c r="J52" s="14">
        <f t="shared" si="47"/>
        <v>8.5097247749190474E-2</v>
      </c>
    </row>
    <row r="53" spans="1:10" ht="14.4" x14ac:dyDescent="0.3">
      <c r="A53" s="6">
        <v>38687</v>
      </c>
      <c r="B53" s="7">
        <v>177780</v>
      </c>
      <c r="C53" s="7">
        <v>150105</v>
      </c>
      <c r="D53" s="7">
        <v>365852</v>
      </c>
      <c r="E53" s="7">
        <v>341721</v>
      </c>
      <c r="G53" s="14">
        <f t="shared" si="0"/>
        <v>118.43709403417608</v>
      </c>
      <c r="H53" s="14">
        <f t="shared" si="1"/>
        <v>107.06160873929316</v>
      </c>
      <c r="I53" s="14">
        <f t="shared" ref="I53:J53" si="48">(G53/G49-1)</f>
        <v>4.5458261023202162E-2</v>
      </c>
      <c r="J53" s="14">
        <f t="shared" si="48"/>
        <v>4.343208679718602E-3</v>
      </c>
    </row>
    <row r="54" spans="1:10" ht="14.4" x14ac:dyDescent="0.3">
      <c r="A54" s="6">
        <v>38777</v>
      </c>
      <c r="B54" s="7">
        <v>182722</v>
      </c>
      <c r="C54" s="7">
        <v>151916</v>
      </c>
      <c r="D54" s="7">
        <v>378910</v>
      </c>
      <c r="E54" s="7">
        <v>330959</v>
      </c>
      <c r="G54" s="14">
        <f t="shared" si="0"/>
        <v>120.27831169857026</v>
      </c>
      <c r="H54" s="14">
        <f t="shared" si="1"/>
        <v>114.48850159687454</v>
      </c>
      <c r="I54" s="14">
        <f t="shared" ref="I54:J54" si="49">(G54/G50-1)</f>
        <v>5.4327654380508461E-2</v>
      </c>
      <c r="J54" s="14">
        <f t="shared" si="49"/>
        <v>3.1661364867193731E-2</v>
      </c>
    </row>
    <row r="55" spans="1:10" ht="14.4" x14ac:dyDescent="0.3">
      <c r="A55" s="6">
        <v>38869</v>
      </c>
      <c r="B55" s="7">
        <v>184015</v>
      </c>
      <c r="C55" s="7">
        <v>153218</v>
      </c>
      <c r="D55" s="7">
        <v>383370</v>
      </c>
      <c r="E55" s="7">
        <v>338065</v>
      </c>
      <c r="G55" s="14">
        <f t="shared" si="0"/>
        <v>120.10011878499915</v>
      </c>
      <c r="H55" s="14">
        <f t="shared" si="1"/>
        <v>113.40126898673333</v>
      </c>
      <c r="I55" s="14">
        <f t="shared" ref="I55:J55" si="50">(G55/G51-1)</f>
        <v>4.8684225825948779E-2</v>
      </c>
      <c r="J55" s="14">
        <f t="shared" si="50"/>
        <v>1.7441014928735399E-2</v>
      </c>
    </row>
    <row r="56" spans="1:10" ht="14.4" x14ac:dyDescent="0.3">
      <c r="A56" s="6">
        <v>38961</v>
      </c>
      <c r="B56" s="7">
        <v>185708</v>
      </c>
      <c r="C56" s="7">
        <v>152746</v>
      </c>
      <c r="D56" s="7">
        <v>369061</v>
      </c>
      <c r="E56" s="7">
        <v>325555</v>
      </c>
      <c r="G56" s="14">
        <f t="shared" si="0"/>
        <v>121.57961583282051</v>
      </c>
      <c r="H56" s="14">
        <f t="shared" si="1"/>
        <v>113.36364055228762</v>
      </c>
      <c r="I56" s="14">
        <f t="shared" ref="I56:J56" si="51">(G56/G52-1)</f>
        <v>5.3055581866913393E-2</v>
      </c>
      <c r="J56" s="14">
        <f t="shared" si="51"/>
        <v>1.250792877345086E-2</v>
      </c>
    </row>
    <row r="57" spans="1:10" ht="14.4" x14ac:dyDescent="0.3">
      <c r="A57" s="6">
        <v>39052</v>
      </c>
      <c r="B57" s="7">
        <v>190875</v>
      </c>
      <c r="C57" s="7">
        <v>151342</v>
      </c>
      <c r="D57" s="7">
        <v>376943</v>
      </c>
      <c r="E57" s="7">
        <v>332129</v>
      </c>
      <c r="G57" s="14">
        <f t="shared" si="0"/>
        <v>126.12163180082199</v>
      </c>
      <c r="H57" s="14">
        <f t="shared" si="1"/>
        <v>113.49295002845281</v>
      </c>
      <c r="I57" s="14">
        <f t="shared" ref="I57:J57" si="52">(G57/G53-1)</f>
        <v>6.4882863171469518E-2</v>
      </c>
      <c r="J57" s="14">
        <f t="shared" si="52"/>
        <v>6.0071405286097113E-2</v>
      </c>
    </row>
    <row r="58" spans="1:10" ht="14.4" x14ac:dyDescent="0.3">
      <c r="A58" s="6">
        <v>39142</v>
      </c>
      <c r="B58" s="7">
        <v>192398</v>
      </c>
      <c r="C58" s="7">
        <v>153051</v>
      </c>
      <c r="D58" s="7">
        <v>362374</v>
      </c>
      <c r="E58" s="7">
        <v>327210</v>
      </c>
      <c r="G58" s="14">
        <f t="shared" si="0"/>
        <v>125.70842398938915</v>
      </c>
      <c r="H58" s="14">
        <f t="shared" si="1"/>
        <v>110.74661532349255</v>
      </c>
      <c r="I58" s="14">
        <f t="shared" ref="I58:J58" si="53">(G58/G54-1)</f>
        <v>4.5146229724501774E-2</v>
      </c>
      <c r="J58" s="14">
        <f t="shared" si="53"/>
        <v>-3.2683511629469586E-2</v>
      </c>
    </row>
    <row r="59" spans="1:10" ht="14.4" x14ac:dyDescent="0.3">
      <c r="A59" s="6">
        <v>39234</v>
      </c>
      <c r="B59" s="7">
        <v>195766</v>
      </c>
      <c r="C59" s="7">
        <v>153779</v>
      </c>
      <c r="D59" s="7">
        <v>379471</v>
      </c>
      <c r="E59" s="7">
        <v>336622</v>
      </c>
      <c r="G59" s="14">
        <f t="shared" si="0"/>
        <v>127.3034679637662</v>
      </c>
      <c r="H59" s="14">
        <f t="shared" si="1"/>
        <v>112.72911455579255</v>
      </c>
      <c r="I59" s="14">
        <f t="shared" ref="I59:J59" si="54">(G59/G55-1)</f>
        <v>5.9977868895053632E-2</v>
      </c>
      <c r="J59" s="14">
        <f t="shared" si="54"/>
        <v>-5.9272214230637887E-3</v>
      </c>
    </row>
    <row r="60" spans="1:10" ht="14.4" x14ac:dyDescent="0.3">
      <c r="A60" s="6">
        <v>39326</v>
      </c>
      <c r="B60" s="7">
        <v>198983</v>
      </c>
      <c r="C60" s="7">
        <v>155648</v>
      </c>
      <c r="D60" s="7">
        <v>373628</v>
      </c>
      <c r="E60" s="7">
        <v>334687</v>
      </c>
      <c r="G60" s="14">
        <f t="shared" si="0"/>
        <v>127.84166837993421</v>
      </c>
      <c r="H60" s="14">
        <f t="shared" si="1"/>
        <v>111.63505006169945</v>
      </c>
      <c r="I60" s="14">
        <f t="shared" ref="I60:J60" si="55">(G60/G56-1)</f>
        <v>5.1505776722673646E-2</v>
      </c>
      <c r="J60" s="14">
        <f t="shared" si="55"/>
        <v>-1.5248191414520496E-2</v>
      </c>
    </row>
    <row r="61" spans="1:10" ht="14.4" x14ac:dyDescent="0.3">
      <c r="A61" s="6">
        <v>39417</v>
      </c>
      <c r="B61" s="7">
        <v>207817</v>
      </c>
      <c r="C61" s="7">
        <v>169241</v>
      </c>
      <c r="D61" s="7">
        <v>398503</v>
      </c>
      <c r="E61" s="7">
        <v>341073</v>
      </c>
      <c r="G61" s="14">
        <f t="shared" si="0"/>
        <v>122.79353111834604</v>
      </c>
      <c r="H61" s="14">
        <f t="shared" si="1"/>
        <v>116.83803760485291</v>
      </c>
      <c r="I61" s="14">
        <f t="shared" ref="I61:J61" si="56">(G61/G57-1)</f>
        <v>-2.6388024282240963E-2</v>
      </c>
      <c r="J61" s="14">
        <f t="shared" si="56"/>
        <v>2.9473967991505035E-2</v>
      </c>
    </row>
    <row r="62" spans="1:10" ht="14.4" x14ac:dyDescent="0.3">
      <c r="A62" s="6">
        <v>39508</v>
      </c>
      <c r="B62" s="7">
        <v>211402</v>
      </c>
      <c r="C62" s="7">
        <v>157046</v>
      </c>
      <c r="D62" s="7">
        <v>425581</v>
      </c>
      <c r="E62" s="7">
        <v>362239</v>
      </c>
      <c r="G62" s="14">
        <f t="shared" si="0"/>
        <v>134.61151509748737</v>
      </c>
      <c r="H62" s="14">
        <f t="shared" si="1"/>
        <v>117.48624526900748</v>
      </c>
      <c r="I62" s="14">
        <f t="shared" ref="I62:J62" si="57">(G62/G58-1)</f>
        <v>7.0823345210737187E-2</v>
      </c>
      <c r="J62" s="14">
        <f t="shared" si="57"/>
        <v>6.0856306315352215E-2</v>
      </c>
    </row>
    <row r="63" spans="1:10" ht="14.4" x14ac:dyDescent="0.3">
      <c r="A63" s="6">
        <v>39600</v>
      </c>
      <c r="B63" s="7">
        <v>208588</v>
      </c>
      <c r="C63" s="7">
        <v>145652</v>
      </c>
      <c r="D63" s="7">
        <v>431593</v>
      </c>
      <c r="E63" s="7">
        <v>364861</v>
      </c>
      <c r="G63" s="14">
        <f t="shared" si="0"/>
        <v>143.20984263861806</v>
      </c>
      <c r="H63" s="14">
        <f t="shared" si="1"/>
        <v>118.28970484650318</v>
      </c>
      <c r="I63" s="14">
        <f t="shared" ref="I63:J63" si="58">(G63/G59-1)</f>
        <v>0.12494847885353155</v>
      </c>
      <c r="J63" s="14">
        <f t="shared" si="58"/>
        <v>4.9327011150775535E-2</v>
      </c>
    </row>
    <row r="64" spans="1:10" ht="14.4" x14ac:dyDescent="0.3">
      <c r="A64" s="6">
        <v>39692</v>
      </c>
      <c r="B64" s="7">
        <v>208868</v>
      </c>
      <c r="C64" s="7">
        <v>143005</v>
      </c>
      <c r="D64" s="7">
        <v>443765</v>
      </c>
      <c r="E64" s="7">
        <v>360580</v>
      </c>
      <c r="G64" s="14">
        <f t="shared" si="0"/>
        <v>146.05643159330094</v>
      </c>
      <c r="H64" s="14">
        <f t="shared" si="1"/>
        <v>123.06977647124077</v>
      </c>
      <c r="I64" s="14">
        <f t="shared" ref="I64:J64" si="59">(G64/G60-1)</f>
        <v>0.1424790793502011</v>
      </c>
      <c r="J64" s="14">
        <f t="shared" si="59"/>
        <v>0.10242953627217877</v>
      </c>
    </row>
    <row r="65" spans="1:10" ht="14.4" x14ac:dyDescent="0.3">
      <c r="A65" s="6">
        <v>39783</v>
      </c>
      <c r="B65" s="7">
        <v>196837</v>
      </c>
      <c r="C65" s="7">
        <v>146030</v>
      </c>
      <c r="D65" s="7">
        <v>440351</v>
      </c>
      <c r="E65" s="7">
        <v>349252</v>
      </c>
      <c r="G65" s="14">
        <f t="shared" si="0"/>
        <v>134.79216599328905</v>
      </c>
      <c r="H65" s="14">
        <f t="shared" si="1"/>
        <v>126.08403101485462</v>
      </c>
      <c r="I65" s="14">
        <f t="shared" ref="I65:J65" si="60">(G65/G61-1)</f>
        <v>9.7713900444633017E-2</v>
      </c>
      <c r="J65" s="14">
        <f t="shared" si="60"/>
        <v>7.9135130985952706E-2</v>
      </c>
    </row>
    <row r="66" spans="1:10" ht="14.4" x14ac:dyDescent="0.3">
      <c r="A66" s="6">
        <v>39873</v>
      </c>
      <c r="B66" s="7">
        <v>190940</v>
      </c>
      <c r="C66" s="7">
        <v>147250</v>
      </c>
      <c r="D66" s="7">
        <v>316605</v>
      </c>
      <c r="E66" s="7">
        <v>268684</v>
      </c>
      <c r="G66" s="14">
        <f t="shared" si="0"/>
        <v>129.67062818336163</v>
      </c>
      <c r="H66" s="14">
        <f t="shared" si="1"/>
        <v>117.83544982209584</v>
      </c>
      <c r="I66" s="14">
        <f t="shared" ref="I66:J66" si="61">(G66/G62-1)</f>
        <v>-3.6704786440799553E-2</v>
      </c>
      <c r="J66" s="14">
        <f t="shared" si="61"/>
        <v>2.9723015855072088E-3</v>
      </c>
    </row>
    <row r="67" spans="1:10" ht="14.4" x14ac:dyDescent="0.3">
      <c r="A67" s="6">
        <v>39965</v>
      </c>
      <c r="B67" s="7">
        <v>196931</v>
      </c>
      <c r="C67" s="7">
        <v>160184</v>
      </c>
      <c r="D67" s="7">
        <v>339323</v>
      </c>
      <c r="E67" s="7">
        <v>266688</v>
      </c>
      <c r="G67" s="14">
        <f t="shared" ref="G67:G104" si="62">B67/C67*100</f>
        <v>122.94049343255256</v>
      </c>
      <c r="H67" s="14">
        <f t="shared" ref="H67:H104" si="63">D67/E67*100</f>
        <v>127.23594612431006</v>
      </c>
      <c r="I67" s="14">
        <f t="shared" ref="I67:J67" si="64">(G67/G63-1)</f>
        <v>-0.14153600641273001</v>
      </c>
      <c r="J67" s="14">
        <f t="shared" si="64"/>
        <v>7.5629923072475513E-2</v>
      </c>
    </row>
    <row r="68" spans="1:10" ht="14.4" x14ac:dyDescent="0.3">
      <c r="A68" s="6">
        <v>40057</v>
      </c>
      <c r="B68" s="7">
        <v>204200</v>
      </c>
      <c r="C68" s="7">
        <v>153476</v>
      </c>
      <c r="D68" s="7">
        <v>374810</v>
      </c>
      <c r="E68" s="7">
        <v>306410</v>
      </c>
      <c r="G68" s="14">
        <f t="shared" si="62"/>
        <v>133.05011858531628</v>
      </c>
      <c r="H68" s="14">
        <f t="shared" si="63"/>
        <v>122.32303123266213</v>
      </c>
      <c r="I68" s="14">
        <f t="shared" ref="I68:J68" si="65">(G68/G64-1)</f>
        <v>-8.9049916296744636E-2</v>
      </c>
      <c r="J68" s="14">
        <f t="shared" si="65"/>
        <v>-6.0676573890839913E-3</v>
      </c>
    </row>
    <row r="69" spans="1:10" ht="14.4" x14ac:dyDescent="0.3">
      <c r="A69" s="6">
        <v>40148</v>
      </c>
      <c r="B69" s="7">
        <v>209593</v>
      </c>
      <c r="C69" s="7">
        <v>154465</v>
      </c>
      <c r="D69" s="7">
        <v>402346</v>
      </c>
      <c r="E69" s="7">
        <v>329316</v>
      </c>
      <c r="G69" s="14">
        <f t="shared" si="62"/>
        <v>135.68963842941767</v>
      </c>
      <c r="H69" s="14">
        <f t="shared" si="63"/>
        <v>122.17626838659525</v>
      </c>
      <c r="I69" s="14">
        <f t="shared" ref="I69:J69" si="66">(G69/G65-1)</f>
        <v>6.6581943358139384E-3</v>
      </c>
      <c r="J69" s="14">
        <f t="shared" si="66"/>
        <v>-3.0993319271327646E-2</v>
      </c>
    </row>
    <row r="70" spans="1:10" ht="14.4" x14ac:dyDescent="0.3">
      <c r="A70" s="6">
        <v>40238</v>
      </c>
      <c r="B70" s="7">
        <v>218250</v>
      </c>
      <c r="C70" s="7">
        <v>164144</v>
      </c>
      <c r="D70" s="7">
        <v>394229</v>
      </c>
      <c r="E70" s="7">
        <v>318668</v>
      </c>
      <c r="G70" s="14">
        <f t="shared" si="62"/>
        <v>132.96252071351984</v>
      </c>
      <c r="H70" s="14">
        <f t="shared" si="63"/>
        <v>123.71151166731519</v>
      </c>
      <c r="I70" s="14">
        <f t="shared" ref="I70:J70" si="67">(G70/G66-1)</f>
        <v>2.5386570392049723E-2</v>
      </c>
      <c r="J70" s="14">
        <f t="shared" si="67"/>
        <v>4.9866673009615115E-2</v>
      </c>
    </row>
    <row r="71" spans="1:10" ht="14.4" x14ac:dyDescent="0.3">
      <c r="A71" s="6">
        <v>40330</v>
      </c>
      <c r="B71" s="7">
        <v>229546</v>
      </c>
      <c r="C71" s="7">
        <v>173329</v>
      </c>
      <c r="D71" s="7">
        <v>413527</v>
      </c>
      <c r="E71" s="7">
        <v>318568</v>
      </c>
      <c r="G71" s="14">
        <f t="shared" si="62"/>
        <v>132.43369545777105</v>
      </c>
      <c r="H71" s="14">
        <f t="shared" si="63"/>
        <v>129.80807865196755</v>
      </c>
      <c r="I71" s="14">
        <f t="shared" ref="I71:J71" si="68">(G71/G67-1)</f>
        <v>7.7217861748917205E-2</v>
      </c>
      <c r="J71" s="14">
        <f t="shared" si="68"/>
        <v>2.0215454877385852E-2</v>
      </c>
    </row>
    <row r="72" spans="1:10" ht="14.4" x14ac:dyDescent="0.3">
      <c r="A72" s="6">
        <v>40422</v>
      </c>
      <c r="B72" s="7">
        <v>223317</v>
      </c>
      <c r="C72" s="7">
        <v>169334</v>
      </c>
      <c r="D72" s="7">
        <v>438057</v>
      </c>
      <c r="E72" s="7">
        <v>336004</v>
      </c>
      <c r="G72" s="14">
        <f t="shared" si="62"/>
        <v>131.87959889921694</v>
      </c>
      <c r="H72" s="14">
        <f t="shared" si="63"/>
        <v>130.37255508862989</v>
      </c>
      <c r="I72" s="14">
        <f t="shared" ref="I72:J72" si="69">(G72/G68-1)</f>
        <v>-8.7975846887258236E-3</v>
      </c>
      <c r="J72" s="14">
        <f t="shared" si="69"/>
        <v>6.5805464227397303E-2</v>
      </c>
    </row>
    <row r="73" spans="1:10" ht="14.4" x14ac:dyDescent="0.3">
      <c r="A73" s="6">
        <v>40513</v>
      </c>
      <c r="B73" s="7">
        <v>226099</v>
      </c>
      <c r="C73" s="7">
        <v>166464</v>
      </c>
      <c r="D73" s="7">
        <v>453821</v>
      </c>
      <c r="E73" s="7">
        <v>352618</v>
      </c>
      <c r="G73" s="14">
        <f t="shared" si="62"/>
        <v>135.82456266820452</v>
      </c>
      <c r="H73" s="14">
        <f t="shared" si="63"/>
        <v>128.70046339097834</v>
      </c>
      <c r="I73" s="14">
        <f t="shared" ref="I73:J73" si="70">(G73/G69-1)</f>
        <v>9.9435918872337048E-4</v>
      </c>
      <c r="J73" s="14">
        <f t="shared" si="70"/>
        <v>5.3399854902581811E-2</v>
      </c>
    </row>
    <row r="74" spans="1:10" ht="14.4" x14ac:dyDescent="0.3">
      <c r="A74" s="6">
        <v>40603</v>
      </c>
      <c r="B74" s="7">
        <v>229104</v>
      </c>
      <c r="C74" s="7">
        <v>162436</v>
      </c>
      <c r="D74" s="7">
        <v>506949</v>
      </c>
      <c r="E74" s="7">
        <v>370400</v>
      </c>
      <c r="G74" s="14">
        <f t="shared" si="62"/>
        <v>141.04262601886282</v>
      </c>
      <c r="H74" s="14">
        <f t="shared" si="63"/>
        <v>136.86528077753778</v>
      </c>
      <c r="I74" s="14">
        <f t="shared" ref="I74:J74" si="71">(G74/G70-1)</f>
        <v>6.0769796345485405E-2</v>
      </c>
      <c r="J74" s="14">
        <f t="shared" si="71"/>
        <v>0.10632615294198078</v>
      </c>
    </row>
    <row r="75" spans="1:10" ht="14.4" x14ac:dyDescent="0.3">
      <c r="A75" s="6">
        <v>40695</v>
      </c>
      <c r="B75" s="7">
        <v>224488</v>
      </c>
      <c r="C75" s="7">
        <v>158163</v>
      </c>
      <c r="D75" s="7">
        <v>514219</v>
      </c>
      <c r="E75" s="7">
        <v>379253</v>
      </c>
      <c r="G75" s="14">
        <f t="shared" si="62"/>
        <v>141.93458647091924</v>
      </c>
      <c r="H75" s="14">
        <f t="shared" si="63"/>
        <v>135.58732561113558</v>
      </c>
      <c r="I75" s="14">
        <f t="shared" ref="I75:J75" si="72">(G75/G71-1)</f>
        <v>7.1740737735267235E-2</v>
      </c>
      <c r="J75" s="14">
        <f t="shared" si="72"/>
        <v>4.4521473695508185E-2</v>
      </c>
    </row>
    <row r="76" spans="1:10" ht="14.4" x14ac:dyDescent="0.3">
      <c r="A76" s="6">
        <v>40787</v>
      </c>
      <c r="B76" s="7">
        <v>232770</v>
      </c>
      <c r="C76" s="7">
        <v>162508</v>
      </c>
      <c r="D76" s="7">
        <v>500481</v>
      </c>
      <c r="E76" s="7">
        <v>363669</v>
      </c>
      <c r="G76" s="14">
        <f t="shared" si="62"/>
        <v>143.23602530336967</v>
      </c>
      <c r="H76" s="14">
        <f t="shared" si="63"/>
        <v>137.61992361185585</v>
      </c>
      <c r="I76" s="14">
        <f t="shared" ref="I76:J76" si="73">(G76/G72-1)</f>
        <v>8.6112078736540365E-2</v>
      </c>
      <c r="J76" s="14">
        <f t="shared" si="73"/>
        <v>5.5589679271830228E-2</v>
      </c>
    </row>
    <row r="77" spans="1:10" ht="14.4" x14ac:dyDescent="0.3">
      <c r="A77" s="6">
        <v>40878</v>
      </c>
      <c r="B77" s="7">
        <v>230054</v>
      </c>
      <c r="C77" s="7">
        <v>159269</v>
      </c>
      <c r="D77" s="7">
        <v>485147</v>
      </c>
      <c r="E77" s="7">
        <v>348688</v>
      </c>
      <c r="G77" s="14">
        <f t="shared" si="62"/>
        <v>144.44367704952001</v>
      </c>
      <c r="H77" s="14">
        <f t="shared" si="63"/>
        <v>139.1349860046804</v>
      </c>
      <c r="I77" s="14">
        <f t="shared" ref="I77:J77" si="74">(G77/G73-1)</f>
        <v>6.34577002273915E-2</v>
      </c>
      <c r="J77" s="14">
        <f t="shared" si="74"/>
        <v>8.1076029866365529E-2</v>
      </c>
    </row>
    <row r="78" spans="1:10" ht="14.4" x14ac:dyDescent="0.3">
      <c r="A78" s="6">
        <v>40969</v>
      </c>
      <c r="B78" s="7">
        <v>236328</v>
      </c>
      <c r="C78" s="7">
        <v>162482</v>
      </c>
      <c r="D78" s="7">
        <v>558651</v>
      </c>
      <c r="E78" s="7">
        <v>393151</v>
      </c>
      <c r="G78" s="14">
        <f t="shared" si="62"/>
        <v>145.44872662818037</v>
      </c>
      <c r="H78" s="14">
        <f t="shared" si="63"/>
        <v>142.09578508003287</v>
      </c>
      <c r="I78" s="14">
        <f t="shared" ref="I78:J78" si="75">(G78/G74-1)</f>
        <v>3.1239496411023193E-2</v>
      </c>
      <c r="J78" s="14">
        <f t="shared" si="75"/>
        <v>3.8216443737815409E-2</v>
      </c>
    </row>
    <row r="79" spans="1:10" ht="14.4" x14ac:dyDescent="0.3">
      <c r="A79" s="6">
        <v>41061</v>
      </c>
      <c r="B79" s="7">
        <v>248906</v>
      </c>
      <c r="C79" s="7">
        <v>167198</v>
      </c>
      <c r="D79" s="7">
        <v>571980</v>
      </c>
      <c r="E79" s="7">
        <v>409820</v>
      </c>
      <c r="G79" s="14">
        <f t="shared" si="62"/>
        <v>148.86900561011495</v>
      </c>
      <c r="H79" s="14">
        <f t="shared" si="63"/>
        <v>139.56859108877069</v>
      </c>
      <c r="I79" s="14">
        <f t="shared" ref="I79:J79" si="76">(G79/G75-1)</f>
        <v>4.8856443743657163E-2</v>
      </c>
      <c r="J79" s="14">
        <f t="shared" si="76"/>
        <v>2.9363109418157451E-2</v>
      </c>
    </row>
    <row r="80" spans="1:10" ht="14.4" x14ac:dyDescent="0.3">
      <c r="A80" s="6">
        <v>41153</v>
      </c>
      <c r="B80" s="7">
        <v>272229</v>
      </c>
      <c r="C80" s="7">
        <v>178515</v>
      </c>
      <c r="D80" s="7">
        <v>572514</v>
      </c>
      <c r="E80" s="7">
        <v>400138</v>
      </c>
      <c r="G80" s="14">
        <f t="shared" si="62"/>
        <v>152.49642887152339</v>
      </c>
      <c r="H80" s="14">
        <f t="shared" si="63"/>
        <v>143.07913769749436</v>
      </c>
      <c r="I80" s="14">
        <f t="shared" ref="I80:J80" si="77">(G80/G76-1)</f>
        <v>6.4651358124050651E-2</v>
      </c>
      <c r="J80" s="14">
        <f t="shared" si="77"/>
        <v>3.9668777182551684E-2</v>
      </c>
    </row>
    <row r="81" spans="1:10" ht="14.4" x14ac:dyDescent="0.3">
      <c r="A81" s="6">
        <v>41244</v>
      </c>
      <c r="B81" s="7">
        <v>279431</v>
      </c>
      <c r="C81" s="7">
        <v>183859</v>
      </c>
      <c r="D81" s="7">
        <v>597481</v>
      </c>
      <c r="E81" s="7">
        <v>432287</v>
      </c>
      <c r="G81" s="14">
        <f t="shared" si="62"/>
        <v>151.98113771966561</v>
      </c>
      <c r="H81" s="14">
        <f t="shared" si="63"/>
        <v>138.21396433388006</v>
      </c>
      <c r="I81" s="14">
        <f t="shared" ref="I81:J81" si="78">(G81/G77-1)</f>
        <v>5.218269725687974E-2</v>
      </c>
      <c r="J81" s="14">
        <f t="shared" si="78"/>
        <v>-6.6196267182530022E-3</v>
      </c>
    </row>
    <row r="82" spans="1:10" ht="14.4" x14ac:dyDescent="0.3">
      <c r="A82" s="6">
        <v>41334</v>
      </c>
      <c r="B82" s="7">
        <v>274854</v>
      </c>
      <c r="C82" s="7">
        <v>177938</v>
      </c>
      <c r="D82" s="7">
        <v>573527</v>
      </c>
      <c r="E82" s="7">
        <v>427897</v>
      </c>
      <c r="G82" s="14">
        <f t="shared" si="62"/>
        <v>154.46616237116299</v>
      </c>
      <c r="H82" s="14">
        <f t="shared" si="63"/>
        <v>134.03389133366207</v>
      </c>
      <c r="I82" s="14">
        <f t="shared" ref="I82:J82" si="79">(G82/G78-1)</f>
        <v>6.1997350901767945E-2</v>
      </c>
      <c r="J82" s="14">
        <f t="shared" si="79"/>
        <v>-5.6735629011304467E-2</v>
      </c>
    </row>
    <row r="83" spans="1:10" ht="14.4" x14ac:dyDescent="0.3">
      <c r="A83" s="6">
        <v>41426</v>
      </c>
      <c r="B83" s="7">
        <v>265099</v>
      </c>
      <c r="C83" s="7">
        <v>175179</v>
      </c>
      <c r="D83" s="7">
        <v>565639</v>
      </c>
      <c r="E83" s="7">
        <v>418743</v>
      </c>
      <c r="G83" s="14">
        <f t="shared" si="62"/>
        <v>151.33035352410963</v>
      </c>
      <c r="H83" s="14">
        <f t="shared" si="63"/>
        <v>135.08022820679989</v>
      </c>
      <c r="I83" s="14">
        <f t="shared" ref="I83:J83" si="80">(G83/G79-1)</f>
        <v>1.6533649189817812E-2</v>
      </c>
      <c r="J83" s="14">
        <f t="shared" si="80"/>
        <v>-3.2158832062122333E-2</v>
      </c>
    </row>
    <row r="84" spans="1:10" ht="14.4" x14ac:dyDescent="0.3">
      <c r="A84" s="6">
        <v>41518</v>
      </c>
      <c r="B84" s="7">
        <v>258618</v>
      </c>
      <c r="C84" s="7">
        <v>172813</v>
      </c>
      <c r="D84" s="7">
        <v>556809</v>
      </c>
      <c r="E84" s="7">
        <v>394000</v>
      </c>
      <c r="G84" s="14">
        <f t="shared" si="62"/>
        <v>149.65193590759955</v>
      </c>
      <c r="H84" s="14">
        <f t="shared" si="63"/>
        <v>141.32208121827412</v>
      </c>
      <c r="I84" s="14">
        <f t="shared" ref="I84:J84" si="81">(G84/G80-1)</f>
        <v>-1.8652849676370375E-2</v>
      </c>
      <c r="J84" s="14">
        <f t="shared" si="81"/>
        <v>-1.2280312192928577E-2</v>
      </c>
    </row>
    <row r="85" spans="1:10" ht="14.4" x14ac:dyDescent="0.3">
      <c r="A85" s="6">
        <v>41609</v>
      </c>
      <c r="B85" s="7">
        <v>254592</v>
      </c>
      <c r="C85" s="7">
        <v>166133</v>
      </c>
      <c r="D85" s="7">
        <v>529818</v>
      </c>
      <c r="E85" s="7">
        <v>372155</v>
      </c>
      <c r="G85" s="14">
        <f t="shared" si="62"/>
        <v>153.24589335050834</v>
      </c>
      <c r="H85" s="14">
        <f t="shared" si="63"/>
        <v>142.36487485053271</v>
      </c>
      <c r="I85" s="14">
        <f t="shared" ref="I85:J85" si="82">(G85/G81-1)</f>
        <v>8.3217934134407479E-3</v>
      </c>
      <c r="J85" s="14">
        <f t="shared" si="82"/>
        <v>3.0032497343216447E-2</v>
      </c>
    </row>
    <row r="86" spans="1:10" ht="14.4" x14ac:dyDescent="0.3">
      <c r="A86" s="6">
        <v>41699</v>
      </c>
      <c r="B86" s="7">
        <v>246979</v>
      </c>
      <c r="C86" s="7">
        <v>162139</v>
      </c>
      <c r="D86" s="7">
        <v>535879</v>
      </c>
      <c r="E86" s="7">
        <v>374996</v>
      </c>
      <c r="G86" s="14">
        <f t="shared" si="62"/>
        <v>152.32547382184421</v>
      </c>
      <c r="H86" s="14">
        <f t="shared" si="63"/>
        <v>142.90259096097026</v>
      </c>
      <c r="I86" s="14">
        <f t="shared" ref="I86:J86" si="83">(G86/G82-1)</f>
        <v>-1.3858624545710962E-2</v>
      </c>
      <c r="J86" s="14">
        <f t="shared" si="83"/>
        <v>6.6167590443454216E-2</v>
      </c>
    </row>
    <row r="87" spans="1:10" ht="14.4" x14ac:dyDescent="0.3">
      <c r="A87" s="6">
        <v>41791</v>
      </c>
      <c r="B87" s="7">
        <v>261247</v>
      </c>
      <c r="C87" s="7">
        <v>170408</v>
      </c>
      <c r="D87" s="7">
        <v>563777</v>
      </c>
      <c r="E87" s="7">
        <v>396058</v>
      </c>
      <c r="G87" s="14">
        <f t="shared" si="62"/>
        <v>153.30676963522839</v>
      </c>
      <c r="H87" s="14">
        <f t="shared" si="63"/>
        <v>142.34708047811179</v>
      </c>
      <c r="I87" s="14">
        <f t="shared" ref="I87:J87" si="84">(G87/G83-1)</f>
        <v>1.3060275517058795E-2</v>
      </c>
      <c r="J87" s="14">
        <f t="shared" si="84"/>
        <v>5.3796564958320747E-2</v>
      </c>
    </row>
    <row r="88" spans="1:10" ht="14.4" x14ac:dyDescent="0.3">
      <c r="A88" s="6">
        <v>41883</v>
      </c>
      <c r="B88" s="7">
        <v>264211</v>
      </c>
      <c r="C88" s="7">
        <v>174187</v>
      </c>
      <c r="D88" s="7">
        <v>601510</v>
      </c>
      <c r="E88" s="7">
        <v>416325</v>
      </c>
      <c r="G88" s="14">
        <f t="shared" si="62"/>
        <v>151.68238731937515</v>
      </c>
      <c r="H88" s="14">
        <f t="shared" si="63"/>
        <v>144.48087431693989</v>
      </c>
      <c r="I88" s="14">
        <f t="shared" ref="I88:J88" si="85">(G88/G84-1)</f>
        <v>1.3567825898552099E-2</v>
      </c>
      <c r="J88" s="14">
        <f t="shared" si="85"/>
        <v>2.235173068097529E-2</v>
      </c>
    </row>
    <row r="89" spans="1:10" ht="14.4" x14ac:dyDescent="0.3">
      <c r="A89" s="6">
        <v>41974</v>
      </c>
      <c r="B89" s="7">
        <v>267312</v>
      </c>
      <c r="C89" s="7">
        <v>171260</v>
      </c>
      <c r="D89" s="7">
        <v>529116</v>
      </c>
      <c r="E89" s="7">
        <v>386646</v>
      </c>
      <c r="G89" s="14">
        <f t="shared" si="62"/>
        <v>156.08548405932501</v>
      </c>
      <c r="H89" s="14">
        <f t="shared" si="63"/>
        <v>136.8476590990208</v>
      </c>
      <c r="I89" s="14">
        <f t="shared" ref="I89:J89" si="86">(G89/G85-1)</f>
        <v>1.8529636564693419E-2</v>
      </c>
      <c r="J89" s="14">
        <f t="shared" si="86"/>
        <v>-3.8754051919789756E-2</v>
      </c>
    </row>
    <row r="90" spans="1:10" ht="14.4" x14ac:dyDescent="0.3">
      <c r="A90" s="6">
        <v>42064</v>
      </c>
      <c r="B90" s="7">
        <v>282304</v>
      </c>
      <c r="C90" s="7">
        <v>188681</v>
      </c>
      <c r="D90" s="7">
        <v>543668</v>
      </c>
      <c r="E90" s="7">
        <v>393356</v>
      </c>
      <c r="G90" s="14">
        <f t="shared" si="62"/>
        <v>149.6197285365246</v>
      </c>
      <c r="H90" s="14">
        <f t="shared" si="63"/>
        <v>138.21271316568198</v>
      </c>
      <c r="I90" s="14">
        <f t="shared" ref="I90:J90" si="87">(G90/G86-1)</f>
        <v>-1.7762920524272752E-2</v>
      </c>
      <c r="J90" s="14">
        <f t="shared" si="87"/>
        <v>-3.2818703732035104E-2</v>
      </c>
    </row>
    <row r="91" spans="1:10" ht="14.4" x14ac:dyDescent="0.3">
      <c r="A91" s="6">
        <v>42156</v>
      </c>
      <c r="B91" s="7">
        <v>287007</v>
      </c>
      <c r="C91" s="7">
        <v>192984</v>
      </c>
      <c r="D91" s="7">
        <v>539428</v>
      </c>
      <c r="E91" s="7">
        <v>380313</v>
      </c>
      <c r="G91" s="14">
        <f t="shared" si="62"/>
        <v>148.72061932595449</v>
      </c>
      <c r="H91" s="14">
        <f t="shared" si="63"/>
        <v>141.8379071974926</v>
      </c>
      <c r="I91" s="14">
        <f t="shared" ref="I91:J91" si="88">(G91/G87-1)</f>
        <v>-2.9914858425273638E-2</v>
      </c>
      <c r="J91" s="14">
        <f t="shared" si="88"/>
        <v>-3.5769843604027685E-3</v>
      </c>
    </row>
    <row r="92" spans="1:10" ht="14.4" x14ac:dyDescent="0.3">
      <c r="A92" s="6">
        <v>42248</v>
      </c>
      <c r="B92" s="7">
        <v>285256</v>
      </c>
      <c r="C92" s="7">
        <v>195376</v>
      </c>
      <c r="D92" s="7">
        <v>555846</v>
      </c>
      <c r="E92" s="7">
        <v>386153</v>
      </c>
      <c r="G92" s="14">
        <f t="shared" si="62"/>
        <v>146.00360330849233</v>
      </c>
      <c r="H92" s="14">
        <f t="shared" si="63"/>
        <v>143.94449868316443</v>
      </c>
      <c r="I92" s="14">
        <f t="shared" ref="I92:J92" si="89">(G92/G88-1)</f>
        <v>-3.7438651324269046E-2</v>
      </c>
      <c r="J92" s="14">
        <f t="shared" si="89"/>
        <v>-3.712433471290133E-3</v>
      </c>
    </row>
    <row r="93" spans="1:10" ht="14.4" x14ac:dyDescent="0.3">
      <c r="A93" s="6">
        <v>42339</v>
      </c>
      <c r="B93" s="7">
        <v>308630</v>
      </c>
      <c r="C93" s="7">
        <v>208828</v>
      </c>
      <c r="D93" s="7">
        <v>570526</v>
      </c>
      <c r="E93" s="7">
        <v>396144</v>
      </c>
      <c r="G93" s="14">
        <f t="shared" si="62"/>
        <v>147.79148390062636</v>
      </c>
      <c r="H93" s="14">
        <f t="shared" si="63"/>
        <v>144.0198513671796</v>
      </c>
      <c r="I93" s="14">
        <f t="shared" ref="I93:J93" si="90">(G93/G89-1)</f>
        <v>-5.3137549649051707E-2</v>
      </c>
      <c r="J93" s="14">
        <f t="shared" si="90"/>
        <v>5.2410047167625429E-2</v>
      </c>
    </row>
    <row r="94" spans="1:10" ht="14.4" x14ac:dyDescent="0.3">
      <c r="A94" s="6">
        <v>42430</v>
      </c>
      <c r="B94" s="7">
        <v>304454</v>
      </c>
      <c r="C94" s="7">
        <v>208046</v>
      </c>
      <c r="D94" s="7">
        <v>569648</v>
      </c>
      <c r="E94" s="7">
        <v>395328</v>
      </c>
      <c r="G94" s="14">
        <f t="shared" si="62"/>
        <v>146.3397517856628</v>
      </c>
      <c r="H94" s="14">
        <f t="shared" si="63"/>
        <v>144.09502994981383</v>
      </c>
      <c r="I94" s="14">
        <f t="shared" ref="I94:J94" si="91">(G94/G90-1)</f>
        <v>-2.1922087300546789E-2</v>
      </c>
      <c r="J94" s="14">
        <f t="shared" si="91"/>
        <v>4.2559882151220529E-2</v>
      </c>
    </row>
    <row r="95" spans="1:10" ht="14.4" x14ac:dyDescent="0.3">
      <c r="A95" s="6">
        <v>42522</v>
      </c>
      <c r="B95" s="7">
        <v>307943</v>
      </c>
      <c r="C95" s="7">
        <v>211680</v>
      </c>
      <c r="D95" s="7">
        <v>554373</v>
      </c>
      <c r="E95" s="7">
        <v>384047</v>
      </c>
      <c r="G95" s="14">
        <f t="shared" si="62"/>
        <v>145.47571806500378</v>
      </c>
      <c r="H95" s="14">
        <f t="shared" si="63"/>
        <v>144.35030087463255</v>
      </c>
      <c r="I95" s="14">
        <f t="shared" ref="I95:J95" si="92">(G95/G91-1)</f>
        <v>-2.1818771839826612E-2</v>
      </c>
      <c r="J95" s="14">
        <f t="shared" si="92"/>
        <v>1.7713132735677872E-2</v>
      </c>
    </row>
    <row r="96" spans="1:10" ht="14.4" x14ac:dyDescent="0.3">
      <c r="A96" s="6">
        <v>42614</v>
      </c>
      <c r="B96" s="7">
        <v>300897</v>
      </c>
      <c r="C96" s="7">
        <v>208711</v>
      </c>
      <c r="D96" s="7">
        <v>557884</v>
      </c>
      <c r="E96" s="7">
        <v>382890</v>
      </c>
      <c r="G96" s="14">
        <f t="shared" si="62"/>
        <v>144.16921005601046</v>
      </c>
      <c r="H96" s="14">
        <f t="shared" si="63"/>
        <v>145.70346574734259</v>
      </c>
      <c r="I96" s="14">
        <f t="shared" ref="I96:J96" si="93">(G96/G92-1)</f>
        <v>-1.2564027263121447E-2</v>
      </c>
      <c r="J96" s="14">
        <f t="shared" si="93"/>
        <v>1.2219758867268782E-2</v>
      </c>
    </row>
    <row r="97" spans="1:10" ht="14.4" x14ac:dyDescent="0.3">
      <c r="A97" s="6">
        <v>42705</v>
      </c>
      <c r="B97" s="7">
        <v>311898</v>
      </c>
      <c r="C97" s="7">
        <v>220049</v>
      </c>
      <c r="D97" s="7">
        <v>577445</v>
      </c>
      <c r="E97" s="7">
        <v>394513</v>
      </c>
      <c r="G97" s="14">
        <f t="shared" si="62"/>
        <v>141.74024876277556</v>
      </c>
      <c r="H97" s="14">
        <f t="shared" si="63"/>
        <v>146.36906768598246</v>
      </c>
      <c r="I97" s="14">
        <f t="shared" ref="I97:J97" si="94">(G97/G93-1)</f>
        <v>-4.0944410179409196E-2</v>
      </c>
      <c r="J97" s="14">
        <f t="shared" si="94"/>
        <v>1.6311753529126394E-2</v>
      </c>
    </row>
    <row r="98" spans="1:10" ht="14.4" x14ac:dyDescent="0.3">
      <c r="A98" s="6">
        <v>42795</v>
      </c>
      <c r="B98" s="7">
        <v>313029</v>
      </c>
      <c r="C98" s="7">
        <v>211938</v>
      </c>
      <c r="D98" s="7">
        <v>585156</v>
      </c>
      <c r="E98" s="7">
        <v>396437</v>
      </c>
      <c r="G98" s="14">
        <f t="shared" si="62"/>
        <v>147.69838348951109</v>
      </c>
      <c r="H98" s="14">
        <f t="shared" si="63"/>
        <v>147.60378067637481</v>
      </c>
      <c r="I98" s="14">
        <f t="shared" ref="I98:J98" si="95">(G98/G94-1)</f>
        <v>9.2840918975878317E-3</v>
      </c>
      <c r="J98" s="14">
        <f t="shared" si="95"/>
        <v>2.4350255021169165E-2</v>
      </c>
    </row>
    <row r="99" spans="1:10" ht="14.4" x14ac:dyDescent="0.3">
      <c r="A99" s="6">
        <v>42887</v>
      </c>
      <c r="B99" s="7">
        <v>295483</v>
      </c>
      <c r="C99" s="7">
        <v>203194</v>
      </c>
      <c r="D99" s="7">
        <v>592621</v>
      </c>
      <c r="E99" s="7">
        <v>398474</v>
      </c>
      <c r="G99" s="14">
        <f t="shared" si="62"/>
        <v>145.41915607744323</v>
      </c>
      <c r="H99" s="14">
        <f t="shared" si="63"/>
        <v>148.72262682132336</v>
      </c>
      <c r="I99" s="14">
        <f t="shared" ref="I99:J99" si="96">(G99/G95-1)</f>
        <v>-3.8880706906196938E-4</v>
      </c>
      <c r="J99" s="14">
        <f t="shared" si="96"/>
        <v>3.0289690566617899E-2</v>
      </c>
    </row>
    <row r="100" spans="1:10" ht="14.4" x14ac:dyDescent="0.3">
      <c r="A100" s="6">
        <v>42979</v>
      </c>
      <c r="B100" s="7">
        <v>302281</v>
      </c>
      <c r="C100" s="7">
        <v>206181</v>
      </c>
      <c r="D100" s="7">
        <v>589921</v>
      </c>
      <c r="E100" s="7">
        <v>397270</v>
      </c>
      <c r="G100" s="14">
        <f t="shared" si="62"/>
        <v>146.6095324011427</v>
      </c>
      <c r="H100" s="14">
        <f t="shared" si="63"/>
        <v>148.49371963651924</v>
      </c>
      <c r="I100" s="14">
        <f t="shared" ref="I100:J100" si="97">(G100/G96-1)</f>
        <v>1.6926792788724887E-2</v>
      </c>
      <c r="J100" s="14">
        <f t="shared" si="97"/>
        <v>1.9150223193833193E-2</v>
      </c>
    </row>
    <row r="101" spans="1:10" ht="14.4" x14ac:dyDescent="0.3">
      <c r="A101" s="21">
        <v>43070</v>
      </c>
      <c r="B101" s="22">
        <v>300737</v>
      </c>
      <c r="C101" s="22">
        <v>207687</v>
      </c>
      <c r="D101" s="22">
        <v>600298</v>
      </c>
      <c r="E101" s="22">
        <v>404282</v>
      </c>
      <c r="F101" s="23"/>
      <c r="G101" s="24">
        <f t="shared" si="62"/>
        <v>144.80299681732606</v>
      </c>
      <c r="H101" s="24">
        <f t="shared" si="63"/>
        <v>148.48496841313735</v>
      </c>
      <c r="I101" s="24">
        <f t="shared" ref="I101:J101" si="98">(G101/G97-1)</f>
        <v>2.1608174680689984E-2</v>
      </c>
      <c r="J101" s="24">
        <f t="shared" si="98"/>
        <v>1.4455928158907838E-2</v>
      </c>
    </row>
    <row r="102" spans="1:10" ht="14.4" x14ac:dyDescent="0.3">
      <c r="A102" s="21">
        <v>43160</v>
      </c>
      <c r="B102" s="22">
        <v>319318</v>
      </c>
      <c r="C102" s="22">
        <v>213428</v>
      </c>
      <c r="D102" s="22">
        <v>603454</v>
      </c>
      <c r="E102" s="22">
        <v>412876</v>
      </c>
      <c r="F102" s="23"/>
      <c r="G102" s="24">
        <f t="shared" si="62"/>
        <v>149.61392132241318</v>
      </c>
      <c r="H102" s="24">
        <f t="shared" si="63"/>
        <v>146.15865296117963</v>
      </c>
      <c r="I102" s="24">
        <f t="shared" ref="I102:J102" si="99">(G102/G98-1)</f>
        <v>1.2969253878381881E-2</v>
      </c>
      <c r="J102" s="24">
        <f t="shared" si="99"/>
        <v>-9.7905873994086345E-3</v>
      </c>
    </row>
    <row r="103" spans="1:10" ht="14.4" x14ac:dyDescent="0.3">
      <c r="A103" s="21">
        <v>43252</v>
      </c>
      <c r="B103" s="22">
        <v>308460</v>
      </c>
      <c r="C103" s="22">
        <v>209494</v>
      </c>
      <c r="D103" s="22">
        <v>610035</v>
      </c>
      <c r="E103" s="22">
        <v>416331</v>
      </c>
      <c r="F103" s="23"/>
      <c r="G103" s="24">
        <f t="shared" si="62"/>
        <v>147.24049376115784</v>
      </c>
      <c r="H103" s="24">
        <f t="shared" si="63"/>
        <v>146.52644170143466</v>
      </c>
      <c r="I103" s="24">
        <f t="shared" ref="I103:J103" si="100">(G103/G99-1)</f>
        <v>1.2524743870365063E-2</v>
      </c>
      <c r="J103" s="24">
        <f t="shared" si="100"/>
        <v>-1.4766987154733457E-2</v>
      </c>
    </row>
    <row r="104" spans="1:10" ht="14.4" x14ac:dyDescent="0.3">
      <c r="A104" s="21">
        <v>43344</v>
      </c>
      <c r="B104" s="22">
        <v>321089</v>
      </c>
      <c r="C104" s="22">
        <v>215417</v>
      </c>
      <c r="D104" s="22">
        <v>618110</v>
      </c>
      <c r="E104" s="22">
        <v>412585</v>
      </c>
      <c r="F104" s="23"/>
      <c r="G104" s="24">
        <f t="shared" si="62"/>
        <v>149.05462428684831</v>
      </c>
      <c r="H104" s="24">
        <f t="shared" si="63"/>
        <v>149.81397772580195</v>
      </c>
      <c r="I104" s="24">
        <f t="shared" ref="I104:J104" si="101">(G104/G100-1)</f>
        <v>1.6677577819534495E-2</v>
      </c>
      <c r="J104" s="24">
        <f t="shared" si="101"/>
        <v>8.8910028822390963E-3</v>
      </c>
    </row>
    <row r="105" spans="1:10" ht="15" customHeight="1" x14ac:dyDescent="0.3">
      <c r="F105" s="18" t="s">
        <v>156</v>
      </c>
    </row>
    <row r="106" spans="1:10" ht="15" customHeight="1" x14ac:dyDescent="0.3">
      <c r="F106" s="17" t="s">
        <v>152</v>
      </c>
      <c r="G106" s="14"/>
      <c r="H106" s="14"/>
      <c r="I106" s="14">
        <f t="shared" ref="I106:J106" si="102">_xlfn.STDEV.S(I30:I104)</f>
        <v>4.4393266934530003E-2</v>
      </c>
      <c r="J106" s="14">
        <f t="shared" si="102"/>
        <v>5.4299982170554754E-2</v>
      </c>
    </row>
    <row r="107" spans="1:10" ht="15" customHeight="1" x14ac:dyDescent="0.3">
      <c r="F107" s="17" t="s">
        <v>144</v>
      </c>
      <c r="G107" s="14"/>
      <c r="H107" s="14"/>
      <c r="I107" s="14">
        <f t="shared" ref="I107:J107" si="103">AVERAGE(I30:I104)</f>
        <v>2.4379114638637792E-2</v>
      </c>
      <c r="J107" s="14">
        <f t="shared" si="103"/>
        <v>3.3960714443125518E-2</v>
      </c>
    </row>
    <row r="109" spans="1:10" ht="15" customHeight="1" x14ac:dyDescent="0.3">
      <c r="F109" s="19" t="s">
        <v>155</v>
      </c>
      <c r="G109" s="14"/>
      <c r="H109" s="14"/>
      <c r="I109" s="14"/>
      <c r="J109" s="14"/>
    </row>
    <row r="110" spans="1:10" ht="15" customHeight="1" x14ac:dyDescent="0.3">
      <c r="F110" s="19" t="s">
        <v>152</v>
      </c>
      <c r="G110" s="14"/>
      <c r="H110" s="14"/>
      <c r="I110" s="14">
        <f>I106*100</f>
        <v>4.4393266934530002</v>
      </c>
      <c r="J110" s="14">
        <f>J106*100</f>
        <v>5.4299982170554753</v>
      </c>
    </row>
    <row r="111" spans="1:10" ht="15" customHeight="1" x14ac:dyDescent="0.3">
      <c r="F111" s="20" t="s">
        <v>144</v>
      </c>
      <c r="G111" s="14"/>
      <c r="H111" s="14"/>
      <c r="I111" s="14">
        <f>I107*100</f>
        <v>2.4379114638637791</v>
      </c>
      <c r="J111" s="14">
        <f>J107*100</f>
        <v>3.3960714443125517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3"/>
  <sheetViews>
    <sheetView workbookViewId="0">
      <pane xSplit="1" ySplit="1" topLeftCell="B89" activePane="bottomRight" state="frozen"/>
      <selection pane="topRight" activeCell="B1" sqref="B1"/>
      <selection pane="bottomLeft" activeCell="A2" sqref="A2"/>
      <selection pane="bottomRight" activeCell="A109" sqref="A109"/>
    </sheetView>
  </sheetViews>
  <sheetFormatPr defaultRowHeight="14.4" x14ac:dyDescent="0.3"/>
  <cols>
    <col min="1" max="1" width="8.109375" customWidth="1"/>
    <col min="2" max="2" width="13.5546875" customWidth="1"/>
    <col min="3" max="3" width="9.44140625" customWidth="1"/>
    <col min="4" max="4" width="18.5546875" bestFit="1" customWidth="1"/>
    <col min="5" max="5" width="12.6640625" bestFit="1" customWidth="1"/>
  </cols>
  <sheetData>
    <row r="1" spans="1:5" x14ac:dyDescent="0.3">
      <c r="A1" s="3" t="s">
        <v>1</v>
      </c>
      <c r="B1" s="4" t="s">
        <v>23</v>
      </c>
      <c r="C1" s="4" t="s">
        <v>24</v>
      </c>
      <c r="D1" t="s">
        <v>141</v>
      </c>
      <c r="E1" t="s">
        <v>142</v>
      </c>
    </row>
    <row r="2" spans="1:5" x14ac:dyDescent="0.3">
      <c r="A2" s="6">
        <v>34029</v>
      </c>
      <c r="B2" s="7">
        <v>30.1</v>
      </c>
      <c r="C2" s="7">
        <v>68.933333333333294</v>
      </c>
    </row>
    <row r="3" spans="1:5" x14ac:dyDescent="0.3">
      <c r="A3" s="6">
        <v>34121</v>
      </c>
      <c r="B3" s="7">
        <v>30.6</v>
      </c>
      <c r="C3" s="7">
        <v>69.466666666666697</v>
      </c>
    </row>
    <row r="4" spans="1:5" x14ac:dyDescent="0.3">
      <c r="A4" s="6">
        <v>34213</v>
      </c>
      <c r="B4" s="7">
        <v>31.433333333333302</v>
      </c>
      <c r="C4" s="7">
        <v>70.266666666666694</v>
      </c>
    </row>
    <row r="5" spans="1:5" x14ac:dyDescent="0.3">
      <c r="A5" s="6">
        <v>34304</v>
      </c>
      <c r="B5" s="7">
        <v>30.933333333333302</v>
      </c>
      <c r="C5" s="7">
        <v>71.1666666666667</v>
      </c>
    </row>
    <row r="6" spans="1:5" x14ac:dyDescent="0.3">
      <c r="A6" s="6">
        <v>34394</v>
      </c>
      <c r="B6" s="7">
        <v>31.4</v>
      </c>
      <c r="C6" s="7">
        <v>72</v>
      </c>
      <c r="D6">
        <f>B6/B2-1</f>
        <v>4.3189368770764069E-2</v>
      </c>
      <c r="E6">
        <f>C6/C2-1</f>
        <v>4.448742746615153E-2</v>
      </c>
    </row>
    <row r="7" spans="1:5" x14ac:dyDescent="0.3">
      <c r="A7" s="6">
        <v>34486</v>
      </c>
      <c r="B7" s="7">
        <v>32.1666666666667</v>
      </c>
      <c r="C7" s="7">
        <v>72.566666666666706</v>
      </c>
      <c r="D7">
        <f t="shared" ref="D7:E7" si="0">B7/B3-1</f>
        <v>5.1198257080611098E-2</v>
      </c>
      <c r="E7">
        <f t="shared" si="0"/>
        <v>4.4625719769673777E-2</v>
      </c>
    </row>
    <row r="8" spans="1:5" x14ac:dyDescent="0.3">
      <c r="A8" s="6">
        <v>34578</v>
      </c>
      <c r="B8" s="7">
        <v>32.466666666666697</v>
      </c>
      <c r="C8" s="7">
        <v>73.133333333333297</v>
      </c>
      <c r="D8">
        <f t="shared" ref="D8:E8" si="1">B8/B4-1</f>
        <v>3.2873806998941602E-2</v>
      </c>
      <c r="E8">
        <f t="shared" si="1"/>
        <v>4.0796963946868159E-2</v>
      </c>
    </row>
    <row r="9" spans="1:5" x14ac:dyDescent="0.3">
      <c r="A9" s="6">
        <v>34669</v>
      </c>
      <c r="B9" s="7">
        <v>32.433333333333302</v>
      </c>
      <c r="C9" s="7">
        <v>73.633333333333297</v>
      </c>
      <c r="D9">
        <f t="shared" ref="D9:E9" si="2">B9/B5-1</f>
        <v>4.8491379310344973E-2</v>
      </c>
      <c r="E9">
        <f t="shared" si="2"/>
        <v>3.4660421545666509E-2</v>
      </c>
    </row>
    <row r="10" spans="1:5" x14ac:dyDescent="0.3">
      <c r="A10" s="6">
        <v>34759</v>
      </c>
      <c r="B10" s="7">
        <v>33.066666666666698</v>
      </c>
      <c r="C10" s="7">
        <v>74.2</v>
      </c>
      <c r="D10">
        <f t="shared" ref="D10:E10" si="3">B10/B6-1</f>
        <v>5.3078556263270738E-2</v>
      </c>
      <c r="E10">
        <f t="shared" si="3"/>
        <v>3.0555555555555669E-2</v>
      </c>
    </row>
    <row r="11" spans="1:5" x14ac:dyDescent="0.3">
      <c r="A11" s="6">
        <v>34851</v>
      </c>
      <c r="B11" s="7">
        <v>34.3333333333333</v>
      </c>
      <c r="C11" s="7">
        <v>75.400000000000006</v>
      </c>
      <c r="D11">
        <f t="shared" ref="D11:E11" si="4">B11/B7-1</f>
        <v>6.7357512953365672E-2</v>
      </c>
      <c r="E11">
        <f t="shared" si="4"/>
        <v>3.9044556729443736E-2</v>
      </c>
    </row>
    <row r="12" spans="1:5" x14ac:dyDescent="0.3">
      <c r="A12" s="6">
        <v>34943</v>
      </c>
      <c r="B12" s="7">
        <v>35.3333333333333</v>
      </c>
      <c r="C12" s="7">
        <v>76.566666666666706</v>
      </c>
      <c r="D12">
        <f t="shared" ref="D12:E12" si="5">B12/B8-1</f>
        <v>8.82956878850083E-2</v>
      </c>
      <c r="E12">
        <f t="shared" si="5"/>
        <v>4.6946216955333853E-2</v>
      </c>
    </row>
    <row r="13" spans="1:5" x14ac:dyDescent="0.3">
      <c r="A13" s="6">
        <v>35034</v>
      </c>
      <c r="B13" s="7">
        <v>36.266666666666701</v>
      </c>
      <c r="C13" s="7">
        <v>77.3333333333333</v>
      </c>
      <c r="D13">
        <f t="shared" ref="D13:E13" si="6">B13/B9-1</f>
        <v>0.1181911613566311</v>
      </c>
      <c r="E13">
        <f t="shared" si="6"/>
        <v>5.0248981439565465E-2</v>
      </c>
    </row>
    <row r="14" spans="1:5" x14ac:dyDescent="0.3">
      <c r="A14" s="6">
        <v>35125</v>
      </c>
      <c r="B14" s="7">
        <v>36.4</v>
      </c>
      <c r="C14" s="7">
        <v>77.866666666666703</v>
      </c>
      <c r="D14">
        <f t="shared" ref="D14:E14" si="7">B14/B10-1</f>
        <v>0.10080645161290214</v>
      </c>
      <c r="E14">
        <f t="shared" si="7"/>
        <v>4.9415992812219756E-2</v>
      </c>
    </row>
    <row r="15" spans="1:5" x14ac:dyDescent="0.3">
      <c r="A15" s="6">
        <v>35217</v>
      </c>
      <c r="B15" s="7">
        <v>37.1</v>
      </c>
      <c r="C15" s="7">
        <v>78.433333333333294</v>
      </c>
      <c r="D15">
        <f t="shared" ref="D15:E15" si="8">B15/B11-1</f>
        <v>8.0582524271845646E-2</v>
      </c>
      <c r="E15">
        <f t="shared" si="8"/>
        <v>4.0229885057470716E-2</v>
      </c>
    </row>
    <row r="16" spans="1:5" x14ac:dyDescent="0.3">
      <c r="A16" s="6">
        <v>35309</v>
      </c>
      <c r="B16" s="7">
        <v>37.8333333333333</v>
      </c>
      <c r="C16" s="7">
        <v>78.8</v>
      </c>
      <c r="D16">
        <f t="shared" ref="D16:E16" si="9">B16/B12-1</f>
        <v>7.0754716981132226E-2</v>
      </c>
      <c r="E16">
        <f t="shared" si="9"/>
        <v>2.9168480626904136E-2</v>
      </c>
    </row>
    <row r="17" spans="1:5" x14ac:dyDescent="0.3">
      <c r="A17" s="6">
        <v>35400</v>
      </c>
      <c r="B17" s="7">
        <v>38.6666666666667</v>
      </c>
      <c r="C17" s="7">
        <v>79.5</v>
      </c>
      <c r="D17">
        <f t="shared" ref="D17:E17" si="10">B17/B13-1</f>
        <v>6.6176470588235281E-2</v>
      </c>
      <c r="E17">
        <f t="shared" si="10"/>
        <v>2.801724137931072E-2</v>
      </c>
    </row>
    <row r="18" spans="1:5" x14ac:dyDescent="0.3">
      <c r="A18" s="6">
        <v>35490</v>
      </c>
      <c r="B18" s="7">
        <v>38.700000000000003</v>
      </c>
      <c r="C18" s="7">
        <v>80.366666666666703</v>
      </c>
      <c r="D18">
        <f t="shared" ref="D18:E18" si="11">B18/B14-1</f>
        <v>6.3186813186813406E-2</v>
      </c>
      <c r="E18">
        <f t="shared" si="11"/>
        <v>3.210616438356162E-2</v>
      </c>
    </row>
    <row r="19" spans="1:5" x14ac:dyDescent="0.3">
      <c r="A19" s="6">
        <v>35582</v>
      </c>
      <c r="B19" s="7">
        <v>39.3333333333333</v>
      </c>
      <c r="C19" s="7">
        <v>81.133333333333297</v>
      </c>
      <c r="D19">
        <f t="shared" ref="D19:E19" si="12">B19/B15-1</f>
        <v>6.0197663971248039E-2</v>
      </c>
      <c r="E19">
        <f t="shared" si="12"/>
        <v>3.442413939651523E-2</v>
      </c>
    </row>
    <row r="20" spans="1:5" x14ac:dyDescent="0.3">
      <c r="A20" s="6">
        <v>35674</v>
      </c>
      <c r="B20" s="7">
        <v>42.1</v>
      </c>
      <c r="C20" s="7">
        <v>82.1</v>
      </c>
      <c r="D20">
        <f t="shared" ref="D20:E20" si="13">B20/B16-1</f>
        <v>0.11277533039647669</v>
      </c>
      <c r="E20">
        <f t="shared" si="13"/>
        <v>4.1878172588832419E-2</v>
      </c>
    </row>
    <row r="21" spans="1:5" x14ac:dyDescent="0.3">
      <c r="A21" s="6">
        <v>35765</v>
      </c>
      <c r="B21" s="7">
        <v>42.866666666666703</v>
      </c>
      <c r="C21" s="7">
        <v>84.1666666666667</v>
      </c>
      <c r="D21">
        <f t="shared" ref="D21:E21" si="14">B21/B17-1</f>
        <v>0.10862068965517246</v>
      </c>
      <c r="E21">
        <f t="shared" si="14"/>
        <v>5.8700209643606227E-2</v>
      </c>
    </row>
    <row r="22" spans="1:5" x14ac:dyDescent="0.3">
      <c r="A22" s="6">
        <v>35855</v>
      </c>
      <c r="B22" s="7">
        <v>44.233333333333299</v>
      </c>
      <c r="C22" s="7">
        <v>85.733333333333405</v>
      </c>
      <c r="D22">
        <f t="shared" ref="D22:E22" si="15">B22/B18-1</f>
        <v>0.14298018949181635</v>
      </c>
      <c r="E22">
        <f t="shared" si="15"/>
        <v>6.6777270841974712E-2</v>
      </c>
    </row>
    <row r="23" spans="1:5" x14ac:dyDescent="0.3">
      <c r="A23" s="6">
        <v>35947</v>
      </c>
      <c r="B23" s="7">
        <v>46.1</v>
      </c>
      <c r="C23" s="7">
        <v>87.466666666666697</v>
      </c>
      <c r="D23">
        <f t="shared" ref="D23:E23" si="16">B23/B19-1</f>
        <v>0.17203389830508575</v>
      </c>
      <c r="E23">
        <f t="shared" si="16"/>
        <v>7.8060805258834076E-2</v>
      </c>
    </row>
    <row r="24" spans="1:5" x14ac:dyDescent="0.3">
      <c r="A24" s="6">
        <v>36039</v>
      </c>
      <c r="B24" s="7">
        <v>46.033333333333303</v>
      </c>
      <c r="C24" s="7">
        <v>88.4</v>
      </c>
      <c r="D24">
        <f t="shared" ref="D24:E24" si="17">B24/B20-1</f>
        <v>9.3428345209817243E-2</v>
      </c>
      <c r="E24">
        <f t="shared" si="17"/>
        <v>7.6735688185140205E-2</v>
      </c>
    </row>
    <row r="25" spans="1:5" x14ac:dyDescent="0.3">
      <c r="A25" s="6">
        <v>36130</v>
      </c>
      <c r="B25" s="7">
        <v>44.266666666666701</v>
      </c>
      <c r="C25" s="7">
        <v>88.866666666666703</v>
      </c>
      <c r="D25">
        <f t="shared" ref="D25:E25" si="18">B25/B21-1</f>
        <v>3.2659409020217689E-2</v>
      </c>
      <c r="E25">
        <f t="shared" si="18"/>
        <v>5.5841584158415891E-2</v>
      </c>
    </row>
    <row r="26" spans="1:5" x14ac:dyDescent="0.3">
      <c r="A26" s="6">
        <v>36220</v>
      </c>
      <c r="B26" s="7">
        <v>43.433333333333302</v>
      </c>
      <c r="C26" s="7">
        <v>89.3</v>
      </c>
      <c r="D26">
        <f t="shared" ref="D26:E26" si="19">B26/B22-1</f>
        <v>-1.8085908063300682E-2</v>
      </c>
      <c r="E26">
        <f t="shared" si="19"/>
        <v>4.1601866251943065E-2</v>
      </c>
    </row>
    <row r="27" spans="1:5" x14ac:dyDescent="0.3">
      <c r="A27" s="6">
        <v>36312</v>
      </c>
      <c r="B27" s="7">
        <v>42.7</v>
      </c>
      <c r="C27" s="7">
        <v>88.566666666666706</v>
      </c>
      <c r="D27">
        <f t="shared" ref="D27:E27" si="20">B27/B23-1</f>
        <v>-7.3752711496746226E-2</v>
      </c>
      <c r="E27">
        <f t="shared" si="20"/>
        <v>1.257621951219523E-2</v>
      </c>
    </row>
    <row r="28" spans="1:5" x14ac:dyDescent="0.3">
      <c r="A28" s="6">
        <v>36404</v>
      </c>
      <c r="B28" s="7">
        <v>42.8333333333333</v>
      </c>
      <c r="C28" s="7">
        <v>88.966666666666697</v>
      </c>
      <c r="D28">
        <f t="shared" ref="D28:E28" si="21">B28/B24-1</f>
        <v>-6.9514844315713309E-2</v>
      </c>
      <c r="E28">
        <f t="shared" si="21"/>
        <v>6.4102564102566095E-3</v>
      </c>
    </row>
    <row r="29" spans="1:5" x14ac:dyDescent="0.3">
      <c r="A29" s="6">
        <v>36495</v>
      </c>
      <c r="B29" s="7">
        <v>43.3333333333333</v>
      </c>
      <c r="C29" s="7">
        <v>89.533333333333402</v>
      </c>
      <c r="D29">
        <f t="shared" ref="D29:E29" si="22">B29/B25-1</f>
        <v>-2.1084337349399074E-2</v>
      </c>
      <c r="E29">
        <f t="shared" si="22"/>
        <v>7.5018754688676026E-3</v>
      </c>
    </row>
    <row r="30" spans="1:5" x14ac:dyDescent="0.3">
      <c r="A30" s="6">
        <v>36586</v>
      </c>
      <c r="B30" s="7">
        <v>44.6666666666667</v>
      </c>
      <c r="C30" s="7">
        <v>89.633333333333297</v>
      </c>
      <c r="D30">
        <f t="shared" ref="D30:E30" si="23">B30/B26-1</f>
        <v>2.8396009209518125E-2</v>
      </c>
      <c r="E30">
        <f t="shared" si="23"/>
        <v>3.7327360955576872E-3</v>
      </c>
    </row>
    <row r="31" spans="1:5" x14ac:dyDescent="0.3">
      <c r="A31" s="6">
        <v>36678</v>
      </c>
      <c r="B31" s="7">
        <v>44.4</v>
      </c>
      <c r="C31" s="7">
        <v>89.933333333333294</v>
      </c>
      <c r="D31">
        <f t="shared" ref="D31:E31" si="24">B31/B27-1</f>
        <v>3.9812646370023241E-2</v>
      </c>
      <c r="E31">
        <f t="shared" si="24"/>
        <v>1.5430937147157486E-2</v>
      </c>
    </row>
    <row r="32" spans="1:5" x14ac:dyDescent="0.3">
      <c r="A32" s="6">
        <v>36770</v>
      </c>
      <c r="B32" s="7">
        <v>45.6</v>
      </c>
      <c r="C32" s="7">
        <v>90.1666666666667</v>
      </c>
      <c r="D32">
        <f t="shared" ref="D32:E32" si="25">B32/B28-1</f>
        <v>6.4591439688716834E-2</v>
      </c>
      <c r="E32">
        <f t="shared" si="25"/>
        <v>1.3488197826901471E-2</v>
      </c>
    </row>
    <row r="33" spans="1:5" x14ac:dyDescent="0.3">
      <c r="A33" s="6">
        <v>36861</v>
      </c>
      <c r="B33" s="7">
        <v>45.366666666666703</v>
      </c>
      <c r="C33" s="7">
        <v>90.566666666666706</v>
      </c>
      <c r="D33">
        <f t="shared" ref="D33:E33" si="26">B33/B29-1</f>
        <v>4.6923076923078622E-2</v>
      </c>
      <c r="E33">
        <f t="shared" si="26"/>
        <v>1.1541325390915569E-2</v>
      </c>
    </row>
    <row r="34" spans="1:5" x14ac:dyDescent="0.3">
      <c r="A34" s="6">
        <v>36951</v>
      </c>
      <c r="B34" s="7">
        <v>45.933333333333302</v>
      </c>
      <c r="C34" s="7">
        <v>90.966666666666697</v>
      </c>
      <c r="D34">
        <f t="shared" ref="D34:E34" si="27">B34/B30-1</f>
        <v>2.8358208955222342E-2</v>
      </c>
      <c r="E34">
        <f t="shared" si="27"/>
        <v>1.4875418371142368E-2</v>
      </c>
    </row>
    <row r="35" spans="1:5" x14ac:dyDescent="0.3">
      <c r="A35" s="6">
        <v>37043</v>
      </c>
      <c r="B35" s="7">
        <v>47.1</v>
      </c>
      <c r="C35" s="7">
        <v>91.733333333333405</v>
      </c>
      <c r="D35">
        <f t="shared" ref="D35:E35" si="28">B35/B31-1</f>
        <v>6.0810810810810967E-2</v>
      </c>
      <c r="E35">
        <f t="shared" si="28"/>
        <v>2.0014825796887736E-2</v>
      </c>
    </row>
    <row r="36" spans="1:5" x14ac:dyDescent="0.3">
      <c r="A36" s="6">
        <v>37135</v>
      </c>
      <c r="B36" s="7">
        <v>46.7</v>
      </c>
      <c r="C36" s="7">
        <v>91.966666666666697</v>
      </c>
      <c r="D36">
        <f t="shared" ref="D36:E36" si="29">B36/B32-1</f>
        <v>2.4122807017543879E-2</v>
      </c>
      <c r="E36">
        <f t="shared" si="29"/>
        <v>1.9963031423290145E-2</v>
      </c>
    </row>
    <row r="37" spans="1:5" x14ac:dyDescent="0.3">
      <c r="A37" s="6">
        <v>37226</v>
      </c>
      <c r="B37" s="7">
        <v>45.5</v>
      </c>
      <c r="C37" s="7">
        <v>92</v>
      </c>
      <c r="D37">
        <f t="shared" ref="D37:E37" si="30">B37/B33-1</f>
        <v>2.9390154298301052E-3</v>
      </c>
      <c r="E37">
        <f t="shared" si="30"/>
        <v>1.5826278984173214E-2</v>
      </c>
    </row>
    <row r="38" spans="1:5" x14ac:dyDescent="0.3">
      <c r="A38" s="6">
        <v>37316</v>
      </c>
      <c r="B38" s="7">
        <v>45.633333333333297</v>
      </c>
      <c r="C38" s="7">
        <v>92.033333333333402</v>
      </c>
      <c r="D38">
        <f t="shared" ref="D38:E38" si="31">B38/B34-1</f>
        <v>-6.5312046444122585E-3</v>
      </c>
      <c r="E38">
        <f t="shared" si="31"/>
        <v>1.1725906925614149E-2</v>
      </c>
    </row>
    <row r="39" spans="1:5" x14ac:dyDescent="0.3">
      <c r="A39" s="6">
        <v>37408</v>
      </c>
      <c r="B39" s="7">
        <v>46.9</v>
      </c>
      <c r="C39" s="7">
        <v>92.066666666666706</v>
      </c>
      <c r="D39">
        <f t="shared" ref="D39:E39" si="32">B39/B35-1</f>
        <v>-4.2462845010616812E-3</v>
      </c>
      <c r="E39">
        <f t="shared" si="32"/>
        <v>3.633720930232176E-3</v>
      </c>
    </row>
    <row r="40" spans="1:5" x14ac:dyDescent="0.3">
      <c r="A40" s="6">
        <v>37500</v>
      </c>
      <c r="B40" s="7">
        <v>46.8333333333333</v>
      </c>
      <c r="C40" s="7">
        <v>92.066666666666706</v>
      </c>
      <c r="D40">
        <f t="shared" ref="D40:E40" si="33">B40/B36-1</f>
        <v>2.8551034975010658E-3</v>
      </c>
      <c r="E40">
        <f t="shared" si="33"/>
        <v>1.0873504893078589E-3</v>
      </c>
    </row>
    <row r="41" spans="1:5" x14ac:dyDescent="0.3">
      <c r="A41" s="6">
        <v>37591</v>
      </c>
      <c r="B41" s="7">
        <v>47.8</v>
      </c>
      <c r="C41" s="7">
        <v>92.1</v>
      </c>
      <c r="D41">
        <f t="shared" ref="D41:E41" si="34">B41/B37-1</f>
        <v>5.0549450549450592E-2</v>
      </c>
      <c r="E41">
        <f t="shared" si="34"/>
        <v>1.0869565217390686E-3</v>
      </c>
    </row>
    <row r="42" spans="1:5" x14ac:dyDescent="0.3">
      <c r="A42" s="6">
        <v>37681</v>
      </c>
      <c r="B42" s="7">
        <v>48.866666666666703</v>
      </c>
      <c r="C42" s="7">
        <v>92.066666666666706</v>
      </c>
      <c r="D42">
        <f t="shared" ref="D42:E42" si="35">B42/B38-1</f>
        <v>7.0854638422207517E-2</v>
      </c>
      <c r="E42">
        <f t="shared" si="35"/>
        <v>3.6218761318340675E-4</v>
      </c>
    </row>
    <row r="43" spans="1:5" x14ac:dyDescent="0.3">
      <c r="A43" s="6">
        <v>37773</v>
      </c>
      <c r="B43" s="7">
        <v>49.933333333333302</v>
      </c>
      <c r="C43" s="7">
        <v>91.8333333333333</v>
      </c>
      <c r="D43">
        <f t="shared" ref="D43:E43" si="36">B43/B39-1</f>
        <v>6.4676616915422258E-2</v>
      </c>
      <c r="E43">
        <f t="shared" si="36"/>
        <v>-2.5343953656777884E-3</v>
      </c>
    </row>
    <row r="44" spans="1:5" x14ac:dyDescent="0.3">
      <c r="A44" s="6">
        <v>37865</v>
      </c>
      <c r="B44" s="7">
        <v>50.4</v>
      </c>
      <c r="C44" s="7">
        <v>91.633333333333297</v>
      </c>
      <c r="D44">
        <f t="shared" ref="D44:E44" si="37">B44/B40-1</f>
        <v>7.6156583629893859E-2</v>
      </c>
      <c r="E44">
        <f t="shared" si="37"/>
        <v>-4.7067342505439091E-3</v>
      </c>
    </row>
    <row r="45" spans="1:5" x14ac:dyDescent="0.3">
      <c r="A45" s="6">
        <v>37956</v>
      </c>
      <c r="B45" s="7">
        <v>50.8</v>
      </c>
      <c r="C45" s="7">
        <v>91.733333333333306</v>
      </c>
      <c r="D45">
        <f t="shared" ref="D45:E45" si="38">B45/B41-1</f>
        <v>6.2761506276150625E-2</v>
      </c>
      <c r="E45">
        <f t="shared" si="38"/>
        <v>-3.9811798769455731E-3</v>
      </c>
    </row>
    <row r="46" spans="1:5" x14ac:dyDescent="0.3">
      <c r="A46" s="6">
        <v>38047</v>
      </c>
      <c r="B46" s="7">
        <v>52.433333333333302</v>
      </c>
      <c r="C46" s="7">
        <v>91.866666666666703</v>
      </c>
      <c r="D46">
        <f t="shared" ref="D46:E46" si="39">B46/B42-1</f>
        <v>7.2987721691676555E-2</v>
      </c>
      <c r="E46">
        <f t="shared" si="39"/>
        <v>-2.1723388848661207E-3</v>
      </c>
    </row>
    <row r="47" spans="1:5" x14ac:dyDescent="0.3">
      <c r="A47" s="6">
        <v>38139</v>
      </c>
      <c r="B47" s="7">
        <v>54.433333333333302</v>
      </c>
      <c r="C47" s="7">
        <v>92.1</v>
      </c>
      <c r="D47">
        <f t="shared" ref="D47:E47" si="40">B47/B43-1</f>
        <v>9.0120160213618128E-2</v>
      </c>
      <c r="E47">
        <f t="shared" si="40"/>
        <v>2.9038112522687953E-3</v>
      </c>
    </row>
    <row r="48" spans="1:5" x14ac:dyDescent="0.3">
      <c r="A48" s="6">
        <v>38231</v>
      </c>
      <c r="B48" s="7">
        <v>55.766666666666701</v>
      </c>
      <c r="C48" s="7">
        <v>92.1</v>
      </c>
      <c r="D48">
        <f t="shared" ref="D48:E48" si="41">B48/B44-1</f>
        <v>0.10648148148148229</v>
      </c>
      <c r="E48">
        <f t="shared" si="41"/>
        <v>5.0927610040016891E-3</v>
      </c>
    </row>
    <row r="49" spans="1:5" x14ac:dyDescent="0.3">
      <c r="A49" s="6">
        <v>38322</v>
      </c>
      <c r="B49" s="7">
        <v>55.966666666666697</v>
      </c>
      <c r="C49" s="7">
        <v>92.2</v>
      </c>
      <c r="D49">
        <f t="shared" ref="D49:E49" si="42">B49/B45-1</f>
        <v>0.10170603674540746</v>
      </c>
      <c r="E49">
        <f t="shared" si="42"/>
        <v>5.087209302325979E-3</v>
      </c>
    </row>
    <row r="50" spans="1:5" x14ac:dyDescent="0.3">
      <c r="A50" s="6">
        <v>38412</v>
      </c>
      <c r="B50" s="7">
        <v>56.8333333333333</v>
      </c>
      <c r="C50" s="7">
        <v>92.3</v>
      </c>
      <c r="D50">
        <f t="shared" ref="D50:E50" si="43">B50/B46-1</f>
        <v>8.3916083916083961E-2</v>
      </c>
      <c r="E50">
        <f t="shared" si="43"/>
        <v>4.7169811320750821E-3</v>
      </c>
    </row>
    <row r="51" spans="1:5" x14ac:dyDescent="0.3">
      <c r="A51" s="6">
        <v>38504</v>
      </c>
      <c r="B51" s="7">
        <v>60.133333333333297</v>
      </c>
      <c r="C51" s="7">
        <v>93.033333333333402</v>
      </c>
      <c r="D51">
        <f t="shared" ref="D51:E51" si="44">B51/B47-1</f>
        <v>0.10471524800979792</v>
      </c>
      <c r="E51">
        <f t="shared" si="44"/>
        <v>1.01339124140436E-2</v>
      </c>
    </row>
    <row r="52" spans="1:5" x14ac:dyDescent="0.3">
      <c r="A52" s="6">
        <v>38596</v>
      </c>
      <c r="B52" s="7">
        <v>64.099999999999994</v>
      </c>
      <c r="C52" s="7">
        <v>94.233333333333306</v>
      </c>
      <c r="D52">
        <f t="shared" ref="D52:E52" si="45">B52/B48-1</f>
        <v>0.1494321578003579</v>
      </c>
      <c r="E52">
        <f t="shared" si="45"/>
        <v>2.3163228374954548E-2</v>
      </c>
    </row>
    <row r="53" spans="1:5" x14ac:dyDescent="0.3">
      <c r="A53" s="6">
        <v>38687</v>
      </c>
      <c r="B53" s="7">
        <v>64.566666666666706</v>
      </c>
      <c r="C53" s="7">
        <v>94.633333333333297</v>
      </c>
      <c r="D53">
        <f t="shared" ref="D53:E53" si="46">B53/B49-1</f>
        <v>0.15366289458010729</v>
      </c>
      <c r="E53">
        <f t="shared" si="46"/>
        <v>2.6391901663050943E-2</v>
      </c>
    </row>
    <row r="54" spans="1:5" x14ac:dyDescent="0.3">
      <c r="A54" s="6">
        <v>38777</v>
      </c>
      <c r="B54" s="7">
        <v>64.8</v>
      </c>
      <c r="C54" s="7">
        <v>95</v>
      </c>
      <c r="D54">
        <f t="shared" ref="D54:E54" si="47">B54/B50-1</f>
        <v>0.14017595307917952</v>
      </c>
      <c r="E54">
        <f t="shared" si="47"/>
        <v>2.9252437703142009E-2</v>
      </c>
    </row>
    <row r="55" spans="1:5" x14ac:dyDescent="0.3">
      <c r="A55" s="6">
        <v>38869</v>
      </c>
      <c r="B55" s="7">
        <v>68.633333333333297</v>
      </c>
      <c r="C55" s="7">
        <v>95.766666666666694</v>
      </c>
      <c r="D55">
        <f t="shared" ref="D55:E55" si="48">B55/B51-1</f>
        <v>0.14135254988913526</v>
      </c>
      <c r="E55">
        <f t="shared" si="48"/>
        <v>2.9380150483697021E-2</v>
      </c>
    </row>
    <row r="56" spans="1:5" x14ac:dyDescent="0.3">
      <c r="A56" s="6">
        <v>38961</v>
      </c>
      <c r="B56" s="7">
        <v>68.766666666666694</v>
      </c>
      <c r="C56" s="7">
        <v>96.133333333333297</v>
      </c>
      <c r="D56">
        <f t="shared" ref="D56:E56" si="49">B56/B52-1</f>
        <v>7.2802912116485263E-2</v>
      </c>
      <c r="E56">
        <f t="shared" si="49"/>
        <v>2.0162716660770963E-2</v>
      </c>
    </row>
    <row r="57" spans="1:5" x14ac:dyDescent="0.3">
      <c r="A57" s="6">
        <v>39052</v>
      </c>
      <c r="B57" s="7">
        <v>69.033333333333402</v>
      </c>
      <c r="C57" s="7">
        <v>96.266666666666694</v>
      </c>
      <c r="D57">
        <f t="shared" ref="D57:E57" si="50">B57/B53-1</f>
        <v>6.9179143004646892E-2</v>
      </c>
      <c r="E57">
        <f t="shared" si="50"/>
        <v>1.7259598450159119E-2</v>
      </c>
    </row>
    <row r="58" spans="1:5" x14ac:dyDescent="0.3">
      <c r="A58" s="6">
        <v>39142</v>
      </c>
      <c r="B58" s="7">
        <v>67.900000000000006</v>
      </c>
      <c r="C58" s="7">
        <v>96.3</v>
      </c>
      <c r="D58">
        <f t="shared" ref="D58:E58" si="51">B58/B54-1</f>
        <v>4.7839506172839608E-2</v>
      </c>
      <c r="E58">
        <f t="shared" si="51"/>
        <v>1.3684210526315743E-2</v>
      </c>
    </row>
    <row r="59" spans="1:5" x14ac:dyDescent="0.3">
      <c r="A59" s="6">
        <v>39234</v>
      </c>
      <c r="B59" s="7">
        <v>71.466666666666697</v>
      </c>
      <c r="C59" s="7">
        <v>96.4</v>
      </c>
      <c r="D59">
        <f t="shared" ref="D59:E59" si="52">B59/B55-1</f>
        <v>4.1282175813502686E-2</v>
      </c>
      <c r="E59">
        <f t="shared" si="52"/>
        <v>6.6132962060561074E-3</v>
      </c>
    </row>
    <row r="60" spans="1:5" x14ac:dyDescent="0.3">
      <c r="A60" s="6">
        <v>39326</v>
      </c>
      <c r="B60" s="7">
        <v>71.366666666666703</v>
      </c>
      <c r="C60" s="7">
        <v>96.6</v>
      </c>
      <c r="D60">
        <f t="shared" ref="D60:E60" si="53">B60/B56-1</f>
        <v>3.7809015996122186E-2</v>
      </c>
      <c r="E60">
        <f t="shared" si="53"/>
        <v>4.8543689320390548E-3</v>
      </c>
    </row>
    <row r="61" spans="1:5" x14ac:dyDescent="0.3">
      <c r="A61" s="6">
        <v>39417</v>
      </c>
      <c r="B61" s="7">
        <v>73.766666666666694</v>
      </c>
      <c r="C61" s="7">
        <v>96.933333333333294</v>
      </c>
      <c r="D61">
        <f t="shared" ref="D61:E61" si="54">B61/B57-1</f>
        <v>6.8565910188314261E-2</v>
      </c>
      <c r="E61">
        <f t="shared" si="54"/>
        <v>6.9252077562320657E-3</v>
      </c>
    </row>
    <row r="62" spans="1:5" x14ac:dyDescent="0.3">
      <c r="A62" s="6">
        <v>39508</v>
      </c>
      <c r="B62" s="7">
        <v>76.7</v>
      </c>
      <c r="C62" s="7">
        <v>96.9</v>
      </c>
      <c r="D62">
        <f t="shared" ref="D62:E62" si="55">B62/B58-1</f>
        <v>0.1296023564064801</v>
      </c>
      <c r="E62">
        <f t="shared" si="55"/>
        <v>6.230529595015577E-3</v>
      </c>
    </row>
    <row r="63" spans="1:5" x14ac:dyDescent="0.3">
      <c r="A63" s="6">
        <v>39600</v>
      </c>
      <c r="B63" s="7">
        <v>84.233333333333306</v>
      </c>
      <c r="C63" s="7">
        <v>97.266666666666694</v>
      </c>
      <c r="D63">
        <f t="shared" ref="D63:E63" si="56">B63/B59-1</f>
        <v>0.1786380597014916</v>
      </c>
      <c r="E63">
        <f t="shared" si="56"/>
        <v>8.9903181189490144E-3</v>
      </c>
    </row>
    <row r="64" spans="1:5" x14ac:dyDescent="0.3">
      <c r="A64" s="6">
        <v>39692</v>
      </c>
      <c r="B64" s="7">
        <v>83.133333333333297</v>
      </c>
      <c r="C64" s="7">
        <v>96.533333333333402</v>
      </c>
      <c r="D64">
        <f t="shared" ref="D64:E64" si="57">B64/B60-1</f>
        <v>0.16487622606258645</v>
      </c>
      <c r="E64">
        <f t="shared" si="57"/>
        <v>-6.901311249130071E-4</v>
      </c>
    </row>
    <row r="65" spans="1:5" x14ac:dyDescent="0.3">
      <c r="A65" s="6">
        <v>39783</v>
      </c>
      <c r="B65" s="7">
        <v>75.599999999999994</v>
      </c>
      <c r="C65" s="7">
        <v>95.6666666666667</v>
      </c>
      <c r="D65">
        <f t="shared" ref="D65:E65" si="58">B65/B61-1</f>
        <v>2.4853140533212414E-2</v>
      </c>
      <c r="E65">
        <f t="shared" si="58"/>
        <v>-1.3067400275102448E-2</v>
      </c>
    </row>
    <row r="66" spans="1:5" x14ac:dyDescent="0.3">
      <c r="A66" s="6">
        <v>39873</v>
      </c>
      <c r="B66" s="7">
        <v>73.966666666666697</v>
      </c>
      <c r="C66" s="7">
        <v>95.733333333333405</v>
      </c>
      <c r="D66">
        <f t="shared" ref="D66:E66" si="59">B66/B62-1</f>
        <v>-3.5636679704475926E-2</v>
      </c>
      <c r="E66">
        <f t="shared" si="59"/>
        <v>-1.2039903680769903E-2</v>
      </c>
    </row>
    <row r="67" spans="1:5" x14ac:dyDescent="0.3">
      <c r="A67" s="6">
        <v>39965</v>
      </c>
      <c r="B67" s="7">
        <v>79</v>
      </c>
      <c r="C67" s="7">
        <v>95.5</v>
      </c>
      <c r="D67">
        <f t="shared" ref="D67:E67" si="60">B67/B63-1</f>
        <v>-6.2129006727344338E-2</v>
      </c>
      <c r="E67">
        <f t="shared" si="60"/>
        <v>-1.8163125428375837E-2</v>
      </c>
    </row>
    <row r="68" spans="1:5" x14ac:dyDescent="0.3">
      <c r="A68" s="6">
        <v>40057</v>
      </c>
      <c r="B68" s="7">
        <v>80.466666666666697</v>
      </c>
      <c r="C68" s="7">
        <v>95.433333333333294</v>
      </c>
      <c r="D68">
        <f t="shared" ref="D68:E68" si="61">B68/B64-1</f>
        <v>-3.207698476343146E-2</v>
      </c>
      <c r="E68">
        <f t="shared" si="61"/>
        <v>-1.139502762431055E-2</v>
      </c>
    </row>
    <row r="69" spans="1:5" x14ac:dyDescent="0.3">
      <c r="A69" s="6">
        <v>40148</v>
      </c>
      <c r="B69" s="7">
        <v>81.8333333333333</v>
      </c>
      <c r="C69" s="7">
        <v>95.5</v>
      </c>
      <c r="D69">
        <f t="shared" ref="D69:E69" si="62">B69/B65-1</f>
        <v>8.2451499118165517E-2</v>
      </c>
      <c r="E69">
        <f t="shared" si="62"/>
        <v>-1.7421602787459634E-3</v>
      </c>
    </row>
    <row r="70" spans="1:5" x14ac:dyDescent="0.3">
      <c r="A70" s="6">
        <v>40238</v>
      </c>
      <c r="B70" s="7">
        <v>84.37</v>
      </c>
      <c r="C70" s="7">
        <v>95.9</v>
      </c>
      <c r="D70">
        <f t="shared" ref="D70:E70" si="63">B70/B66-1</f>
        <v>0.14064894096439806</v>
      </c>
      <c r="E70">
        <f t="shared" si="63"/>
        <v>1.7409470752081102E-3</v>
      </c>
    </row>
    <row r="71" spans="1:5" x14ac:dyDescent="0.3">
      <c r="A71" s="6">
        <v>40330</v>
      </c>
      <c r="B71" s="7">
        <v>86.673333333333304</v>
      </c>
      <c r="C71" s="7">
        <v>96.363333333333301</v>
      </c>
      <c r="D71">
        <f t="shared" ref="D71:E71" si="64">B71/B67-1</f>
        <v>9.7130801687763446E-2</v>
      </c>
      <c r="E71">
        <f t="shared" si="64"/>
        <v>9.0401396160555425E-3</v>
      </c>
    </row>
    <row r="72" spans="1:5" x14ac:dyDescent="0.3">
      <c r="A72" s="6">
        <v>40422</v>
      </c>
      <c r="B72" s="7">
        <v>87.97</v>
      </c>
      <c r="C72" s="7">
        <v>96.493333333333297</v>
      </c>
      <c r="D72">
        <f t="shared" ref="D72:E72" si="65">B72/B68-1</f>
        <v>9.3247721623860302E-2</v>
      </c>
      <c r="E72">
        <f t="shared" si="65"/>
        <v>1.1107230178134753E-2</v>
      </c>
    </row>
    <row r="73" spans="1:5" x14ac:dyDescent="0.3">
      <c r="A73" s="6">
        <v>40513</v>
      </c>
      <c r="B73" s="7">
        <v>88.156666666666695</v>
      </c>
      <c r="C73" s="7">
        <v>96.536666666666704</v>
      </c>
      <c r="D73">
        <f t="shared" ref="D73:E73" si="66">B73/B69-1</f>
        <v>7.7270875763748137E-2</v>
      </c>
      <c r="E73">
        <f t="shared" si="66"/>
        <v>1.0855148342059806E-2</v>
      </c>
    </row>
    <row r="74" spans="1:5" x14ac:dyDescent="0.3">
      <c r="A74" s="6">
        <v>40603</v>
      </c>
      <c r="B74" s="7">
        <v>90.433333333333294</v>
      </c>
      <c r="C74" s="7">
        <v>96.66</v>
      </c>
      <c r="D74">
        <f t="shared" ref="D74:E74" si="67">B74/B70-1</f>
        <v>7.1865987120223851E-2</v>
      </c>
      <c r="E74">
        <f t="shared" si="67"/>
        <v>7.9249217935348781E-3</v>
      </c>
    </row>
    <row r="75" spans="1:5" x14ac:dyDescent="0.3">
      <c r="A75" s="6">
        <v>40695</v>
      </c>
      <c r="B75" s="7">
        <v>94.156666666666695</v>
      </c>
      <c r="C75" s="7">
        <v>96.836666666666702</v>
      </c>
      <c r="D75">
        <f t="shared" ref="D75:E75" si="68">B75/B71-1</f>
        <v>8.6339512345204872E-2</v>
      </c>
      <c r="E75">
        <f t="shared" si="68"/>
        <v>4.9119651319664559E-3</v>
      </c>
    </row>
    <row r="76" spans="1:5" x14ac:dyDescent="0.3">
      <c r="A76" s="6">
        <v>40787</v>
      </c>
      <c r="B76" s="7">
        <v>94.656666666666695</v>
      </c>
      <c r="C76" s="7">
        <v>96.936666666666696</v>
      </c>
      <c r="D76">
        <f t="shared" ref="D76:E76" si="69">B76/B72-1</f>
        <v>7.60107612443639E-2</v>
      </c>
      <c r="E76">
        <f t="shared" si="69"/>
        <v>4.5944452121051693E-3</v>
      </c>
    </row>
    <row r="77" spans="1:5" x14ac:dyDescent="0.3">
      <c r="A77" s="6">
        <v>40878</v>
      </c>
      <c r="B77" s="7">
        <v>94.3</v>
      </c>
      <c r="C77" s="7">
        <v>96.98</v>
      </c>
      <c r="D77">
        <f t="shared" ref="D77:E77" si="70">B77/B73-1</f>
        <v>6.9686542897114512E-2</v>
      </c>
      <c r="E77">
        <f t="shared" si="70"/>
        <v>4.5923828597074223E-3</v>
      </c>
    </row>
    <row r="78" spans="1:5" x14ac:dyDescent="0.3">
      <c r="A78" s="6">
        <v>40969</v>
      </c>
      <c r="B78" s="7">
        <v>94.986666666666693</v>
      </c>
      <c r="C78" s="7">
        <v>97.14</v>
      </c>
      <c r="D78">
        <f t="shared" ref="D78:E78" si="71">B78/B74-1</f>
        <v>5.0350165868043417E-2</v>
      </c>
      <c r="E78">
        <f t="shared" si="71"/>
        <v>4.9658597144630612E-3</v>
      </c>
    </row>
    <row r="79" spans="1:5" x14ac:dyDescent="0.3">
      <c r="A79" s="6">
        <v>41061</v>
      </c>
      <c r="B79" s="7">
        <v>97.736666666666693</v>
      </c>
      <c r="C79" s="7">
        <v>97.5</v>
      </c>
      <c r="D79">
        <f t="shared" ref="D79:E79" si="72">B79/B75-1</f>
        <v>3.8021736821609364E-2</v>
      </c>
      <c r="E79">
        <f t="shared" si="72"/>
        <v>6.8500223744445421E-3</v>
      </c>
    </row>
    <row r="80" spans="1:5" x14ac:dyDescent="0.3">
      <c r="A80" s="6">
        <v>41153</v>
      </c>
      <c r="B80" s="7">
        <v>100.01333333333299</v>
      </c>
      <c r="C80" s="7">
        <v>97.903333333333407</v>
      </c>
      <c r="D80">
        <f t="shared" ref="D80:E80" si="73">B80/B76-1</f>
        <v>5.6590484910373995E-2</v>
      </c>
      <c r="E80">
        <f t="shared" si="73"/>
        <v>9.9721467624913629E-3</v>
      </c>
    </row>
    <row r="81" spans="1:5" x14ac:dyDescent="0.3">
      <c r="A81" s="6">
        <v>41244</v>
      </c>
      <c r="B81" s="7">
        <v>100.64</v>
      </c>
      <c r="C81" s="7">
        <v>98.196666666666701</v>
      </c>
      <c r="D81">
        <f t="shared" ref="D81:E81" si="74">B81/B77-1</f>
        <v>6.7232237539766704E-2</v>
      </c>
      <c r="E81">
        <f t="shared" si="74"/>
        <v>1.2545542036158874E-2</v>
      </c>
    </row>
    <row r="82" spans="1:5" x14ac:dyDescent="0.3">
      <c r="A82" s="6">
        <v>41334</v>
      </c>
      <c r="B82" s="7">
        <v>101.823333333333</v>
      </c>
      <c r="C82" s="7">
        <v>98.323333333333295</v>
      </c>
      <c r="D82">
        <f t="shared" ref="D82:E82" si="75">B82/B78-1</f>
        <v>7.1975014037054086E-2</v>
      </c>
      <c r="E82">
        <f t="shared" si="75"/>
        <v>1.2181730835220339E-2</v>
      </c>
    </row>
    <row r="83" spans="1:5" x14ac:dyDescent="0.3">
      <c r="A83" s="6">
        <v>41426</v>
      </c>
      <c r="B83" s="7">
        <v>103.23666666666701</v>
      </c>
      <c r="C83" s="7">
        <v>98.4</v>
      </c>
      <c r="D83">
        <f t="shared" ref="D83:E83" si="76">B83/B79-1</f>
        <v>5.6273660516356738E-2</v>
      </c>
      <c r="E83">
        <f t="shared" si="76"/>
        <v>9.2307692307693756E-3</v>
      </c>
    </row>
    <row r="84" spans="1:5" x14ac:dyDescent="0.3">
      <c r="A84" s="6">
        <v>41518</v>
      </c>
      <c r="B84" s="7">
        <v>104.07666666666699</v>
      </c>
      <c r="C84" s="7">
        <v>98.526666666666699</v>
      </c>
      <c r="D84">
        <f t="shared" ref="D84:E84" si="77">B84/B80-1</f>
        <v>4.0627916277836462E-2</v>
      </c>
      <c r="E84">
        <f t="shared" si="77"/>
        <v>6.3668244186438905E-3</v>
      </c>
    </row>
    <row r="85" spans="1:5" x14ac:dyDescent="0.3">
      <c r="A85" s="6">
        <v>41609</v>
      </c>
      <c r="B85" s="7">
        <v>104.566666666667</v>
      </c>
      <c r="C85" s="7">
        <v>98.703333333333305</v>
      </c>
      <c r="D85">
        <f t="shared" ref="D85:E85" si="78">B85/B81-1</f>
        <v>3.9016958134608482E-2</v>
      </c>
      <c r="E85">
        <f t="shared" si="78"/>
        <v>5.1597135001182348E-3</v>
      </c>
    </row>
    <row r="86" spans="1:5" x14ac:dyDescent="0.3">
      <c r="A86" s="6">
        <v>41699</v>
      </c>
      <c r="B86" s="7">
        <v>106.01</v>
      </c>
      <c r="C86" s="7">
        <v>98.863333333333301</v>
      </c>
      <c r="D86">
        <f t="shared" ref="D86:E86" si="79">B86/B82-1</f>
        <v>4.1116967296300988E-2</v>
      </c>
      <c r="E86">
        <f t="shared" si="79"/>
        <v>5.4920839407397448E-3</v>
      </c>
    </row>
    <row r="87" spans="1:5" x14ac:dyDescent="0.3">
      <c r="A87" s="6">
        <v>41791</v>
      </c>
      <c r="B87" s="7">
        <v>107.816666666667</v>
      </c>
      <c r="C87" s="7">
        <v>99.04</v>
      </c>
      <c r="D87">
        <f t="shared" ref="D87:E87" si="80">B87/B83-1</f>
        <v>4.4364082528817184E-2</v>
      </c>
      <c r="E87">
        <f t="shared" si="80"/>
        <v>6.5040650406504863E-3</v>
      </c>
    </row>
    <row r="88" spans="1:5" x14ac:dyDescent="0.3">
      <c r="A88" s="6">
        <v>41883</v>
      </c>
      <c r="B88" s="7">
        <v>106.71</v>
      </c>
      <c r="C88" s="7">
        <v>99.1933333333333</v>
      </c>
      <c r="D88">
        <f t="shared" ref="D88:E88" si="81">B88/B84-1</f>
        <v>2.5301860807734666E-2</v>
      </c>
      <c r="E88">
        <f t="shared" si="81"/>
        <v>6.7663576696657124E-3</v>
      </c>
    </row>
    <row r="89" spans="1:5" x14ac:dyDescent="0.3">
      <c r="A89" s="6">
        <v>41974</v>
      </c>
      <c r="B89" s="7">
        <v>104.28</v>
      </c>
      <c r="C89" s="7">
        <v>99.386666666666699</v>
      </c>
      <c r="D89">
        <f t="shared" ref="D89:E89" si="82">B89/B85-1</f>
        <v>-2.7414727446637421E-3</v>
      </c>
      <c r="E89">
        <f t="shared" si="82"/>
        <v>6.9231029009495515E-3</v>
      </c>
    </row>
    <row r="90" spans="1:5" x14ac:dyDescent="0.3">
      <c r="A90" s="6">
        <v>42064</v>
      </c>
      <c r="B90" s="7">
        <v>100.213333333333</v>
      </c>
      <c r="C90" s="7">
        <v>99.77</v>
      </c>
      <c r="D90">
        <f t="shared" ref="D90:E90" si="83">B90/B86-1</f>
        <v>-5.4680376065154301E-2</v>
      </c>
      <c r="E90">
        <f t="shared" si="83"/>
        <v>9.1709093361207472E-3</v>
      </c>
    </row>
    <row r="91" spans="1:5" x14ac:dyDescent="0.3">
      <c r="A91" s="6">
        <v>42156</v>
      </c>
      <c r="B91" s="7">
        <v>100.97</v>
      </c>
      <c r="C91" s="7">
        <v>99.956666666666706</v>
      </c>
      <c r="D91">
        <f t="shared" ref="D91:E91" si="84">B91/B87-1</f>
        <v>-6.3502859792861188E-2</v>
      </c>
      <c r="E91">
        <f t="shared" si="84"/>
        <v>9.255519655358535E-3</v>
      </c>
    </row>
    <row r="92" spans="1:5" x14ac:dyDescent="0.3">
      <c r="A92" s="6">
        <v>42248</v>
      </c>
      <c r="B92" s="7">
        <v>100.036666666667</v>
      </c>
      <c r="C92" s="7">
        <v>100.09333333333301</v>
      </c>
      <c r="D92">
        <f t="shared" ref="D92:E92" si="85">B92/B88-1</f>
        <v>-6.2537094305435192E-2</v>
      </c>
      <c r="E92">
        <f t="shared" si="85"/>
        <v>9.0731904025778132E-3</v>
      </c>
    </row>
    <row r="93" spans="1:5" x14ac:dyDescent="0.3">
      <c r="A93" s="6">
        <v>42339</v>
      </c>
      <c r="B93" s="7">
        <v>98.76</v>
      </c>
      <c r="C93" s="7">
        <v>100.196666666667</v>
      </c>
      <c r="D93">
        <f t="shared" ref="D93:E93" si="86">B93/B89-1</f>
        <v>-5.2934407364787051E-2</v>
      </c>
      <c r="E93">
        <f t="shared" si="86"/>
        <v>8.1499865843872588E-3</v>
      </c>
    </row>
    <row r="94" spans="1:5" x14ac:dyDescent="0.3">
      <c r="A94" s="6">
        <v>42430</v>
      </c>
      <c r="B94" s="7">
        <v>96.546666666666695</v>
      </c>
      <c r="C94" s="7">
        <v>100.473333333333</v>
      </c>
      <c r="D94">
        <f t="shared" ref="D94:E94" si="87">B94/B90-1</f>
        <v>-3.6588610963274815E-2</v>
      </c>
      <c r="E94">
        <f t="shared" si="87"/>
        <v>7.0495472921019431E-3</v>
      </c>
    </row>
    <row r="95" spans="1:5" x14ac:dyDescent="0.3">
      <c r="A95" s="6">
        <v>42522</v>
      </c>
      <c r="B95" s="7">
        <v>99.973333333333301</v>
      </c>
      <c r="C95" s="7">
        <v>100.693333333333</v>
      </c>
      <c r="D95">
        <f t="shared" ref="D95:E95" si="88">B95/B91-1</f>
        <v>-9.8709187547459942E-3</v>
      </c>
      <c r="E95">
        <f t="shared" si="88"/>
        <v>7.3698602727811924E-3</v>
      </c>
    </row>
    <row r="96" spans="1:5" x14ac:dyDescent="0.3">
      <c r="A96" s="6">
        <v>42614</v>
      </c>
      <c r="B96" s="7">
        <v>98.92</v>
      </c>
      <c r="C96" s="7">
        <v>100.76666666666701</v>
      </c>
      <c r="D96">
        <f t="shared" ref="D96:E96" si="89">B96/B92-1</f>
        <v>-1.116257372297158E-2</v>
      </c>
      <c r="E96">
        <f t="shared" si="89"/>
        <v>6.7270547489077792E-3</v>
      </c>
    </row>
    <row r="97" spans="1:5" x14ac:dyDescent="0.3">
      <c r="A97" s="6">
        <v>42705</v>
      </c>
      <c r="B97" s="7">
        <v>99.316666666666706</v>
      </c>
      <c r="C97" s="7">
        <v>100.836666666667</v>
      </c>
      <c r="D97">
        <f t="shared" ref="D97:E97" si="90">B97/B93-1</f>
        <v>5.6365600108010394E-3</v>
      </c>
      <c r="E97">
        <f t="shared" si="90"/>
        <v>6.3874380385242624E-3</v>
      </c>
    </row>
    <row r="98" spans="1:5" x14ac:dyDescent="0.3">
      <c r="A98" s="6">
        <v>42795</v>
      </c>
      <c r="B98" s="7">
        <v>99.373333333333306</v>
      </c>
      <c r="C98" s="7">
        <v>100.856666666667</v>
      </c>
      <c r="D98">
        <f t="shared" ref="D98:E98" si="91">B98/B94-1</f>
        <v>2.927772407126028E-2</v>
      </c>
      <c r="E98">
        <f t="shared" si="91"/>
        <v>3.8152743679980006E-3</v>
      </c>
    </row>
    <row r="99" spans="1:5" x14ac:dyDescent="0.3">
      <c r="A99" s="6">
        <v>42887</v>
      </c>
      <c r="B99" s="7">
        <v>99.046666666666695</v>
      </c>
      <c r="C99" s="7">
        <v>100.92333333333301</v>
      </c>
      <c r="D99">
        <f t="shared" ref="D99:E99" si="92">B99/B95-1</f>
        <v>-9.2691384369159024E-3</v>
      </c>
      <c r="E99">
        <f t="shared" si="92"/>
        <v>2.284163135593209E-3</v>
      </c>
    </row>
    <row r="100" spans="1:5" x14ac:dyDescent="0.3">
      <c r="A100" s="6">
        <v>42979</v>
      </c>
      <c r="B100" s="7">
        <v>99.26</v>
      </c>
      <c r="C100" s="7">
        <v>101.05</v>
      </c>
      <c r="D100">
        <f t="shared" ref="D100:E100" si="93">B100/B96-1</f>
        <v>3.4371209057824093E-3</v>
      </c>
      <c r="E100">
        <f t="shared" si="93"/>
        <v>2.8117763810748819E-3</v>
      </c>
    </row>
    <row r="101" spans="1:5" x14ac:dyDescent="0.3">
      <c r="A101" s="21">
        <v>43070</v>
      </c>
      <c r="B101" s="22">
        <v>100.89</v>
      </c>
      <c r="C101" s="22">
        <v>101.283333333333</v>
      </c>
      <c r="D101" s="23">
        <f t="shared" ref="D101:E101" si="94">B101/B97-1</f>
        <v>1.5841584158415412E-2</v>
      </c>
      <c r="E101" s="23">
        <f t="shared" si="94"/>
        <v>4.4296056328649858E-3</v>
      </c>
    </row>
    <row r="102" spans="1:5" x14ac:dyDescent="0.3">
      <c r="A102" s="21">
        <v>43160</v>
      </c>
      <c r="B102" s="22">
        <v>100.04666666666699</v>
      </c>
      <c r="C102" s="22">
        <v>101.383333333333</v>
      </c>
      <c r="D102" s="23">
        <f t="shared" ref="D102:E102" si="95">B102/B98-1</f>
        <v>6.7757949818900709E-3</v>
      </c>
      <c r="E102" s="23">
        <f t="shared" si="95"/>
        <v>5.2219321148758713E-3</v>
      </c>
    </row>
    <row r="103" spans="1:5" x14ac:dyDescent="0.3">
      <c r="A103" s="21">
        <v>43252</v>
      </c>
      <c r="B103" s="22">
        <v>101.866666666667</v>
      </c>
      <c r="C103" s="22">
        <v>101.56</v>
      </c>
      <c r="D103" s="23">
        <f t="shared" ref="D103:E103" si="96">B103/B99-1</f>
        <v>2.8471427609883859E-2</v>
      </c>
      <c r="E103" s="23">
        <f t="shared" si="96"/>
        <v>6.3084189318658446E-3</v>
      </c>
    </row>
    <row r="104" spans="1:5" x14ac:dyDescent="0.3">
      <c r="A104" s="21">
        <v>43344</v>
      </c>
      <c r="B104" s="22">
        <v>102.566666666667</v>
      </c>
      <c r="C104" s="22">
        <v>101.64</v>
      </c>
      <c r="D104" s="23">
        <f t="shared" ref="D104:E104" si="97">B104/B100-1</f>
        <v>3.3313184229971871E-2</v>
      </c>
      <c r="E104" s="23">
        <f t="shared" si="97"/>
        <v>5.8386937159822239E-3</v>
      </c>
    </row>
    <row r="106" spans="1:5" x14ac:dyDescent="0.3">
      <c r="C106" s="24" t="s">
        <v>143</v>
      </c>
      <c r="D106" s="24">
        <f>_xlfn.STDEV.S(D30:D104)</f>
        <v>5.4943676396057982E-2</v>
      </c>
      <c r="E106" s="24">
        <f>_xlfn.STDEV.S(E30:E104)</f>
        <v>8.4783207485970239E-3</v>
      </c>
    </row>
    <row r="107" spans="1:5" x14ac:dyDescent="0.3">
      <c r="C107" s="24" t="s">
        <v>144</v>
      </c>
      <c r="D107" s="24">
        <f>AVERAGE(D30:D104)</f>
        <v>4.8109015441036157E-2</v>
      </c>
      <c r="E107" s="24">
        <f>AVERAGE(E30:E104)</f>
        <v>6.9965051406006718E-3</v>
      </c>
    </row>
    <row r="108" spans="1:5" x14ac:dyDescent="0.3">
      <c r="C108" s="24"/>
      <c r="D108" s="24"/>
      <c r="E108" s="24"/>
    </row>
    <row r="109" spans="1:5" x14ac:dyDescent="0.3">
      <c r="C109" s="24" t="s">
        <v>145</v>
      </c>
      <c r="D109" s="24">
        <f>CORREL(D30:D104,E30:E104)</f>
        <v>0.34494673066045667</v>
      </c>
      <c r="E109" s="24"/>
    </row>
    <row r="111" spans="1:5" x14ac:dyDescent="0.3">
      <c r="C111" s="25" t="s">
        <v>155</v>
      </c>
    </row>
    <row r="112" spans="1:5" x14ac:dyDescent="0.3">
      <c r="C112" s="24" t="s">
        <v>143</v>
      </c>
      <c r="D112" s="24">
        <f>D106*100</f>
        <v>5.4943676396057981</v>
      </c>
      <c r="E112" s="24">
        <f>E106*100</f>
        <v>0.84783207485970236</v>
      </c>
    </row>
    <row r="113" spans="3:5" x14ac:dyDescent="0.3">
      <c r="C113" s="24" t="s">
        <v>144</v>
      </c>
      <c r="D113" s="24">
        <f>D107*100</f>
        <v>4.8109015441036158</v>
      </c>
      <c r="E113" s="24">
        <f>E107*100</f>
        <v>0.69965051406006717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5"/>
  <sheetViews>
    <sheetView tabSelected="1" workbookViewId="0">
      <pane xSplit="1" ySplit="1" topLeftCell="F93" activePane="bottomRight" state="frozen"/>
      <selection pane="topRight" activeCell="B1" sqref="B1"/>
      <selection pane="bottomLeft" activeCell="A2" sqref="A2"/>
      <selection pane="bottomRight" activeCell="F114" sqref="F114"/>
    </sheetView>
  </sheetViews>
  <sheetFormatPr defaultRowHeight="14.4" x14ac:dyDescent="0.3"/>
  <cols>
    <col min="1" max="1" width="7.77734375" bestFit="1" customWidth="1"/>
    <col min="2" max="2" width="12.44140625" bestFit="1" customWidth="1"/>
    <col min="3" max="3" width="17.6640625" customWidth="1"/>
    <col min="4" max="4" width="18.88671875" bestFit="1" customWidth="1"/>
    <col min="5" max="5" width="17.6640625" customWidth="1"/>
    <col min="6" max="6" width="20" customWidth="1"/>
    <col min="7" max="7" width="17.21875" bestFit="1" customWidth="1"/>
    <col min="8" max="8" width="11.21875" bestFit="1" customWidth="1"/>
    <col min="9" max="9" width="17.5546875" bestFit="1" customWidth="1"/>
    <col min="10" max="10" width="22.6640625" bestFit="1" customWidth="1"/>
    <col min="11" max="11" width="23.88671875" bestFit="1" customWidth="1"/>
    <col min="12" max="12" width="22.6640625" bestFit="1" customWidth="1"/>
    <col min="13" max="13" width="25" bestFit="1" customWidth="1"/>
    <col min="14" max="14" width="22.21875" bestFit="1" customWidth="1"/>
  </cols>
  <sheetData>
    <row r="1" spans="1:14" x14ac:dyDescent="0.3">
      <c r="A1" s="3" t="s">
        <v>1</v>
      </c>
      <c r="B1" s="4" t="s">
        <v>8</v>
      </c>
      <c r="C1" s="4" t="s">
        <v>17</v>
      </c>
      <c r="D1" s="4" t="s">
        <v>18</v>
      </c>
      <c r="E1" s="4" t="s">
        <v>19</v>
      </c>
      <c r="F1" s="4" t="s">
        <v>20</v>
      </c>
      <c r="G1" s="4" t="s">
        <v>22</v>
      </c>
      <c r="I1" s="4" t="s">
        <v>146</v>
      </c>
      <c r="J1" s="4" t="s">
        <v>147</v>
      </c>
      <c r="K1" s="4" t="s">
        <v>148</v>
      </c>
      <c r="L1" s="4" t="s">
        <v>149</v>
      </c>
      <c r="M1" s="4" t="s">
        <v>150</v>
      </c>
      <c r="N1" s="4" t="s">
        <v>151</v>
      </c>
    </row>
    <row r="2" spans="1:14" x14ac:dyDescent="0.3">
      <c r="A2" s="6">
        <v>34029</v>
      </c>
      <c r="B2" s="7">
        <v>1043930</v>
      </c>
      <c r="C2" s="7">
        <v>9850.973</v>
      </c>
      <c r="D2" s="7"/>
      <c r="E2" s="7">
        <v>204810</v>
      </c>
      <c r="F2" s="7"/>
      <c r="G2" s="7"/>
    </row>
    <row r="3" spans="1:14" x14ac:dyDescent="0.3">
      <c r="A3" s="6">
        <v>34121</v>
      </c>
      <c r="B3" s="7">
        <v>1051483</v>
      </c>
      <c r="C3" s="7">
        <v>9908.3469999999998</v>
      </c>
      <c r="D3" s="7"/>
      <c r="E3" s="7">
        <v>205916</v>
      </c>
      <c r="F3" s="7"/>
      <c r="G3" s="7"/>
    </row>
    <row r="4" spans="1:14" x14ac:dyDescent="0.3">
      <c r="A4" s="6">
        <v>34213</v>
      </c>
      <c r="B4" s="7">
        <v>1117256</v>
      </c>
      <c r="C4" s="7">
        <v>9955.6409999999996</v>
      </c>
      <c r="D4" s="7"/>
      <c r="E4" s="7">
        <v>206153</v>
      </c>
      <c r="F4" s="7"/>
      <c r="G4" s="7"/>
    </row>
    <row r="5" spans="1:14" x14ac:dyDescent="0.3">
      <c r="A5" s="6">
        <v>34304</v>
      </c>
      <c r="B5" s="7">
        <v>1127997</v>
      </c>
      <c r="C5" s="7">
        <v>10091.049000000001</v>
      </c>
      <c r="D5" s="7"/>
      <c r="E5" s="7">
        <v>209946</v>
      </c>
      <c r="F5" s="7"/>
      <c r="G5" s="7"/>
    </row>
    <row r="6" spans="1:14" x14ac:dyDescent="0.3">
      <c r="A6" s="6">
        <v>34394</v>
      </c>
      <c r="B6" s="7">
        <v>1155155</v>
      </c>
      <c r="C6" s="7">
        <v>10188.954</v>
      </c>
      <c r="D6" s="7"/>
      <c r="E6" s="7">
        <v>213486</v>
      </c>
      <c r="F6" s="7"/>
      <c r="G6" s="7">
        <v>425019.5</v>
      </c>
    </row>
    <row r="7" spans="1:14" x14ac:dyDescent="0.3">
      <c r="A7" s="6">
        <v>34486</v>
      </c>
      <c r="B7" s="7">
        <v>1159202</v>
      </c>
      <c r="C7" s="7">
        <v>10327.019</v>
      </c>
      <c r="D7" s="7"/>
      <c r="E7" s="7">
        <v>216144</v>
      </c>
      <c r="F7" s="7"/>
      <c r="G7" s="7">
        <v>423046.3</v>
      </c>
    </row>
    <row r="8" spans="1:14" x14ac:dyDescent="0.3">
      <c r="A8" s="6">
        <v>34578</v>
      </c>
      <c r="B8" s="7">
        <v>1167181</v>
      </c>
      <c r="C8" s="7">
        <v>10387.382</v>
      </c>
      <c r="D8" s="7"/>
      <c r="E8" s="7">
        <v>217794</v>
      </c>
      <c r="F8" s="7"/>
      <c r="G8" s="7">
        <v>427848.6</v>
      </c>
    </row>
    <row r="9" spans="1:14" x14ac:dyDescent="0.3">
      <c r="A9" s="6">
        <v>34669</v>
      </c>
      <c r="B9" s="7">
        <v>1204624</v>
      </c>
      <c r="C9" s="7">
        <v>10506.371999999999</v>
      </c>
      <c r="D9" s="7"/>
      <c r="E9" s="7">
        <v>219847</v>
      </c>
      <c r="F9" s="7"/>
      <c r="G9" s="7">
        <v>426075</v>
      </c>
    </row>
    <row r="10" spans="1:14" x14ac:dyDescent="0.3">
      <c r="A10" s="6">
        <v>34759</v>
      </c>
      <c r="B10" s="7">
        <v>1241354</v>
      </c>
      <c r="C10" s="7">
        <v>10543.644</v>
      </c>
      <c r="D10" s="16">
        <v>2401.63</v>
      </c>
      <c r="E10" s="7">
        <v>219875</v>
      </c>
      <c r="F10" s="7"/>
      <c r="G10" s="7">
        <v>430891.5</v>
      </c>
    </row>
    <row r="11" spans="1:14" x14ac:dyDescent="0.3">
      <c r="A11" s="6">
        <v>34851</v>
      </c>
      <c r="B11" s="7">
        <v>1271320</v>
      </c>
      <c r="C11" s="7">
        <v>10575.1</v>
      </c>
      <c r="D11" s="16">
        <v>2416.2545</v>
      </c>
      <c r="E11" s="7">
        <v>220640</v>
      </c>
      <c r="F11" s="7"/>
      <c r="G11" s="7">
        <v>435473.9</v>
      </c>
    </row>
    <row r="12" spans="1:14" x14ac:dyDescent="0.3">
      <c r="A12" s="6">
        <v>34943</v>
      </c>
      <c r="B12" s="7">
        <v>1266051</v>
      </c>
      <c r="C12" s="7">
        <v>10665.06</v>
      </c>
      <c r="D12" s="16">
        <v>2426.7925</v>
      </c>
      <c r="E12" s="7">
        <v>225591</v>
      </c>
      <c r="F12" s="7"/>
      <c r="G12" s="7">
        <v>440543.4</v>
      </c>
    </row>
    <row r="13" spans="1:14" x14ac:dyDescent="0.3">
      <c r="A13" s="6">
        <v>35034</v>
      </c>
      <c r="B13" s="7">
        <v>1287799</v>
      </c>
      <c r="C13" s="7">
        <v>10737.477999999999</v>
      </c>
      <c r="D13" s="16">
        <v>2434.9621000000002</v>
      </c>
      <c r="E13" s="7">
        <v>225821</v>
      </c>
      <c r="F13" s="7"/>
      <c r="G13" s="7">
        <v>441597.4</v>
      </c>
    </row>
    <row r="14" spans="1:14" x14ac:dyDescent="0.3">
      <c r="A14" s="6">
        <v>35125</v>
      </c>
      <c r="B14" s="7">
        <v>1290168</v>
      </c>
      <c r="C14" s="7">
        <v>10817.896000000001</v>
      </c>
      <c r="D14" s="16">
        <v>2442.6929</v>
      </c>
      <c r="E14" s="7">
        <v>229570</v>
      </c>
      <c r="F14" s="7">
        <v>100.46597593</v>
      </c>
      <c r="G14" s="7">
        <v>445551.3</v>
      </c>
    </row>
    <row r="15" spans="1:14" x14ac:dyDescent="0.3">
      <c r="A15" s="6">
        <v>35217</v>
      </c>
      <c r="B15" s="7">
        <v>1355578</v>
      </c>
      <c r="C15" s="7">
        <v>10998.322</v>
      </c>
      <c r="D15" s="16">
        <v>2458.7184999999999</v>
      </c>
      <c r="E15" s="7">
        <v>231235</v>
      </c>
      <c r="F15" s="7">
        <v>100.36026673000001</v>
      </c>
      <c r="G15" s="7">
        <v>450743.6</v>
      </c>
    </row>
    <row r="16" spans="1:14" x14ac:dyDescent="0.3">
      <c r="A16" s="6">
        <v>35309</v>
      </c>
      <c r="B16" s="7">
        <v>1358687</v>
      </c>
      <c r="C16" s="7">
        <v>11096.976000000001</v>
      </c>
      <c r="D16" s="16">
        <v>2474.2471</v>
      </c>
      <c r="E16" s="7">
        <v>233084</v>
      </c>
      <c r="F16" s="7">
        <v>104.27429195000001</v>
      </c>
      <c r="G16" s="7">
        <v>450929.7</v>
      </c>
    </row>
    <row r="17" spans="1:14" x14ac:dyDescent="0.3">
      <c r="A17" s="6">
        <v>35400</v>
      </c>
      <c r="B17" s="7">
        <v>1350289</v>
      </c>
      <c r="C17" s="7">
        <v>11212.205</v>
      </c>
      <c r="D17" s="16">
        <v>2485.2602999999999</v>
      </c>
      <c r="E17" s="7">
        <v>235134</v>
      </c>
      <c r="F17" s="7">
        <v>103.21547557</v>
      </c>
      <c r="G17" s="7">
        <v>456145.5</v>
      </c>
    </row>
    <row r="18" spans="1:14" x14ac:dyDescent="0.3">
      <c r="A18" s="6">
        <v>35490</v>
      </c>
      <c r="B18" s="7">
        <v>1295063</v>
      </c>
      <c r="C18" s="7">
        <v>11284.587</v>
      </c>
      <c r="D18" s="16">
        <v>2499.3955999999998</v>
      </c>
      <c r="E18" s="7">
        <v>236589</v>
      </c>
      <c r="F18" s="7">
        <v>104.13692623</v>
      </c>
      <c r="G18" s="7">
        <v>457455.1</v>
      </c>
    </row>
    <row r="19" spans="1:14" x14ac:dyDescent="0.3">
      <c r="A19" s="6">
        <v>35582</v>
      </c>
      <c r="B19" s="7">
        <v>1332424</v>
      </c>
      <c r="C19" s="7">
        <v>11472.137000000001</v>
      </c>
      <c r="D19" s="16">
        <v>2529.7768000000001</v>
      </c>
      <c r="E19" s="7">
        <v>243593</v>
      </c>
      <c r="F19" s="7">
        <v>105.11151902</v>
      </c>
      <c r="G19" s="7">
        <v>454459.6</v>
      </c>
    </row>
    <row r="20" spans="1:14" x14ac:dyDescent="0.3">
      <c r="A20" s="6">
        <v>35674</v>
      </c>
      <c r="B20" s="7">
        <v>1316860</v>
      </c>
      <c r="C20" s="7">
        <v>11615.636</v>
      </c>
      <c r="D20" s="16">
        <v>2546.9789000000001</v>
      </c>
      <c r="E20" s="7">
        <v>243896</v>
      </c>
      <c r="F20" s="7">
        <v>106.27657481</v>
      </c>
      <c r="G20" s="7">
        <v>455469.1</v>
      </c>
    </row>
    <row r="21" spans="1:14" x14ac:dyDescent="0.3">
      <c r="A21" s="6">
        <v>35765</v>
      </c>
      <c r="B21" s="7">
        <v>1264810</v>
      </c>
      <c r="C21" s="7">
        <v>11715.393</v>
      </c>
      <c r="D21" s="16">
        <v>2574.9663</v>
      </c>
      <c r="E21" s="7">
        <v>247288</v>
      </c>
      <c r="F21" s="7">
        <v>107.09862994</v>
      </c>
      <c r="G21" s="7">
        <v>455619.1</v>
      </c>
    </row>
    <row r="22" spans="1:14" x14ac:dyDescent="0.3">
      <c r="A22" s="6">
        <v>35855</v>
      </c>
      <c r="B22" s="7">
        <v>1219537</v>
      </c>
      <c r="C22" s="7">
        <v>11832.486000000001</v>
      </c>
      <c r="D22" s="16">
        <v>2592.0252999999998</v>
      </c>
      <c r="E22" s="7">
        <v>249123</v>
      </c>
      <c r="F22" s="7">
        <v>105.07541895</v>
      </c>
      <c r="G22" s="7">
        <v>450455.4</v>
      </c>
    </row>
    <row r="23" spans="1:14" x14ac:dyDescent="0.3">
      <c r="A23" s="6">
        <v>35947</v>
      </c>
      <c r="B23" s="7">
        <v>1169838</v>
      </c>
      <c r="C23" s="7">
        <v>11942.031999999999</v>
      </c>
      <c r="D23" s="16">
        <v>2604.7426</v>
      </c>
      <c r="E23" s="7">
        <v>251500</v>
      </c>
      <c r="F23" s="7">
        <v>106.67971057</v>
      </c>
      <c r="G23" s="7">
        <v>448660.1</v>
      </c>
    </row>
    <row r="24" spans="1:14" x14ac:dyDescent="0.3">
      <c r="A24" s="6">
        <v>36039</v>
      </c>
      <c r="B24" s="7">
        <v>1185582</v>
      </c>
      <c r="C24" s="7">
        <v>12091.614</v>
      </c>
      <c r="D24" s="16">
        <v>2620.8588</v>
      </c>
      <c r="E24" s="7">
        <v>256332</v>
      </c>
      <c r="F24" s="7">
        <v>106.78548782999999</v>
      </c>
      <c r="G24" s="7">
        <v>449432.7</v>
      </c>
    </row>
    <row r="25" spans="1:14" x14ac:dyDescent="0.3">
      <c r="A25" s="6">
        <v>36130</v>
      </c>
      <c r="B25" s="7">
        <v>1234173</v>
      </c>
      <c r="C25" s="7">
        <v>12287</v>
      </c>
      <c r="D25" s="16">
        <v>2631.8737000000001</v>
      </c>
      <c r="E25" s="7">
        <v>260290</v>
      </c>
      <c r="F25" s="7">
        <v>105.53022614</v>
      </c>
      <c r="G25" s="7">
        <v>452945.7</v>
      </c>
    </row>
    <row r="26" spans="1:14" x14ac:dyDescent="0.3">
      <c r="A26" s="6">
        <v>36220</v>
      </c>
      <c r="B26" s="7">
        <v>1231091</v>
      </c>
      <c r="C26" s="7">
        <v>12403.293</v>
      </c>
      <c r="D26" s="16">
        <v>2652.5479999999998</v>
      </c>
      <c r="E26" s="7">
        <v>262271</v>
      </c>
      <c r="F26" s="7">
        <v>105.74966483999999</v>
      </c>
      <c r="G26" s="7">
        <v>447102.9</v>
      </c>
    </row>
    <row r="27" spans="1:14" x14ac:dyDescent="0.3">
      <c r="A27" s="6">
        <v>36312</v>
      </c>
      <c r="B27" s="7">
        <v>1235947</v>
      </c>
      <c r="C27" s="7">
        <v>12498.694</v>
      </c>
      <c r="D27" s="16">
        <v>2667.8845999999999</v>
      </c>
      <c r="E27" s="7">
        <v>263234</v>
      </c>
      <c r="F27" s="7">
        <v>106.25051372999999</v>
      </c>
      <c r="G27" s="7">
        <v>448739.2</v>
      </c>
    </row>
    <row r="28" spans="1:14" x14ac:dyDescent="0.3">
      <c r="A28" s="6">
        <v>36404</v>
      </c>
      <c r="B28" s="7">
        <v>1278563</v>
      </c>
      <c r="C28" s="7">
        <v>12662.385</v>
      </c>
      <c r="D28" s="16">
        <v>2700.3924000000002</v>
      </c>
      <c r="E28" s="7">
        <v>266239</v>
      </c>
      <c r="F28" s="7">
        <v>106.23730516000001</v>
      </c>
      <c r="G28" s="7">
        <v>451257.7</v>
      </c>
    </row>
    <row r="29" spans="1:14" x14ac:dyDescent="0.3">
      <c r="A29" s="6">
        <v>36495</v>
      </c>
      <c r="B29" s="7">
        <v>1286443</v>
      </c>
      <c r="C29" s="7">
        <v>12877.593000000001</v>
      </c>
      <c r="D29" s="16">
        <v>2736.2554</v>
      </c>
      <c r="E29" s="7">
        <v>270722</v>
      </c>
      <c r="F29" s="7">
        <v>107.81314276000001</v>
      </c>
      <c r="G29" s="7">
        <v>451541</v>
      </c>
    </row>
    <row r="30" spans="1:14" x14ac:dyDescent="0.3">
      <c r="A30" s="6">
        <v>36586</v>
      </c>
      <c r="B30" s="7">
        <v>1312744</v>
      </c>
      <c r="C30" s="7">
        <v>12924.179</v>
      </c>
      <c r="D30" s="16">
        <v>2764.0399000000002</v>
      </c>
      <c r="E30" s="7">
        <v>271830</v>
      </c>
      <c r="F30" s="7">
        <v>109.7028938</v>
      </c>
      <c r="G30" s="7">
        <v>459980.4</v>
      </c>
      <c r="I30">
        <f>B30/B26-1</f>
        <v>6.632572246893198E-2</v>
      </c>
      <c r="J30">
        <f t="shared" ref="J30:N30" si="0">C30/C26-1</f>
        <v>4.1995782894107325E-2</v>
      </c>
      <c r="K30">
        <f t="shared" si="0"/>
        <v>4.2032000928918345E-2</v>
      </c>
      <c r="L30">
        <f t="shared" si="0"/>
        <v>3.6447033793290062E-2</v>
      </c>
      <c r="M30">
        <f t="shared" si="0"/>
        <v>3.7382898243519369E-2</v>
      </c>
      <c r="N30">
        <f t="shared" si="0"/>
        <v>2.8802094551388491E-2</v>
      </c>
    </row>
    <row r="31" spans="1:14" x14ac:dyDescent="0.3">
      <c r="A31" s="6">
        <v>36678</v>
      </c>
      <c r="B31" s="7">
        <v>1310307</v>
      </c>
      <c r="C31" s="7">
        <v>13160.842000000001</v>
      </c>
      <c r="D31" s="16">
        <v>2789.2040999999999</v>
      </c>
      <c r="E31" s="7">
        <v>274321</v>
      </c>
      <c r="F31" s="7">
        <v>110.46472355</v>
      </c>
      <c r="G31" s="7">
        <v>460964.3</v>
      </c>
      <c r="I31">
        <f t="shared" ref="I31:I94" si="1">B31/B27-1</f>
        <v>6.0164392162447067E-2</v>
      </c>
      <c r="J31">
        <f t="shared" ref="J31:J94" si="2">C31/C27-1</f>
        <v>5.297737507614797E-2</v>
      </c>
      <c r="K31">
        <f t="shared" ref="K31:K94" si="3">D31/D27-1</f>
        <v>4.5474043367542905E-2</v>
      </c>
      <c r="L31">
        <f t="shared" ref="L31:L94" si="4">E31/E27-1</f>
        <v>4.2118419353122993E-2</v>
      </c>
      <c r="M31">
        <f t="shared" ref="M31:M94" si="5">F31/F27-1</f>
        <v>3.9662959472450243E-2</v>
      </c>
      <c r="N31">
        <f t="shared" ref="N31:N94" si="6">G31/G27-1</f>
        <v>2.7243218332608343E-2</v>
      </c>
    </row>
    <row r="32" spans="1:14" x14ac:dyDescent="0.3">
      <c r="A32" s="6">
        <v>36770</v>
      </c>
      <c r="B32" s="7">
        <v>1311037</v>
      </c>
      <c r="C32" s="7">
        <v>13178.419</v>
      </c>
      <c r="D32" s="16">
        <v>2802.8020999999999</v>
      </c>
      <c r="E32" s="7">
        <v>274825</v>
      </c>
      <c r="F32" s="7">
        <v>111.98579803</v>
      </c>
      <c r="G32" s="7">
        <v>461314.2</v>
      </c>
      <c r="I32">
        <f t="shared" si="1"/>
        <v>2.5398826651482853E-2</v>
      </c>
      <c r="J32">
        <f t="shared" si="2"/>
        <v>4.0753302004322256E-2</v>
      </c>
      <c r="K32">
        <f t="shared" si="3"/>
        <v>3.7924006896182805E-2</v>
      </c>
      <c r="L32">
        <f t="shared" si="4"/>
        <v>3.2249219686071529E-2</v>
      </c>
      <c r="M32">
        <f t="shared" si="5"/>
        <v>5.4109927405842972E-2</v>
      </c>
      <c r="N32">
        <f t="shared" si="6"/>
        <v>2.2285492302956733E-2</v>
      </c>
    </row>
    <row r="33" spans="1:14" x14ac:dyDescent="0.3">
      <c r="A33" s="6">
        <v>36861</v>
      </c>
      <c r="B33" s="7">
        <v>1322089</v>
      </c>
      <c r="C33" s="7">
        <v>13260.505999999999</v>
      </c>
      <c r="D33" s="16">
        <v>2823.5898000000002</v>
      </c>
      <c r="E33" s="7">
        <v>273763</v>
      </c>
      <c r="F33" s="7">
        <v>113.43814929</v>
      </c>
      <c r="G33" s="7">
        <v>465850.1</v>
      </c>
      <c r="I33">
        <f t="shared" si="1"/>
        <v>2.7708961842848767E-2</v>
      </c>
      <c r="J33">
        <f t="shared" si="2"/>
        <v>2.9734826997560804E-2</v>
      </c>
      <c r="K33">
        <f t="shared" si="3"/>
        <v>3.191748840404296E-2</v>
      </c>
      <c r="L33">
        <f t="shared" si="4"/>
        <v>1.123292528867248E-2</v>
      </c>
      <c r="M33">
        <f t="shared" si="5"/>
        <v>5.2173662560989209E-2</v>
      </c>
      <c r="N33">
        <f t="shared" si="6"/>
        <v>3.1689481132388897E-2</v>
      </c>
    </row>
    <row r="34" spans="1:14" x14ac:dyDescent="0.3">
      <c r="A34" s="6">
        <v>36951</v>
      </c>
      <c r="B34" s="7">
        <v>1340919</v>
      </c>
      <c r="C34" s="7">
        <v>13222.69</v>
      </c>
      <c r="D34" s="16">
        <v>2845.9387000000002</v>
      </c>
      <c r="E34" s="7">
        <v>276548</v>
      </c>
      <c r="F34" s="7">
        <v>113.11177366</v>
      </c>
      <c r="G34" s="7">
        <v>468219.6</v>
      </c>
      <c r="I34">
        <f t="shared" si="1"/>
        <v>2.1462676652873602E-2</v>
      </c>
      <c r="J34">
        <f t="shared" si="2"/>
        <v>2.3097095761363207E-2</v>
      </c>
      <c r="K34">
        <f t="shared" si="3"/>
        <v>2.9630107727460775E-2</v>
      </c>
      <c r="L34">
        <f t="shared" si="4"/>
        <v>1.7356436007798903E-2</v>
      </c>
      <c r="M34">
        <f t="shared" si="5"/>
        <v>3.10737460236441E-2</v>
      </c>
      <c r="N34">
        <f t="shared" si="6"/>
        <v>1.7912067557660949E-2</v>
      </c>
    </row>
    <row r="35" spans="1:14" x14ac:dyDescent="0.3">
      <c r="A35" s="6">
        <v>37043</v>
      </c>
      <c r="B35" s="7">
        <v>1357228</v>
      </c>
      <c r="C35" s="7">
        <v>13299.984</v>
      </c>
      <c r="D35" s="16">
        <v>2854.3730999999998</v>
      </c>
      <c r="E35" s="7">
        <v>278890</v>
      </c>
      <c r="F35" s="7">
        <v>113.04575757000001</v>
      </c>
      <c r="G35" s="7">
        <v>466048.9</v>
      </c>
      <c r="I35">
        <f t="shared" si="1"/>
        <v>3.5809165333009707E-2</v>
      </c>
      <c r="J35">
        <f t="shared" si="2"/>
        <v>1.0572423861634261E-2</v>
      </c>
      <c r="K35">
        <f t="shared" si="3"/>
        <v>2.3364729744947521E-2</v>
      </c>
      <c r="L35">
        <f t="shared" si="4"/>
        <v>1.6655669817476682E-2</v>
      </c>
      <c r="M35">
        <f t="shared" si="5"/>
        <v>2.3365233144604147E-2</v>
      </c>
      <c r="N35">
        <f t="shared" si="6"/>
        <v>1.1030355279139981E-2</v>
      </c>
    </row>
    <row r="36" spans="1:14" x14ac:dyDescent="0.3">
      <c r="A36" s="6">
        <v>37135</v>
      </c>
      <c r="B36" s="7">
        <v>1361131</v>
      </c>
      <c r="C36" s="7">
        <v>13244.784</v>
      </c>
      <c r="D36" s="16">
        <v>2861.8694</v>
      </c>
      <c r="E36" s="7">
        <v>282184</v>
      </c>
      <c r="F36" s="7">
        <v>112.57752033</v>
      </c>
      <c r="G36" s="7">
        <v>461282.4</v>
      </c>
      <c r="I36">
        <f t="shared" si="1"/>
        <v>3.8209447940828589E-2</v>
      </c>
      <c r="J36">
        <f t="shared" si="2"/>
        <v>5.0358848053018157E-3</v>
      </c>
      <c r="K36">
        <f t="shared" si="3"/>
        <v>2.1074374105827909E-2</v>
      </c>
      <c r="L36">
        <f t="shared" si="4"/>
        <v>2.6777039934503755E-2</v>
      </c>
      <c r="M36">
        <f t="shared" si="5"/>
        <v>5.2839048380177722E-3</v>
      </c>
      <c r="N36">
        <f t="shared" si="6"/>
        <v>-6.8933494785095029E-5</v>
      </c>
    </row>
    <row r="37" spans="1:14" x14ac:dyDescent="0.3">
      <c r="A37" s="6">
        <v>37226</v>
      </c>
      <c r="B37" s="7">
        <v>1377552</v>
      </c>
      <c r="C37" s="7">
        <v>13280.859</v>
      </c>
      <c r="D37" s="16">
        <v>2869.7719000000002</v>
      </c>
      <c r="E37" s="7">
        <v>285589</v>
      </c>
      <c r="F37" s="7">
        <v>112.15592907</v>
      </c>
      <c r="G37" s="7">
        <v>459920.7</v>
      </c>
      <c r="I37">
        <f t="shared" si="1"/>
        <v>4.1951033553716988E-2</v>
      </c>
      <c r="J37">
        <f t="shared" si="2"/>
        <v>1.5348584737264748E-3</v>
      </c>
      <c r="K37">
        <f t="shared" si="3"/>
        <v>1.6355810606767385E-2</v>
      </c>
      <c r="L37">
        <f t="shared" si="4"/>
        <v>4.3197948590569135E-2</v>
      </c>
      <c r="M37">
        <f t="shared" si="5"/>
        <v>-1.130325404659116E-2</v>
      </c>
      <c r="N37">
        <f t="shared" si="6"/>
        <v>-1.2728128640521863E-2</v>
      </c>
    </row>
    <row r="38" spans="1:14" x14ac:dyDescent="0.3">
      <c r="A38" s="6">
        <v>37316</v>
      </c>
      <c r="B38" s="7">
        <v>1401122</v>
      </c>
      <c r="C38" s="7">
        <v>13397.002</v>
      </c>
      <c r="D38" s="16">
        <v>2875.4234999999999</v>
      </c>
      <c r="E38" s="7">
        <v>287703</v>
      </c>
      <c r="F38" s="7">
        <v>114.27650728</v>
      </c>
      <c r="G38" s="7">
        <v>460570</v>
      </c>
      <c r="I38">
        <f t="shared" si="1"/>
        <v>4.4896820762477141E-2</v>
      </c>
      <c r="J38">
        <f t="shared" si="2"/>
        <v>1.3182794121317176E-2</v>
      </c>
      <c r="K38">
        <f t="shared" si="3"/>
        <v>1.0360307479567288E-2</v>
      </c>
      <c r="L38">
        <f t="shared" si="4"/>
        <v>4.033657809855784E-2</v>
      </c>
      <c r="M38">
        <f t="shared" si="5"/>
        <v>1.0297191727370869E-2</v>
      </c>
      <c r="N38">
        <f t="shared" si="6"/>
        <v>-1.6337633025187315E-2</v>
      </c>
    </row>
    <row r="39" spans="1:14" x14ac:dyDescent="0.3">
      <c r="A39" s="6">
        <v>37408</v>
      </c>
      <c r="B39" s="7">
        <v>1441697</v>
      </c>
      <c r="C39" s="7">
        <v>13478.152</v>
      </c>
      <c r="D39" s="16">
        <v>2891.6201000000001</v>
      </c>
      <c r="E39" s="7">
        <v>292726</v>
      </c>
      <c r="F39" s="7">
        <v>115.62531208</v>
      </c>
      <c r="G39" s="7">
        <v>464089.5</v>
      </c>
      <c r="I39">
        <f t="shared" si="1"/>
        <v>6.2236411273566494E-2</v>
      </c>
      <c r="J39">
        <f t="shared" si="2"/>
        <v>1.3396106341180491E-2</v>
      </c>
      <c r="K39">
        <f t="shared" si="3"/>
        <v>1.3049099993269975E-2</v>
      </c>
      <c r="L39">
        <f t="shared" si="4"/>
        <v>4.9610957725268134E-2</v>
      </c>
      <c r="M39">
        <f t="shared" si="5"/>
        <v>2.2818675954316081E-2</v>
      </c>
      <c r="N39">
        <f t="shared" si="6"/>
        <v>-4.204279851320325E-3</v>
      </c>
    </row>
    <row r="40" spans="1:14" x14ac:dyDescent="0.3">
      <c r="A40" s="6">
        <v>37500</v>
      </c>
      <c r="B40" s="7">
        <v>1457612</v>
      </c>
      <c r="C40" s="7">
        <v>13538.072</v>
      </c>
      <c r="D40" s="16">
        <v>2905.6842999999999</v>
      </c>
      <c r="E40" s="7">
        <v>293832</v>
      </c>
      <c r="F40" s="7">
        <v>116.72511127999999</v>
      </c>
      <c r="G40" s="7">
        <v>465560.9</v>
      </c>
      <c r="I40">
        <f t="shared" si="1"/>
        <v>7.0882964240767343E-2</v>
      </c>
      <c r="J40">
        <f t="shared" si="2"/>
        <v>2.2143660477966343E-2</v>
      </c>
      <c r="K40">
        <f t="shared" si="3"/>
        <v>1.5309888005371475E-2</v>
      </c>
      <c r="L40">
        <f t="shared" si="4"/>
        <v>4.1278031355427736E-2</v>
      </c>
      <c r="M40">
        <f t="shared" si="5"/>
        <v>3.6842088348029822E-2</v>
      </c>
      <c r="N40">
        <f t="shared" si="6"/>
        <v>9.2752292305104955E-3</v>
      </c>
    </row>
    <row r="41" spans="1:14" x14ac:dyDescent="0.3">
      <c r="A41" s="6">
        <v>37591</v>
      </c>
      <c r="B41" s="7">
        <v>1470469</v>
      </c>
      <c r="C41" s="7">
        <v>13559.031999999999</v>
      </c>
      <c r="D41" s="16">
        <v>2914.6878000000002</v>
      </c>
      <c r="E41" s="7">
        <v>295861</v>
      </c>
      <c r="F41" s="7">
        <v>118.04064679</v>
      </c>
      <c r="G41" s="7">
        <v>466795.9</v>
      </c>
      <c r="I41">
        <f t="shared" si="1"/>
        <v>6.74508112942378E-2</v>
      </c>
      <c r="J41">
        <f t="shared" si="2"/>
        <v>2.0945407221023782E-2</v>
      </c>
      <c r="K41">
        <f t="shared" si="3"/>
        <v>1.5651383303321165E-2</v>
      </c>
      <c r="L41">
        <f t="shared" si="4"/>
        <v>3.5967771867964071E-2</v>
      </c>
      <c r="M41">
        <f t="shared" si="5"/>
        <v>5.2469073804623845E-2</v>
      </c>
      <c r="N41">
        <f t="shared" si="6"/>
        <v>1.4948663976202869E-2</v>
      </c>
    </row>
    <row r="42" spans="1:14" x14ac:dyDescent="0.3">
      <c r="A42" s="6">
        <v>37681</v>
      </c>
      <c r="B42" s="7">
        <v>1507411</v>
      </c>
      <c r="C42" s="7">
        <v>13634.253000000001</v>
      </c>
      <c r="D42" s="16">
        <v>2915.0691000000002</v>
      </c>
      <c r="E42" s="7">
        <v>295889</v>
      </c>
      <c r="F42" s="7">
        <v>117.24824857999999</v>
      </c>
      <c r="G42" s="7">
        <v>467056</v>
      </c>
      <c r="I42">
        <f t="shared" si="1"/>
        <v>7.5859917980018787E-2</v>
      </c>
      <c r="J42">
        <f t="shared" si="2"/>
        <v>1.7709260624130696E-2</v>
      </c>
      <c r="K42">
        <f t="shared" si="3"/>
        <v>1.3787742918564883E-2</v>
      </c>
      <c r="L42">
        <f t="shared" si="4"/>
        <v>2.8452953219118227E-2</v>
      </c>
      <c r="M42">
        <f t="shared" si="5"/>
        <v>2.6004831358020342E-2</v>
      </c>
      <c r="N42">
        <f t="shared" si="6"/>
        <v>1.4082549883839501E-2</v>
      </c>
    </row>
    <row r="43" spans="1:14" x14ac:dyDescent="0.3">
      <c r="A43" s="6">
        <v>37773</v>
      </c>
      <c r="B43" s="7">
        <v>1531807</v>
      </c>
      <c r="C43" s="7">
        <v>13751.543</v>
      </c>
      <c r="D43" s="16">
        <v>2922.4268999999999</v>
      </c>
      <c r="E43" s="7">
        <v>296906</v>
      </c>
      <c r="F43" s="7">
        <v>116.51313555999999</v>
      </c>
      <c r="G43" s="7">
        <v>470074.1</v>
      </c>
      <c r="I43">
        <f t="shared" si="1"/>
        <v>6.2502731156408142E-2</v>
      </c>
      <c r="J43">
        <f t="shared" si="2"/>
        <v>2.028401222956977E-2</v>
      </c>
      <c r="K43">
        <f t="shared" si="3"/>
        <v>1.0653819981400581E-2</v>
      </c>
      <c r="L43">
        <f t="shared" si="4"/>
        <v>1.4279565190656207E-2</v>
      </c>
      <c r="M43">
        <f t="shared" si="5"/>
        <v>7.6784526158573119E-3</v>
      </c>
      <c r="N43">
        <f t="shared" si="6"/>
        <v>1.2895357468764024E-2</v>
      </c>
    </row>
    <row r="44" spans="1:14" x14ac:dyDescent="0.3">
      <c r="A44" s="6">
        <v>37865</v>
      </c>
      <c r="B44" s="7">
        <v>1559615</v>
      </c>
      <c r="C44" s="7">
        <v>13985.073</v>
      </c>
      <c r="D44" s="16">
        <v>2941.3937999999998</v>
      </c>
      <c r="E44" s="7">
        <v>301534</v>
      </c>
      <c r="F44" s="7">
        <v>117.40454794</v>
      </c>
      <c r="G44" s="7">
        <v>471914.5</v>
      </c>
      <c r="I44">
        <f t="shared" si="1"/>
        <v>6.9979528159757276E-2</v>
      </c>
      <c r="J44">
        <f t="shared" si="2"/>
        <v>3.3018069338085931E-2</v>
      </c>
      <c r="K44">
        <f t="shared" si="3"/>
        <v>1.2289531935730125E-2</v>
      </c>
      <c r="L44">
        <f t="shared" si="4"/>
        <v>2.6212257344332857E-2</v>
      </c>
      <c r="M44">
        <f t="shared" si="5"/>
        <v>5.8208268345119052E-3</v>
      </c>
      <c r="N44">
        <f t="shared" si="6"/>
        <v>1.3647194169441601E-2</v>
      </c>
    </row>
    <row r="45" spans="1:14" x14ac:dyDescent="0.3">
      <c r="A45" s="6">
        <v>37956</v>
      </c>
      <c r="B45" s="7">
        <v>1585089</v>
      </c>
      <c r="C45" s="7">
        <v>14145.645</v>
      </c>
      <c r="D45" s="16">
        <v>2964.5136000000002</v>
      </c>
      <c r="E45" s="7">
        <v>307045</v>
      </c>
      <c r="F45" s="7">
        <v>118.78624458</v>
      </c>
      <c r="G45" s="7">
        <v>477139.3</v>
      </c>
      <c r="I45">
        <f t="shared" si="1"/>
        <v>7.7947920017354955E-2</v>
      </c>
      <c r="J45">
        <f t="shared" si="2"/>
        <v>4.3263634159134812E-2</v>
      </c>
      <c r="K45">
        <f t="shared" si="3"/>
        <v>1.7094729665386499E-2</v>
      </c>
      <c r="L45">
        <f t="shared" si="4"/>
        <v>3.780153518037177E-2</v>
      </c>
      <c r="M45">
        <f t="shared" si="5"/>
        <v>6.3164495474721249E-3</v>
      </c>
      <c r="N45">
        <f t="shared" si="6"/>
        <v>2.2158292307194571E-2</v>
      </c>
    </row>
    <row r="46" spans="1:14" x14ac:dyDescent="0.3">
      <c r="A46" s="6">
        <v>38047</v>
      </c>
      <c r="B46" s="7">
        <v>1605528</v>
      </c>
      <c r="C46" s="7">
        <v>14221.147000000001</v>
      </c>
      <c r="D46" s="16">
        <v>2984.1745000000001</v>
      </c>
      <c r="E46" s="7">
        <v>309724</v>
      </c>
      <c r="F46" s="7">
        <v>121.29378027</v>
      </c>
      <c r="G46" s="7">
        <v>480847.9</v>
      </c>
      <c r="I46">
        <f t="shared" si="1"/>
        <v>6.5089746592004394E-2</v>
      </c>
      <c r="J46">
        <f t="shared" si="2"/>
        <v>4.304555592447934E-2</v>
      </c>
      <c r="K46">
        <f t="shared" si="3"/>
        <v>2.370626480175031E-2</v>
      </c>
      <c r="L46">
        <f t="shared" si="4"/>
        <v>4.6757398889448298E-2</v>
      </c>
      <c r="M46">
        <f t="shared" si="5"/>
        <v>3.4503983974137453E-2</v>
      </c>
      <c r="N46">
        <f t="shared" si="6"/>
        <v>2.9529435442430918E-2</v>
      </c>
    </row>
    <row r="47" spans="1:14" x14ac:dyDescent="0.3">
      <c r="A47" s="6">
        <v>38139</v>
      </c>
      <c r="B47" s="7">
        <v>1630312</v>
      </c>
      <c r="C47" s="7">
        <v>14329.522999999999</v>
      </c>
      <c r="D47" s="16">
        <v>3000.2543999999998</v>
      </c>
      <c r="E47" s="7">
        <v>312141</v>
      </c>
      <c r="F47" s="7">
        <v>123.79656106</v>
      </c>
      <c r="G47" s="7">
        <v>480530.4</v>
      </c>
      <c r="I47">
        <f t="shared" si="1"/>
        <v>6.4306404135769046E-2</v>
      </c>
      <c r="J47">
        <f t="shared" si="2"/>
        <v>4.2030192539120881E-2</v>
      </c>
      <c r="K47">
        <f t="shared" si="3"/>
        <v>2.6631119498660372E-2</v>
      </c>
      <c r="L47">
        <f t="shared" si="4"/>
        <v>5.1312536627754257E-2</v>
      </c>
      <c r="M47">
        <f t="shared" si="5"/>
        <v>6.2511625534696025E-2</v>
      </c>
      <c r="N47">
        <f t="shared" si="6"/>
        <v>2.2243939838421323E-2</v>
      </c>
    </row>
    <row r="48" spans="1:14" x14ac:dyDescent="0.3">
      <c r="A48" s="6">
        <v>38231</v>
      </c>
      <c r="B48" s="7">
        <v>1648706</v>
      </c>
      <c r="C48" s="7">
        <v>14464.984</v>
      </c>
      <c r="D48" s="16">
        <v>3009.7323000000001</v>
      </c>
      <c r="E48" s="7">
        <v>314321</v>
      </c>
      <c r="F48" s="7">
        <v>125.20103905000001</v>
      </c>
      <c r="G48" s="7">
        <v>483569.7</v>
      </c>
      <c r="I48">
        <f t="shared" si="1"/>
        <v>5.7123713224096928E-2</v>
      </c>
      <c r="J48">
        <f t="shared" si="2"/>
        <v>3.4315945293957428E-2</v>
      </c>
      <c r="K48">
        <f t="shared" si="3"/>
        <v>2.3233373239584632E-2</v>
      </c>
      <c r="L48">
        <f t="shared" si="4"/>
        <v>4.2406494789973825E-2</v>
      </c>
      <c r="M48">
        <f t="shared" si="5"/>
        <v>6.6407062135143358E-2</v>
      </c>
      <c r="N48">
        <f t="shared" si="6"/>
        <v>2.4697694179772078E-2</v>
      </c>
    </row>
    <row r="49" spans="1:14" x14ac:dyDescent="0.3">
      <c r="A49" s="6">
        <v>38322</v>
      </c>
      <c r="B49" s="7">
        <v>1687375</v>
      </c>
      <c r="C49" s="7">
        <v>14609.876</v>
      </c>
      <c r="D49" s="16">
        <v>3022.4232000000002</v>
      </c>
      <c r="E49" s="7">
        <v>316603</v>
      </c>
      <c r="F49" s="7">
        <v>126.31102464</v>
      </c>
      <c r="G49" s="7">
        <v>482574.2</v>
      </c>
      <c r="I49">
        <f t="shared" si="1"/>
        <v>6.453013048478673E-2</v>
      </c>
      <c r="J49">
        <f t="shared" si="2"/>
        <v>3.2817945028310813E-2</v>
      </c>
      <c r="K49">
        <f t="shared" si="3"/>
        <v>1.9534266936741318E-2</v>
      </c>
      <c r="L49">
        <f t="shared" si="4"/>
        <v>3.1128987607679681E-2</v>
      </c>
      <c r="M49">
        <f t="shared" si="5"/>
        <v>6.3347234240848538E-2</v>
      </c>
      <c r="N49">
        <f t="shared" si="6"/>
        <v>1.1390593899936574E-2</v>
      </c>
    </row>
    <row r="50" spans="1:14" x14ac:dyDescent="0.3">
      <c r="A50" s="6">
        <v>38412</v>
      </c>
      <c r="B50" s="7">
        <v>1667256</v>
      </c>
      <c r="C50" s="7">
        <v>14771.602000000001</v>
      </c>
      <c r="D50" s="16">
        <v>3032.0360000000001</v>
      </c>
      <c r="E50" s="7">
        <v>318779</v>
      </c>
      <c r="F50" s="7">
        <v>126.74187571</v>
      </c>
      <c r="G50" s="7">
        <v>484828.1</v>
      </c>
      <c r="I50">
        <f t="shared" si="1"/>
        <v>3.8447165044770415E-2</v>
      </c>
      <c r="J50">
        <f t="shared" si="2"/>
        <v>3.8706793481566582E-2</v>
      </c>
      <c r="K50">
        <f t="shared" si="3"/>
        <v>1.6038438770923147E-2</v>
      </c>
      <c r="L50">
        <f t="shared" si="4"/>
        <v>2.9235706629127778E-2</v>
      </c>
      <c r="M50">
        <f t="shared" si="5"/>
        <v>4.4916527688992236E-2</v>
      </c>
      <c r="N50">
        <f t="shared" si="6"/>
        <v>8.2774615424128228E-3</v>
      </c>
    </row>
    <row r="51" spans="1:14" x14ac:dyDescent="0.3">
      <c r="A51" s="6">
        <v>38504</v>
      </c>
      <c r="B51" s="7">
        <v>1703641</v>
      </c>
      <c r="C51" s="7">
        <v>14839.781999999999</v>
      </c>
      <c r="D51" s="16">
        <v>3056.7948999999999</v>
      </c>
      <c r="E51" s="7">
        <v>320168</v>
      </c>
      <c r="F51" s="7">
        <v>129.27832319999999</v>
      </c>
      <c r="G51" s="7">
        <v>488112.5</v>
      </c>
      <c r="I51">
        <f t="shared" si="1"/>
        <v>4.4978507181447469E-2</v>
      </c>
      <c r="J51">
        <f t="shared" si="2"/>
        <v>3.5608931295200819E-2</v>
      </c>
      <c r="K51">
        <f t="shared" si="3"/>
        <v>1.8845235257383575E-2</v>
      </c>
      <c r="L51">
        <f t="shared" si="4"/>
        <v>2.571594247471487E-2</v>
      </c>
      <c r="M51">
        <f t="shared" si="5"/>
        <v>4.4280407250918419E-2</v>
      </c>
      <c r="N51">
        <f t="shared" si="6"/>
        <v>1.5778606306697807E-2</v>
      </c>
    </row>
    <row r="52" spans="1:14" x14ac:dyDescent="0.3">
      <c r="A52" s="6">
        <v>38596</v>
      </c>
      <c r="B52" s="7">
        <v>1727034</v>
      </c>
      <c r="C52" s="7">
        <v>14972.054</v>
      </c>
      <c r="D52" s="16">
        <v>3082.402</v>
      </c>
      <c r="E52" s="7">
        <v>323458</v>
      </c>
      <c r="F52" s="7">
        <v>127.81981358</v>
      </c>
      <c r="G52" s="7">
        <v>492874.2</v>
      </c>
      <c r="I52">
        <f t="shared" si="1"/>
        <v>4.7508773547254579E-2</v>
      </c>
      <c r="J52">
        <f t="shared" si="2"/>
        <v>3.5054999023849565E-2</v>
      </c>
      <c r="K52">
        <f t="shared" si="3"/>
        <v>2.4144904847517523E-2</v>
      </c>
      <c r="L52">
        <f t="shared" si="4"/>
        <v>2.9069009070345375E-2</v>
      </c>
      <c r="M52">
        <f t="shared" si="5"/>
        <v>2.0916555883806698E-2</v>
      </c>
      <c r="N52">
        <f t="shared" si="6"/>
        <v>1.9241280005757089E-2</v>
      </c>
    </row>
    <row r="53" spans="1:14" x14ac:dyDescent="0.3">
      <c r="A53" s="6">
        <v>38687</v>
      </c>
      <c r="B53" s="7">
        <v>1750092</v>
      </c>
      <c r="C53" s="7">
        <v>15066.597</v>
      </c>
      <c r="D53" s="16">
        <v>3107.3382000000001</v>
      </c>
      <c r="E53" s="7">
        <v>326438</v>
      </c>
      <c r="F53" s="7">
        <v>129.71528286</v>
      </c>
      <c r="G53" s="7">
        <v>493718.4</v>
      </c>
      <c r="I53">
        <f t="shared" si="1"/>
        <v>3.7168382843173475E-2</v>
      </c>
      <c r="J53">
        <f t="shared" si="2"/>
        <v>3.1261114057367756E-2</v>
      </c>
      <c r="K53">
        <f t="shared" si="3"/>
        <v>2.8095006682055557E-2</v>
      </c>
      <c r="L53">
        <f t="shared" si="4"/>
        <v>3.1064140263989959E-2</v>
      </c>
      <c r="M53">
        <f t="shared" si="5"/>
        <v>2.6951394224712377E-2</v>
      </c>
      <c r="N53">
        <f t="shared" si="6"/>
        <v>2.3093236231858327E-2</v>
      </c>
    </row>
    <row r="54" spans="1:14" x14ac:dyDescent="0.3">
      <c r="A54" s="6">
        <v>38777</v>
      </c>
      <c r="B54" s="7">
        <v>1759037</v>
      </c>
      <c r="C54" s="7">
        <v>15267.026</v>
      </c>
      <c r="D54" s="16">
        <v>3134.1765</v>
      </c>
      <c r="E54" s="7">
        <v>327326</v>
      </c>
      <c r="F54" s="7">
        <v>131.48612360999999</v>
      </c>
      <c r="G54" s="7">
        <v>494499.1</v>
      </c>
      <c r="I54">
        <f t="shared" si="1"/>
        <v>5.5049134625996254E-2</v>
      </c>
      <c r="J54">
        <f t="shared" si="2"/>
        <v>3.3538948585265072E-2</v>
      </c>
      <c r="K54">
        <f t="shared" si="3"/>
        <v>3.3687100021239758E-2</v>
      </c>
      <c r="L54">
        <f t="shared" si="4"/>
        <v>2.6811678310051823E-2</v>
      </c>
      <c r="M54">
        <f t="shared" si="5"/>
        <v>3.7432363008855774E-2</v>
      </c>
      <c r="N54">
        <f t="shared" si="6"/>
        <v>1.9947276158291949E-2</v>
      </c>
    </row>
    <row r="55" spans="1:14" x14ac:dyDescent="0.3">
      <c r="A55" s="6">
        <v>38869</v>
      </c>
      <c r="B55" s="7">
        <v>1782046</v>
      </c>
      <c r="C55" s="7">
        <v>15302.705</v>
      </c>
      <c r="D55" s="16">
        <v>3165.3281000000002</v>
      </c>
      <c r="E55" s="7">
        <v>328135</v>
      </c>
      <c r="F55" s="7">
        <v>132.17603862000001</v>
      </c>
      <c r="G55" s="7">
        <v>495852.7</v>
      </c>
      <c r="I55">
        <f t="shared" si="1"/>
        <v>4.6022019897384414E-2</v>
      </c>
      <c r="J55">
        <f t="shared" si="2"/>
        <v>3.1194730488628419E-2</v>
      </c>
      <c r="K55">
        <f t="shared" si="3"/>
        <v>3.5505555181343906E-2</v>
      </c>
      <c r="L55">
        <f t="shared" si="4"/>
        <v>2.488381099922532E-2</v>
      </c>
      <c r="M55">
        <f t="shared" si="5"/>
        <v>2.2414549850844789E-2</v>
      </c>
      <c r="N55">
        <f t="shared" si="6"/>
        <v>1.5857409920868593E-2</v>
      </c>
    </row>
    <row r="56" spans="1:14" x14ac:dyDescent="0.3">
      <c r="A56" s="6">
        <v>38961</v>
      </c>
      <c r="B56" s="7">
        <v>1803815</v>
      </c>
      <c r="C56" s="7">
        <v>15326.368</v>
      </c>
      <c r="D56" s="16">
        <v>3183.8195000000001</v>
      </c>
      <c r="E56" s="7">
        <v>332828</v>
      </c>
      <c r="F56" s="7">
        <v>134.25544604999999</v>
      </c>
      <c r="G56" s="7">
        <v>494992.7</v>
      </c>
      <c r="I56">
        <f t="shared" si="1"/>
        <v>4.4458302500124391E-2</v>
      </c>
      <c r="J56">
        <f t="shared" si="2"/>
        <v>2.3665022848568418E-2</v>
      </c>
      <c r="K56">
        <f t="shared" si="3"/>
        <v>3.2902100374967214E-2</v>
      </c>
      <c r="L56">
        <f t="shared" si="4"/>
        <v>2.8968212256305303E-2</v>
      </c>
      <c r="M56">
        <f t="shared" si="5"/>
        <v>5.0349255641591428E-2</v>
      </c>
      <c r="N56">
        <f t="shared" si="6"/>
        <v>4.2982570400316167E-3</v>
      </c>
    </row>
    <row r="57" spans="1:14" x14ac:dyDescent="0.3">
      <c r="A57" s="6">
        <v>39052</v>
      </c>
      <c r="B57" s="7">
        <v>1843867</v>
      </c>
      <c r="C57" s="7">
        <v>15456.928</v>
      </c>
      <c r="D57" s="16">
        <v>3212.3447000000001</v>
      </c>
      <c r="E57" s="7">
        <v>336889</v>
      </c>
      <c r="F57" s="7">
        <v>135.97398107999999</v>
      </c>
      <c r="G57" s="7">
        <v>501403.4</v>
      </c>
      <c r="I57">
        <f t="shared" si="1"/>
        <v>5.3582897356253323E-2</v>
      </c>
      <c r="J57">
        <f t="shared" si="2"/>
        <v>2.590704457018389E-2</v>
      </c>
      <c r="K57">
        <f t="shared" si="3"/>
        <v>3.3793070866891872E-2</v>
      </c>
      <c r="L57">
        <f t="shared" si="4"/>
        <v>3.2015267830338479E-2</v>
      </c>
      <c r="M57">
        <f t="shared" si="5"/>
        <v>4.8249505239524648E-2</v>
      </c>
      <c r="N57">
        <f t="shared" si="6"/>
        <v>1.556555315742747E-2</v>
      </c>
    </row>
    <row r="58" spans="1:14" x14ac:dyDescent="0.3">
      <c r="A58" s="6">
        <v>39142</v>
      </c>
      <c r="B58" s="7">
        <v>1872883</v>
      </c>
      <c r="C58" s="7">
        <v>15493.328</v>
      </c>
      <c r="D58" s="16">
        <v>3240.5643</v>
      </c>
      <c r="E58" s="7">
        <v>341846</v>
      </c>
      <c r="F58" s="7">
        <v>138.22858794999999</v>
      </c>
      <c r="G58" s="7">
        <v>504973.1</v>
      </c>
      <c r="I58">
        <f t="shared" si="1"/>
        <v>6.4720639759140886E-2</v>
      </c>
      <c r="J58">
        <f t="shared" si="2"/>
        <v>1.4822926220208199E-2</v>
      </c>
      <c r="K58">
        <f t="shared" si="3"/>
        <v>3.3944418892809525E-2</v>
      </c>
      <c r="L58">
        <f t="shared" si="4"/>
        <v>4.4359445934633923E-2</v>
      </c>
      <c r="M58">
        <f t="shared" si="5"/>
        <v>5.1278904228698519E-2</v>
      </c>
      <c r="N58">
        <f t="shared" si="6"/>
        <v>2.1181029449800715E-2</v>
      </c>
    </row>
    <row r="59" spans="1:14" x14ac:dyDescent="0.3">
      <c r="A59" s="6">
        <v>39234</v>
      </c>
      <c r="B59" s="7">
        <v>1876658</v>
      </c>
      <c r="C59" s="7">
        <v>15582.084999999999</v>
      </c>
      <c r="D59" s="16">
        <v>3262.0248999999999</v>
      </c>
      <c r="E59" s="7">
        <v>343976</v>
      </c>
      <c r="F59" s="7">
        <v>140.80026910999999</v>
      </c>
      <c r="G59" s="7">
        <v>505728.1</v>
      </c>
      <c r="I59">
        <f t="shared" si="1"/>
        <v>5.3091783264854087E-2</v>
      </c>
      <c r="J59">
        <f t="shared" si="2"/>
        <v>1.8256902946243825E-2</v>
      </c>
      <c r="K59">
        <f t="shared" si="3"/>
        <v>3.0548744694112395E-2</v>
      </c>
      <c r="L59">
        <f t="shared" si="4"/>
        <v>4.8275862068965614E-2</v>
      </c>
      <c r="M59">
        <f t="shared" si="5"/>
        <v>6.5248062962412146E-2</v>
      </c>
      <c r="N59">
        <f t="shared" si="6"/>
        <v>1.9915995213901194E-2</v>
      </c>
    </row>
    <row r="60" spans="1:14" x14ac:dyDescent="0.3">
      <c r="A60" s="6">
        <v>39326</v>
      </c>
      <c r="B60" s="7">
        <v>1902494</v>
      </c>
      <c r="C60" s="7">
        <v>15666.737999999999</v>
      </c>
      <c r="D60" s="16">
        <v>3281.9504000000002</v>
      </c>
      <c r="E60" s="7">
        <v>347737</v>
      </c>
      <c r="F60" s="7">
        <v>142.22461963000001</v>
      </c>
      <c r="G60" s="7">
        <v>503191.7</v>
      </c>
      <c r="I60">
        <f t="shared" si="1"/>
        <v>5.4705720930361412E-2</v>
      </c>
      <c r="J60">
        <f t="shared" si="2"/>
        <v>2.2208131763507222E-2</v>
      </c>
      <c r="K60">
        <f t="shared" si="3"/>
        <v>3.0821753557323195E-2</v>
      </c>
      <c r="L60">
        <f t="shared" si="4"/>
        <v>4.4794909082168655E-2</v>
      </c>
      <c r="M60">
        <f t="shared" si="5"/>
        <v>5.9358289100854167E-2</v>
      </c>
      <c r="N60">
        <f t="shared" si="6"/>
        <v>1.656388063904779E-2</v>
      </c>
    </row>
    <row r="61" spans="1:14" x14ac:dyDescent="0.3">
      <c r="A61" s="6">
        <v>39417</v>
      </c>
      <c r="B61" s="7">
        <v>1930177</v>
      </c>
      <c r="C61" s="7">
        <v>15761.967000000001</v>
      </c>
      <c r="D61" s="16">
        <v>3303.4879999999998</v>
      </c>
      <c r="E61" s="7">
        <v>349502</v>
      </c>
      <c r="F61" s="7">
        <v>144.36270612999999</v>
      </c>
      <c r="G61" s="7">
        <v>505513</v>
      </c>
      <c r="I61">
        <f t="shared" si="1"/>
        <v>4.6809232986977811E-2</v>
      </c>
      <c r="J61">
        <f t="shared" si="2"/>
        <v>1.9734775241238234E-2</v>
      </c>
      <c r="K61">
        <f t="shared" si="3"/>
        <v>2.8372826863816814E-2</v>
      </c>
      <c r="L61">
        <f t="shared" si="4"/>
        <v>3.7439631451308797E-2</v>
      </c>
      <c r="M61">
        <f t="shared" si="5"/>
        <v>6.1693604786525524E-2</v>
      </c>
      <c r="N61">
        <f t="shared" si="6"/>
        <v>8.1961949200981543E-3</v>
      </c>
    </row>
    <row r="62" spans="1:14" x14ac:dyDescent="0.3">
      <c r="A62" s="6">
        <v>39508</v>
      </c>
      <c r="B62" s="7">
        <v>1929917</v>
      </c>
      <c r="C62" s="7">
        <v>15671.383</v>
      </c>
      <c r="D62" s="16">
        <v>3320.9812999999999</v>
      </c>
      <c r="E62" s="7">
        <v>353505</v>
      </c>
      <c r="F62" s="7">
        <v>146.81959198000001</v>
      </c>
      <c r="G62" s="7">
        <v>507202.3</v>
      </c>
      <c r="I62">
        <f t="shared" si="1"/>
        <v>3.0452516254352302E-2</v>
      </c>
      <c r="J62">
        <f t="shared" si="2"/>
        <v>1.1492366262432441E-2</v>
      </c>
      <c r="K62">
        <f t="shared" si="3"/>
        <v>2.4815739653738733E-2</v>
      </c>
      <c r="L62">
        <f t="shared" si="4"/>
        <v>3.4106000947795145E-2</v>
      </c>
      <c r="M62">
        <f t="shared" si="5"/>
        <v>6.2150703826241438E-2</v>
      </c>
      <c r="N62">
        <f t="shared" si="6"/>
        <v>4.4144925739608709E-3</v>
      </c>
    </row>
    <row r="63" spans="1:14" x14ac:dyDescent="0.3">
      <c r="A63" s="6">
        <v>39600</v>
      </c>
      <c r="B63" s="7">
        <v>1943247</v>
      </c>
      <c r="C63" s="7">
        <v>15752.308000000001</v>
      </c>
      <c r="D63" s="16">
        <v>3309.2682</v>
      </c>
      <c r="E63" s="7">
        <v>354380</v>
      </c>
      <c r="F63" s="7">
        <v>149.69414739999999</v>
      </c>
      <c r="G63" s="7">
        <v>504924.9</v>
      </c>
      <c r="I63">
        <f t="shared" si="1"/>
        <v>3.5482757113975971E-2</v>
      </c>
      <c r="J63">
        <f t="shared" si="2"/>
        <v>1.0924276179985037E-2</v>
      </c>
      <c r="K63">
        <f t="shared" si="3"/>
        <v>1.4482814033700331E-2</v>
      </c>
      <c r="L63">
        <f t="shared" si="4"/>
        <v>3.0246296253227056E-2</v>
      </c>
      <c r="M63">
        <f t="shared" si="5"/>
        <v>6.3166628488839471E-2</v>
      </c>
      <c r="N63">
        <f t="shared" si="6"/>
        <v>-1.5882052035470773E-3</v>
      </c>
    </row>
    <row r="64" spans="1:14" x14ac:dyDescent="0.3">
      <c r="A64" s="6">
        <v>39692</v>
      </c>
      <c r="B64" s="7">
        <v>1947151</v>
      </c>
      <c r="C64" s="7">
        <v>15667.031999999999</v>
      </c>
      <c r="D64" s="16">
        <v>3285.8119999999999</v>
      </c>
      <c r="E64" s="7">
        <v>357045</v>
      </c>
      <c r="F64" s="7">
        <v>151.69368696000001</v>
      </c>
      <c r="G64" s="7">
        <v>498624.6</v>
      </c>
      <c r="I64">
        <f t="shared" si="1"/>
        <v>2.3472872976209036E-2</v>
      </c>
      <c r="J64">
        <f t="shared" si="2"/>
        <v>1.8765872002113326E-5</v>
      </c>
      <c r="K64">
        <f t="shared" si="3"/>
        <v>1.1766174162777254E-3</v>
      </c>
      <c r="L64">
        <f t="shared" si="4"/>
        <v>2.6767355789001357E-2</v>
      </c>
      <c r="M64">
        <f t="shared" si="5"/>
        <v>6.6578257369462213E-2</v>
      </c>
      <c r="N64">
        <f t="shared" si="6"/>
        <v>-9.0762625854123868E-3</v>
      </c>
    </row>
    <row r="65" spans="1:14" x14ac:dyDescent="0.3">
      <c r="A65" s="6">
        <v>39783</v>
      </c>
      <c r="B65" s="7">
        <v>1896854</v>
      </c>
      <c r="C65" s="7">
        <v>15328.027</v>
      </c>
      <c r="D65" s="16">
        <v>3226.5293000000001</v>
      </c>
      <c r="E65" s="7">
        <v>355129</v>
      </c>
      <c r="F65" s="7">
        <v>145.8033734</v>
      </c>
      <c r="G65" s="7">
        <v>486533.4</v>
      </c>
      <c r="I65">
        <f t="shared" si="1"/>
        <v>-1.7264219809893122E-2</v>
      </c>
      <c r="J65">
        <f t="shared" si="2"/>
        <v>-2.7530827846549921E-2</v>
      </c>
      <c r="K65">
        <f t="shared" si="3"/>
        <v>-2.3296194809849347E-2</v>
      </c>
      <c r="L65">
        <f t="shared" si="4"/>
        <v>1.6100050929608312E-2</v>
      </c>
      <c r="M65">
        <f t="shared" si="5"/>
        <v>9.9794975352061055E-3</v>
      </c>
      <c r="N65">
        <f t="shared" si="6"/>
        <v>-3.7545226334436466E-2</v>
      </c>
    </row>
    <row r="66" spans="1:14" x14ac:dyDescent="0.3">
      <c r="A66" s="6">
        <v>39873</v>
      </c>
      <c r="B66" s="7">
        <v>1840440</v>
      </c>
      <c r="C66" s="7">
        <v>15155.94</v>
      </c>
      <c r="D66" s="16">
        <v>3141.0569999999998</v>
      </c>
      <c r="E66" s="7">
        <v>358977</v>
      </c>
      <c r="F66" s="7">
        <v>143.84286286</v>
      </c>
      <c r="G66" s="7">
        <v>463208.1</v>
      </c>
      <c r="I66">
        <f t="shared" si="1"/>
        <v>-4.6363133751347818E-2</v>
      </c>
      <c r="J66">
        <f t="shared" si="2"/>
        <v>-3.2890715516301183E-2</v>
      </c>
      <c r="K66">
        <f t="shared" si="3"/>
        <v>-5.4178052733991677E-2</v>
      </c>
      <c r="L66">
        <f t="shared" si="4"/>
        <v>1.547927186319864E-2</v>
      </c>
      <c r="M66">
        <f t="shared" si="5"/>
        <v>-2.0274740447484119E-2</v>
      </c>
      <c r="N66">
        <f t="shared" si="6"/>
        <v>-8.6738959977113672E-2</v>
      </c>
    </row>
    <row r="67" spans="1:14" x14ac:dyDescent="0.3">
      <c r="A67" s="6">
        <v>39965</v>
      </c>
      <c r="B67" s="7">
        <v>1882574</v>
      </c>
      <c r="C67" s="7">
        <v>15134.117</v>
      </c>
      <c r="D67" s="16">
        <v>3133.1970999999999</v>
      </c>
      <c r="E67" s="7">
        <v>361190</v>
      </c>
      <c r="F67" s="7">
        <v>146.38096393000001</v>
      </c>
      <c r="G67" s="7">
        <v>472893.3</v>
      </c>
      <c r="I67">
        <f t="shared" si="1"/>
        <v>-3.1222484841093245E-2</v>
      </c>
      <c r="J67">
        <f t="shared" si="2"/>
        <v>-3.9244471349849208E-2</v>
      </c>
      <c r="K67">
        <f t="shared" si="3"/>
        <v>-5.3205448866308291E-2</v>
      </c>
      <c r="L67">
        <f t="shared" si="4"/>
        <v>1.921666008239753E-2</v>
      </c>
      <c r="M67">
        <f t="shared" si="5"/>
        <v>-2.2133019410216281E-2</v>
      </c>
      <c r="N67">
        <f t="shared" si="6"/>
        <v>-6.3438344989522277E-2</v>
      </c>
    </row>
    <row r="68" spans="1:14" x14ac:dyDescent="0.3">
      <c r="A68" s="6">
        <v>40057</v>
      </c>
      <c r="B68" s="7">
        <v>1942193</v>
      </c>
      <c r="C68" s="7">
        <v>15189.222</v>
      </c>
      <c r="D68" s="16">
        <v>3142.9105</v>
      </c>
      <c r="E68" s="7">
        <v>362038</v>
      </c>
      <c r="F68" s="7">
        <v>149.90511767999999</v>
      </c>
      <c r="G68" s="7">
        <v>473176.4</v>
      </c>
      <c r="I68">
        <f t="shared" si="1"/>
        <v>-2.546284289200007E-3</v>
      </c>
      <c r="J68">
        <f t="shared" si="2"/>
        <v>-3.0497799455570074E-2</v>
      </c>
      <c r="K68">
        <f t="shared" si="3"/>
        <v>-4.3490467500879482E-2</v>
      </c>
      <c r="L68">
        <f t="shared" si="4"/>
        <v>1.3984231679480263E-2</v>
      </c>
      <c r="M68">
        <f t="shared" si="5"/>
        <v>-1.1790663908588628E-2</v>
      </c>
      <c r="N68">
        <f t="shared" si="6"/>
        <v>-5.1036792007454035E-2</v>
      </c>
    </row>
    <row r="69" spans="1:14" x14ac:dyDescent="0.3">
      <c r="A69" s="6">
        <v>40148</v>
      </c>
      <c r="B69" s="7">
        <v>1998373</v>
      </c>
      <c r="C69" s="7">
        <v>15356.058000000001</v>
      </c>
      <c r="D69" s="16">
        <v>3160.2602000000002</v>
      </c>
      <c r="E69" s="7">
        <v>364612</v>
      </c>
      <c r="F69" s="7">
        <v>153.58363041999999</v>
      </c>
      <c r="G69" s="7">
        <v>479760.1</v>
      </c>
      <c r="I69">
        <f t="shared" si="1"/>
        <v>5.3519669937696746E-2</v>
      </c>
      <c r="J69">
        <f t="shared" si="2"/>
        <v>1.8287415594975265E-3</v>
      </c>
      <c r="K69">
        <f t="shared" si="3"/>
        <v>-2.053881859991169E-2</v>
      </c>
      <c r="L69">
        <f t="shared" si="4"/>
        <v>2.6702972722588036E-2</v>
      </c>
      <c r="M69">
        <f t="shared" si="5"/>
        <v>5.3361296371761346E-2</v>
      </c>
      <c r="N69">
        <f t="shared" si="6"/>
        <v>-1.3921551942785548E-2</v>
      </c>
    </row>
    <row r="70" spans="1:14" x14ac:dyDescent="0.3">
      <c r="A70" s="6">
        <v>40238</v>
      </c>
      <c r="B70" s="7">
        <v>2056131</v>
      </c>
      <c r="C70" s="7">
        <v>15415.145</v>
      </c>
      <c r="D70" s="16">
        <v>3171.9016999999999</v>
      </c>
      <c r="E70" s="7">
        <v>366497</v>
      </c>
      <c r="F70" s="7">
        <v>156.74534796</v>
      </c>
      <c r="G70" s="7">
        <v>483766.9</v>
      </c>
      <c r="I70">
        <f t="shared" si="1"/>
        <v>0.11719534459151082</v>
      </c>
      <c r="J70">
        <f t="shared" si="2"/>
        <v>1.7102535375568939E-2</v>
      </c>
      <c r="K70">
        <f t="shared" si="3"/>
        <v>9.8198472679738025E-3</v>
      </c>
      <c r="L70">
        <f t="shared" si="4"/>
        <v>2.0948417308072731E-2</v>
      </c>
      <c r="M70">
        <f t="shared" si="5"/>
        <v>8.9698472648989114E-2</v>
      </c>
      <c r="N70">
        <f t="shared" si="6"/>
        <v>4.4383507110519194E-2</v>
      </c>
    </row>
    <row r="71" spans="1:14" x14ac:dyDescent="0.3">
      <c r="A71" s="6">
        <v>40330</v>
      </c>
      <c r="B71" s="7">
        <v>2050026</v>
      </c>
      <c r="C71" s="7">
        <v>15557.277</v>
      </c>
      <c r="D71" s="16">
        <v>3202.0218</v>
      </c>
      <c r="E71" s="7">
        <v>368807</v>
      </c>
      <c r="F71" s="7">
        <v>158.80859333999999</v>
      </c>
      <c r="G71" s="7">
        <v>490235.2</v>
      </c>
      <c r="I71">
        <f t="shared" si="1"/>
        <v>8.8948429118855366E-2</v>
      </c>
      <c r="J71">
        <f t="shared" si="2"/>
        <v>2.7960666618343177E-2</v>
      </c>
      <c r="K71">
        <f t="shared" si="3"/>
        <v>2.1966284853257356E-2</v>
      </c>
      <c r="L71">
        <f t="shared" si="4"/>
        <v>2.1088623716049693E-2</v>
      </c>
      <c r="M71">
        <f t="shared" si="5"/>
        <v>8.4899218288676748E-2</v>
      </c>
      <c r="N71">
        <f t="shared" si="6"/>
        <v>3.6671908864007952E-2</v>
      </c>
    </row>
    <row r="72" spans="1:14" x14ac:dyDescent="0.3">
      <c r="A72" s="6">
        <v>40422</v>
      </c>
      <c r="B72" s="7">
        <v>2061085</v>
      </c>
      <c r="C72" s="7">
        <v>15671.967000000001</v>
      </c>
      <c r="D72" s="16">
        <v>3219.5243</v>
      </c>
      <c r="E72" s="7">
        <v>371204</v>
      </c>
      <c r="F72" s="7">
        <v>160.52807322000001</v>
      </c>
      <c r="G72" s="7">
        <v>499264.7</v>
      </c>
      <c r="I72">
        <f t="shared" si="1"/>
        <v>6.1215337507652512E-2</v>
      </c>
      <c r="J72">
        <f t="shared" si="2"/>
        <v>3.1782075474306781E-2</v>
      </c>
      <c r="K72">
        <f t="shared" si="3"/>
        <v>2.4376704331860566E-2</v>
      </c>
      <c r="L72">
        <f t="shared" si="4"/>
        <v>2.5317784320982861E-2</v>
      </c>
      <c r="M72">
        <f t="shared" si="5"/>
        <v>7.0864528872701227E-2</v>
      </c>
      <c r="N72">
        <f t="shared" si="6"/>
        <v>5.5134406534222746E-2</v>
      </c>
    </row>
    <row r="73" spans="1:14" x14ac:dyDescent="0.3">
      <c r="A73" s="6">
        <v>40513</v>
      </c>
      <c r="B73" s="7">
        <v>2069618</v>
      </c>
      <c r="C73" s="7">
        <v>15750.625</v>
      </c>
      <c r="D73" s="16">
        <v>3238.0691000000002</v>
      </c>
      <c r="E73" s="7">
        <v>374834</v>
      </c>
      <c r="F73" s="7">
        <v>162.41947045000001</v>
      </c>
      <c r="G73" s="7">
        <v>495225.5</v>
      </c>
      <c r="I73">
        <f t="shared" si="1"/>
        <v>3.565150249728144E-2</v>
      </c>
      <c r="J73">
        <f t="shared" si="2"/>
        <v>2.5694549994536242E-2</v>
      </c>
      <c r="K73">
        <f t="shared" si="3"/>
        <v>2.4621042279999505E-2</v>
      </c>
      <c r="L73">
        <f t="shared" si="4"/>
        <v>2.8035281340164309E-2</v>
      </c>
      <c r="M73">
        <f t="shared" si="5"/>
        <v>5.7531131448299133E-2</v>
      </c>
      <c r="N73">
        <f t="shared" si="6"/>
        <v>3.2235694464796127E-2</v>
      </c>
    </row>
    <row r="74" spans="1:14" x14ac:dyDescent="0.3">
      <c r="A74" s="6">
        <v>40603</v>
      </c>
      <c r="B74" s="7">
        <v>2116244</v>
      </c>
      <c r="C74" s="7">
        <v>15712.754000000001</v>
      </c>
      <c r="D74" s="16">
        <v>3262.6911</v>
      </c>
      <c r="E74" s="7">
        <v>373763</v>
      </c>
      <c r="F74" s="7">
        <v>164.53867933000001</v>
      </c>
      <c r="G74" s="7">
        <v>488080.8</v>
      </c>
      <c r="I74">
        <f t="shared" si="1"/>
        <v>2.9235977668738089E-2</v>
      </c>
      <c r="J74">
        <f t="shared" si="2"/>
        <v>1.9306273148906428E-2</v>
      </c>
      <c r="K74">
        <f t="shared" si="3"/>
        <v>2.862301817234747E-2</v>
      </c>
      <c r="L74">
        <f t="shared" si="4"/>
        <v>1.9825537453239672E-2</v>
      </c>
      <c r="M74">
        <f t="shared" si="5"/>
        <v>4.9719698041621019E-2</v>
      </c>
      <c r="N74">
        <f t="shared" si="6"/>
        <v>8.9173112091793794E-3</v>
      </c>
    </row>
    <row r="75" spans="1:14" x14ac:dyDescent="0.3">
      <c r="A75" s="6">
        <v>40695</v>
      </c>
      <c r="B75" s="7">
        <v>2086260</v>
      </c>
      <c r="C75" s="7">
        <v>15825.096</v>
      </c>
      <c r="D75" s="16">
        <v>3266.3537000000001</v>
      </c>
      <c r="E75" s="7">
        <v>378158</v>
      </c>
      <c r="F75" s="7">
        <v>166.32654332000001</v>
      </c>
      <c r="G75" s="7">
        <v>484925.7</v>
      </c>
      <c r="I75">
        <f t="shared" si="1"/>
        <v>1.7674897781784216E-2</v>
      </c>
      <c r="J75">
        <f t="shared" si="2"/>
        <v>1.7215030625217898E-2</v>
      </c>
      <c r="K75">
        <f t="shared" si="3"/>
        <v>2.0091024989274064E-2</v>
      </c>
      <c r="L75">
        <f t="shared" si="4"/>
        <v>2.5354724828975606E-2</v>
      </c>
      <c r="M75">
        <f t="shared" si="5"/>
        <v>4.7339692531024102E-2</v>
      </c>
      <c r="N75">
        <f t="shared" si="6"/>
        <v>-1.0830515638207916E-2</v>
      </c>
    </row>
    <row r="76" spans="1:14" x14ac:dyDescent="0.3">
      <c r="A76" s="6">
        <v>40787</v>
      </c>
      <c r="B76" s="7">
        <v>2118333</v>
      </c>
      <c r="C76" s="7">
        <v>15820.7</v>
      </c>
      <c r="D76" s="16">
        <v>3269.7190000000001</v>
      </c>
      <c r="E76" s="7">
        <v>382984</v>
      </c>
      <c r="F76" s="7">
        <v>166.37524705999999</v>
      </c>
      <c r="G76" s="7">
        <v>497170.8</v>
      </c>
      <c r="I76">
        <f t="shared" si="1"/>
        <v>2.7775661848007172E-2</v>
      </c>
      <c r="J76">
        <f t="shared" si="2"/>
        <v>9.4903849657161921E-3</v>
      </c>
      <c r="K76">
        <f t="shared" si="3"/>
        <v>1.5590719411560316E-2</v>
      </c>
      <c r="L76">
        <f t="shared" si="4"/>
        <v>3.1734571825734692E-2</v>
      </c>
      <c r="M76">
        <f t="shared" si="5"/>
        <v>3.6424618589837365E-2</v>
      </c>
      <c r="N76">
        <f t="shared" si="6"/>
        <v>-4.1939676488244038E-3</v>
      </c>
    </row>
    <row r="77" spans="1:14" x14ac:dyDescent="0.3">
      <c r="A77" s="6">
        <v>40878</v>
      </c>
      <c r="B77" s="7">
        <v>1985274</v>
      </c>
      <c r="C77" s="7">
        <v>16004.107</v>
      </c>
      <c r="D77" s="16">
        <v>3262.9841000000001</v>
      </c>
      <c r="E77" s="7">
        <v>387388</v>
      </c>
      <c r="F77" s="7">
        <v>167.34509521000001</v>
      </c>
      <c r="G77" s="7">
        <v>496397.7</v>
      </c>
      <c r="I77">
        <f t="shared" si="1"/>
        <v>-4.0753414398212562E-2</v>
      </c>
      <c r="J77">
        <f t="shared" si="2"/>
        <v>1.6093456608864631E-2</v>
      </c>
      <c r="K77">
        <f t="shared" si="3"/>
        <v>7.6944003449463949E-3</v>
      </c>
      <c r="L77">
        <f t="shared" si="4"/>
        <v>3.349215919580395E-2</v>
      </c>
      <c r="M77">
        <f t="shared" si="5"/>
        <v>3.0326565813526329E-2</v>
      </c>
      <c r="N77">
        <f t="shared" si="6"/>
        <v>2.3670025069388867E-3</v>
      </c>
    </row>
    <row r="78" spans="1:14" x14ac:dyDescent="0.3">
      <c r="A78" s="6">
        <v>40969</v>
      </c>
      <c r="B78" s="7">
        <v>2171370</v>
      </c>
      <c r="C78" s="7">
        <v>16129.418</v>
      </c>
      <c r="D78" s="16">
        <v>3262.1410999999998</v>
      </c>
      <c r="E78" s="7">
        <v>391401</v>
      </c>
      <c r="F78" s="7">
        <v>166.58941852999999</v>
      </c>
      <c r="G78" s="7">
        <v>502607.4</v>
      </c>
      <c r="I78">
        <f t="shared" si="1"/>
        <v>2.6048981119379366E-2</v>
      </c>
      <c r="J78">
        <f t="shared" si="2"/>
        <v>2.6517566557714867E-2</v>
      </c>
      <c r="K78">
        <f t="shared" si="3"/>
        <v>-1.6857250139312718E-4</v>
      </c>
      <c r="L78">
        <f t="shared" si="4"/>
        <v>4.7190331841300504E-2</v>
      </c>
      <c r="M78">
        <f t="shared" si="5"/>
        <v>1.2463569103329242E-2</v>
      </c>
      <c r="N78">
        <f t="shared" si="6"/>
        <v>2.9762695029183828E-2</v>
      </c>
    </row>
    <row r="79" spans="1:14" x14ac:dyDescent="0.3">
      <c r="A79" s="6">
        <v>41061</v>
      </c>
      <c r="B79" s="7">
        <v>2212745</v>
      </c>
      <c r="C79" s="7">
        <v>16198.807000000001</v>
      </c>
      <c r="D79" s="16">
        <v>3254.1948000000002</v>
      </c>
      <c r="E79" s="7">
        <v>394621</v>
      </c>
      <c r="F79" s="7">
        <v>168.04480760999999</v>
      </c>
      <c r="G79" s="7">
        <v>498555.8</v>
      </c>
      <c r="I79">
        <f t="shared" si="1"/>
        <v>6.0627630304947555E-2</v>
      </c>
      <c r="J79">
        <f t="shared" si="2"/>
        <v>2.361508581053795E-2</v>
      </c>
      <c r="K79">
        <f t="shared" si="3"/>
        <v>-3.7224688802073302E-3</v>
      </c>
      <c r="L79">
        <f t="shared" si="4"/>
        <v>4.3534713003559267E-2</v>
      </c>
      <c r="M79">
        <f t="shared" si="5"/>
        <v>1.0330667948134753E-2</v>
      </c>
      <c r="N79">
        <f t="shared" si="6"/>
        <v>2.8107604938240938E-2</v>
      </c>
    </row>
    <row r="80" spans="1:14" x14ac:dyDescent="0.3">
      <c r="A80" s="6">
        <v>41153</v>
      </c>
      <c r="B80" s="7">
        <v>2230798</v>
      </c>
      <c r="C80" s="7">
        <v>16220.666999999999</v>
      </c>
      <c r="D80" s="16">
        <v>3256.4684000000002</v>
      </c>
      <c r="E80" s="7">
        <v>396618</v>
      </c>
      <c r="F80" s="7">
        <v>171.34707791</v>
      </c>
      <c r="G80" s="7">
        <v>496849.3</v>
      </c>
      <c r="I80">
        <f t="shared" si="1"/>
        <v>5.3091275073371413E-2</v>
      </c>
      <c r="J80">
        <f t="shared" si="2"/>
        <v>2.5281245456901358E-2</v>
      </c>
      <c r="K80">
        <f t="shared" si="3"/>
        <v>-4.0525194978527912E-3</v>
      </c>
      <c r="L80">
        <f t="shared" si="4"/>
        <v>3.5599398408288518E-2</v>
      </c>
      <c r="M80">
        <f t="shared" si="5"/>
        <v>2.9883236466101248E-2</v>
      </c>
      <c r="N80">
        <f t="shared" si="6"/>
        <v>-6.4665905560024051E-4</v>
      </c>
    </row>
    <row r="81" spans="1:14" x14ac:dyDescent="0.3">
      <c r="A81" s="6">
        <v>41244</v>
      </c>
      <c r="B81" s="7">
        <v>2289104</v>
      </c>
      <c r="C81" s="7">
        <v>16239.138000000001</v>
      </c>
      <c r="D81" s="16">
        <v>3244.2826</v>
      </c>
      <c r="E81" s="7">
        <v>398641</v>
      </c>
      <c r="F81" s="7">
        <v>170.96200984000001</v>
      </c>
      <c r="G81" s="7">
        <v>498120.7</v>
      </c>
      <c r="I81">
        <f t="shared" si="1"/>
        <v>0.15304184712034719</v>
      </c>
      <c r="J81">
        <f t="shared" si="2"/>
        <v>1.4685667872627928E-2</v>
      </c>
      <c r="K81">
        <f t="shared" si="3"/>
        <v>-5.7314100917623678E-3</v>
      </c>
      <c r="L81">
        <f t="shared" si="4"/>
        <v>2.9048395923466863E-2</v>
      </c>
      <c r="M81">
        <f t="shared" si="5"/>
        <v>2.1613508453660835E-2</v>
      </c>
      <c r="N81">
        <f t="shared" si="6"/>
        <v>3.4710072186072694E-3</v>
      </c>
    </row>
    <row r="82" spans="1:14" x14ac:dyDescent="0.3">
      <c r="A82" s="6">
        <v>41334</v>
      </c>
      <c r="B82" s="7">
        <v>2286886</v>
      </c>
      <c r="C82" s="7">
        <v>16382.964</v>
      </c>
      <c r="D82" s="16">
        <v>3241.6003000000001</v>
      </c>
      <c r="E82" s="7">
        <v>399811</v>
      </c>
      <c r="F82" s="7">
        <v>171.13634834999999</v>
      </c>
      <c r="G82" s="7">
        <v>503875</v>
      </c>
      <c r="I82">
        <f t="shared" si="1"/>
        <v>5.319959288375542E-2</v>
      </c>
      <c r="J82">
        <f t="shared" si="2"/>
        <v>1.5719476053010828E-2</v>
      </c>
      <c r="K82">
        <f t="shared" si="3"/>
        <v>-6.2967233391589827E-3</v>
      </c>
      <c r="L82">
        <f t="shared" si="4"/>
        <v>2.1486914954228498E-2</v>
      </c>
      <c r="M82">
        <f t="shared" si="5"/>
        <v>2.7294229490219202E-2</v>
      </c>
      <c r="N82">
        <f t="shared" si="6"/>
        <v>2.522048023964496E-3</v>
      </c>
    </row>
    <row r="83" spans="1:14" x14ac:dyDescent="0.3">
      <c r="A83" s="6">
        <v>41426</v>
      </c>
      <c r="B83" s="7">
        <v>2273855</v>
      </c>
      <c r="C83" s="7">
        <v>16403.18</v>
      </c>
      <c r="D83" s="16">
        <v>3257.9090999999999</v>
      </c>
      <c r="E83" s="7">
        <v>402035</v>
      </c>
      <c r="F83" s="7">
        <v>174.92042936000001</v>
      </c>
      <c r="G83" s="7">
        <v>507989</v>
      </c>
      <c r="I83">
        <f t="shared" si="1"/>
        <v>2.7617280798284405E-2</v>
      </c>
      <c r="J83">
        <f t="shared" si="2"/>
        <v>1.2616546391348349E-2</v>
      </c>
      <c r="K83">
        <f t="shared" si="3"/>
        <v>1.1413883397513036E-3</v>
      </c>
      <c r="L83">
        <f t="shared" si="4"/>
        <v>1.878764688143808E-2</v>
      </c>
      <c r="M83">
        <f t="shared" si="5"/>
        <v>4.0915407311822527E-2</v>
      </c>
      <c r="N83">
        <f t="shared" si="6"/>
        <v>1.8921051565341296E-2</v>
      </c>
    </row>
    <row r="84" spans="1:14" x14ac:dyDescent="0.3">
      <c r="A84" s="6">
        <v>41518</v>
      </c>
      <c r="B84" s="7">
        <v>2289974</v>
      </c>
      <c r="C84" s="7">
        <v>16531.685000000001</v>
      </c>
      <c r="D84" s="16">
        <v>3273.4490999999998</v>
      </c>
      <c r="E84" s="7">
        <v>404992</v>
      </c>
      <c r="F84" s="7">
        <v>175.59943493</v>
      </c>
      <c r="G84" s="7">
        <v>512395.9</v>
      </c>
      <c r="I84">
        <f t="shared" si="1"/>
        <v>2.6526830309153926E-2</v>
      </c>
      <c r="J84">
        <f t="shared" si="2"/>
        <v>1.9174180691829967E-2</v>
      </c>
      <c r="K84">
        <f t="shared" si="3"/>
        <v>5.2144525646247164E-3</v>
      </c>
      <c r="L84">
        <f t="shared" si="4"/>
        <v>2.111351476735801E-2</v>
      </c>
      <c r="M84">
        <f t="shared" si="5"/>
        <v>2.4817213528634197E-2</v>
      </c>
      <c r="N84">
        <f t="shared" si="6"/>
        <v>3.129037315741412E-2</v>
      </c>
    </row>
    <row r="85" spans="1:14" x14ac:dyDescent="0.3">
      <c r="A85" s="6">
        <v>41609</v>
      </c>
      <c r="B85" s="7">
        <v>2289231</v>
      </c>
      <c r="C85" s="7">
        <v>16663.649000000001</v>
      </c>
      <c r="D85" s="16">
        <v>3283.7905999999998</v>
      </c>
      <c r="E85" s="7">
        <v>408236</v>
      </c>
      <c r="F85" s="7">
        <v>175.432222</v>
      </c>
      <c r="G85" s="7">
        <v>512180.2</v>
      </c>
      <c r="I85">
        <f t="shared" si="1"/>
        <v>5.5480222829640269E-5</v>
      </c>
      <c r="J85">
        <f t="shared" si="2"/>
        <v>2.614122744692482E-2</v>
      </c>
      <c r="K85">
        <f t="shared" si="3"/>
        <v>1.2177730756254057E-2</v>
      </c>
      <c r="L85">
        <f t="shared" si="4"/>
        <v>2.4069275363046039E-2</v>
      </c>
      <c r="M85">
        <f t="shared" si="5"/>
        <v>2.6147400607793303E-2</v>
      </c>
      <c r="N85">
        <f t="shared" si="6"/>
        <v>2.8225086811288991E-2</v>
      </c>
    </row>
    <row r="86" spans="1:14" x14ac:dyDescent="0.3">
      <c r="A86" s="6">
        <v>41699</v>
      </c>
      <c r="B86" s="7">
        <v>2279872</v>
      </c>
      <c r="C86" s="7">
        <v>16621.696</v>
      </c>
      <c r="D86" s="16">
        <v>3301.3225000000002</v>
      </c>
      <c r="E86" s="7">
        <v>411090</v>
      </c>
      <c r="F86" s="7">
        <v>176.62414749000001</v>
      </c>
      <c r="G86" s="7">
        <v>516912</v>
      </c>
      <c r="I86">
        <f t="shared" si="1"/>
        <v>-3.067052752082966E-3</v>
      </c>
      <c r="J86">
        <f t="shared" si="2"/>
        <v>1.4571966342598275E-2</v>
      </c>
      <c r="K86">
        <f t="shared" si="3"/>
        <v>1.8423677959309215E-2</v>
      </c>
      <c r="L86">
        <f t="shared" si="4"/>
        <v>2.821082961699406E-2</v>
      </c>
      <c r="M86">
        <f t="shared" si="5"/>
        <v>3.2066823868279748E-2</v>
      </c>
      <c r="N86">
        <f t="shared" si="6"/>
        <v>2.5873480525924197E-2</v>
      </c>
    </row>
    <row r="87" spans="1:14" x14ac:dyDescent="0.3">
      <c r="A87" s="6">
        <v>41791</v>
      </c>
      <c r="B87" s="7">
        <v>2294584</v>
      </c>
      <c r="C87" s="7">
        <v>16830.111000000001</v>
      </c>
      <c r="D87" s="16">
        <v>3312.9110000000001</v>
      </c>
      <c r="E87" s="7">
        <v>413813</v>
      </c>
      <c r="F87" s="7">
        <v>174.24909489000001</v>
      </c>
      <c r="G87" s="7">
        <v>507176.3</v>
      </c>
      <c r="I87">
        <f t="shared" si="1"/>
        <v>9.1162365234369602E-3</v>
      </c>
      <c r="J87">
        <f t="shared" si="2"/>
        <v>2.6027331285762845E-2</v>
      </c>
      <c r="K87">
        <f t="shared" si="3"/>
        <v>1.6882576619464462E-2</v>
      </c>
      <c r="L87">
        <f t="shared" si="4"/>
        <v>2.929595681967978E-2</v>
      </c>
      <c r="M87">
        <f t="shared" si="5"/>
        <v>-3.8379420428836797E-3</v>
      </c>
      <c r="N87">
        <f t="shared" si="6"/>
        <v>-1.5998377917632034E-3</v>
      </c>
    </row>
    <row r="88" spans="1:14" x14ac:dyDescent="0.3">
      <c r="A88" s="6">
        <v>41883</v>
      </c>
      <c r="B88" s="7">
        <v>2315045</v>
      </c>
      <c r="C88" s="7">
        <v>17033.572</v>
      </c>
      <c r="D88" s="16">
        <v>3330.0707000000002</v>
      </c>
      <c r="E88" s="7">
        <v>415538</v>
      </c>
      <c r="F88" s="7">
        <v>174.55601247999999</v>
      </c>
      <c r="G88" s="7">
        <v>507933.9</v>
      </c>
      <c r="I88">
        <f t="shared" si="1"/>
        <v>1.0948159236742416E-2</v>
      </c>
      <c r="J88">
        <f t="shared" si="2"/>
        <v>3.0359095276736747E-2</v>
      </c>
      <c r="K88">
        <f t="shared" si="3"/>
        <v>1.7297229396357583E-2</v>
      </c>
      <c r="L88">
        <f t="shared" si="4"/>
        <v>2.6040020543615761E-2</v>
      </c>
      <c r="M88">
        <f t="shared" si="5"/>
        <v>-5.9420604082008888E-3</v>
      </c>
      <c r="N88">
        <f t="shared" si="6"/>
        <v>-8.7081102717644354E-3</v>
      </c>
    </row>
    <row r="89" spans="1:14" x14ac:dyDescent="0.3">
      <c r="A89" s="6">
        <v>41974</v>
      </c>
      <c r="B89" s="7">
        <v>2341629</v>
      </c>
      <c r="C89" s="7">
        <v>17113.945</v>
      </c>
      <c r="D89" s="16">
        <v>3348.6471999999999</v>
      </c>
      <c r="E89" s="7">
        <v>417285</v>
      </c>
      <c r="F89" s="7">
        <v>175.17007427999999</v>
      </c>
      <c r="G89" s="7">
        <v>510309.5</v>
      </c>
      <c r="I89">
        <f t="shared" si="1"/>
        <v>2.2888908982972911E-2</v>
      </c>
      <c r="J89">
        <f t="shared" si="2"/>
        <v>2.7022652721501617E-2</v>
      </c>
      <c r="K89">
        <f t="shared" si="3"/>
        <v>1.9750528550754654E-2</v>
      </c>
      <c r="L89">
        <f t="shared" si="4"/>
        <v>2.2166100000979849E-2</v>
      </c>
      <c r="M89">
        <f t="shared" si="5"/>
        <v>-1.4942962986582708E-3</v>
      </c>
      <c r="N89">
        <f t="shared" si="6"/>
        <v>-3.6524254549473723E-3</v>
      </c>
    </row>
    <row r="90" spans="1:14" x14ac:dyDescent="0.3">
      <c r="A90" s="6">
        <v>42064</v>
      </c>
      <c r="B90" s="7">
        <v>2349881</v>
      </c>
      <c r="C90" s="7">
        <v>17254.743999999999</v>
      </c>
      <c r="D90" s="16">
        <v>3372.9904000000001</v>
      </c>
      <c r="E90" s="7">
        <v>421232</v>
      </c>
      <c r="F90" s="7">
        <v>173.5080796</v>
      </c>
      <c r="G90" s="7">
        <v>516968.4</v>
      </c>
      <c r="I90">
        <f t="shared" si="1"/>
        <v>3.0707425680038147E-2</v>
      </c>
      <c r="J90">
        <f t="shared" si="2"/>
        <v>3.8085644208629477E-2</v>
      </c>
      <c r="K90">
        <f t="shared" si="3"/>
        <v>2.1708845470262306E-2</v>
      </c>
      <c r="L90">
        <f t="shared" si="4"/>
        <v>2.4670996618745278E-2</v>
      </c>
      <c r="M90">
        <f t="shared" si="5"/>
        <v>-1.7642366201237714E-2</v>
      </c>
      <c r="N90">
        <f t="shared" si="6"/>
        <v>1.0910948091757966E-4</v>
      </c>
    </row>
    <row r="91" spans="1:14" x14ac:dyDescent="0.3">
      <c r="A91" s="6">
        <v>42156</v>
      </c>
      <c r="B91" s="7">
        <v>2360882</v>
      </c>
      <c r="C91" s="7">
        <v>17397.028999999999</v>
      </c>
      <c r="D91" s="16">
        <v>3388.7393999999999</v>
      </c>
      <c r="E91" s="7">
        <v>422344</v>
      </c>
      <c r="F91" s="7">
        <v>169.58068725999999</v>
      </c>
      <c r="G91" s="7">
        <v>517706.3</v>
      </c>
      <c r="I91">
        <f t="shared" si="1"/>
        <v>2.8893254725039563E-2</v>
      </c>
      <c r="J91">
        <f t="shared" si="2"/>
        <v>3.3684745157057883E-2</v>
      </c>
      <c r="K91">
        <f t="shared" si="3"/>
        <v>2.2888752520064726E-2</v>
      </c>
      <c r="L91">
        <f t="shared" si="4"/>
        <v>2.0615592066948185E-2</v>
      </c>
      <c r="M91">
        <f t="shared" si="5"/>
        <v>-2.6791574630256165E-2</v>
      </c>
      <c r="N91">
        <f t="shared" si="6"/>
        <v>2.07620111586444E-2</v>
      </c>
    </row>
    <row r="92" spans="1:14" x14ac:dyDescent="0.3">
      <c r="A92" s="6">
        <v>42248</v>
      </c>
      <c r="B92" s="7">
        <v>2390920</v>
      </c>
      <c r="C92" s="7">
        <v>17438.802</v>
      </c>
      <c r="D92" s="16">
        <v>3404.9830000000002</v>
      </c>
      <c r="E92" s="7">
        <v>426284</v>
      </c>
      <c r="F92" s="7">
        <v>167.05041421999999</v>
      </c>
      <c r="G92" s="7">
        <v>517848.4</v>
      </c>
      <c r="I92">
        <f t="shared" si="1"/>
        <v>3.277474087976695E-2</v>
      </c>
      <c r="J92">
        <f t="shared" si="2"/>
        <v>2.3790077618481842E-2</v>
      </c>
      <c r="K92">
        <f t="shared" si="3"/>
        <v>2.2495708574595819E-2</v>
      </c>
      <c r="L92">
        <f t="shared" si="4"/>
        <v>2.58604507890976E-2</v>
      </c>
      <c r="M92">
        <f t="shared" si="5"/>
        <v>-4.2998222480935544E-2</v>
      </c>
      <c r="N92">
        <f t="shared" si="6"/>
        <v>1.9519272094262741E-2</v>
      </c>
    </row>
    <row r="93" spans="1:14" x14ac:dyDescent="0.3">
      <c r="A93" s="6">
        <v>42339</v>
      </c>
      <c r="B93" s="7">
        <v>2409669</v>
      </c>
      <c r="C93" s="7">
        <v>17456.224999999999</v>
      </c>
      <c r="D93" s="16">
        <v>3424.0288999999998</v>
      </c>
      <c r="E93" s="7">
        <v>428635</v>
      </c>
      <c r="F93" s="7">
        <v>165.56178076</v>
      </c>
      <c r="G93" s="7">
        <v>515526.3</v>
      </c>
      <c r="I93">
        <f t="shared" si="1"/>
        <v>2.9056695146840061E-2</v>
      </c>
      <c r="J93">
        <f t="shared" si="2"/>
        <v>2.0000064275069285E-2</v>
      </c>
      <c r="K93">
        <f t="shared" si="3"/>
        <v>2.2511090448704252E-2</v>
      </c>
      <c r="L93">
        <f t="shared" si="4"/>
        <v>2.7199635740561057E-2</v>
      </c>
      <c r="M93">
        <f t="shared" si="5"/>
        <v>-5.485122706885226E-2</v>
      </c>
      <c r="N93">
        <f t="shared" si="6"/>
        <v>1.0222815761807169E-2</v>
      </c>
    </row>
    <row r="94" spans="1:14" x14ac:dyDescent="0.3">
      <c r="A94" s="6">
        <v>42430</v>
      </c>
      <c r="B94" s="7">
        <v>2429453</v>
      </c>
      <c r="C94" s="7">
        <v>17523.374</v>
      </c>
      <c r="D94" s="16">
        <v>3444.2156</v>
      </c>
      <c r="E94" s="7">
        <v>432805</v>
      </c>
      <c r="F94" s="7">
        <v>164.12912836000001</v>
      </c>
      <c r="G94" s="7">
        <v>519064.9</v>
      </c>
      <c r="I94">
        <f t="shared" si="1"/>
        <v>3.3862140253059669E-2</v>
      </c>
      <c r="J94">
        <f t="shared" si="2"/>
        <v>1.5568472067739814E-2</v>
      </c>
      <c r="K94">
        <f t="shared" si="3"/>
        <v>2.1116336411749037E-2</v>
      </c>
      <c r="L94">
        <f t="shared" si="4"/>
        <v>2.7474171003152748E-2</v>
      </c>
      <c r="M94">
        <f t="shared" si="5"/>
        <v>-5.4054838608218914E-2</v>
      </c>
      <c r="N94">
        <f t="shared" si="6"/>
        <v>4.0553735973030136E-3</v>
      </c>
    </row>
    <row r="95" spans="1:14" x14ac:dyDescent="0.3">
      <c r="A95" s="6">
        <v>42522</v>
      </c>
      <c r="B95" s="7">
        <v>2447020</v>
      </c>
      <c r="C95" s="7">
        <v>17622.486000000001</v>
      </c>
      <c r="D95" s="16">
        <v>3455.3937999999998</v>
      </c>
      <c r="E95" s="7">
        <v>436399</v>
      </c>
      <c r="F95" s="7">
        <v>164.1374486</v>
      </c>
      <c r="G95" s="7">
        <v>519170.8</v>
      </c>
      <c r="I95">
        <f t="shared" ref="I95:I104" si="7">B95/B91-1</f>
        <v>3.6485516853447253E-2</v>
      </c>
      <c r="J95">
        <f t="shared" ref="J95:J104" si="8">C95/C91-1</f>
        <v>1.2959511649949018E-2</v>
      </c>
      <c r="K95">
        <f t="shared" ref="K95:K104" si="9">D95/D91-1</f>
        <v>1.966937912074318E-2</v>
      </c>
      <c r="L95">
        <f t="shared" ref="L95:L104" si="10">E95/E91-1</f>
        <v>3.327855965753046E-2</v>
      </c>
      <c r="M95">
        <f t="shared" ref="M95:M104" si="11">F95/F91-1</f>
        <v>-3.2098222668802245E-2</v>
      </c>
      <c r="N95">
        <f t="shared" ref="N95:N104" si="12">G95/G91-1</f>
        <v>2.8288239876548271E-3</v>
      </c>
    </row>
    <row r="96" spans="1:14" x14ac:dyDescent="0.3">
      <c r="A96" s="6">
        <v>42614</v>
      </c>
      <c r="B96" s="7">
        <v>2464804</v>
      </c>
      <c r="C96" s="7">
        <v>17706.705000000002</v>
      </c>
      <c r="D96" s="16">
        <v>3468.4616000000001</v>
      </c>
      <c r="E96" s="7">
        <v>436119</v>
      </c>
      <c r="F96" s="7">
        <v>162.83960879</v>
      </c>
      <c r="G96" s="7">
        <v>520796.8</v>
      </c>
      <c r="I96">
        <f t="shared" si="7"/>
        <v>3.0901912234621021E-2</v>
      </c>
      <c r="J96">
        <f t="shared" si="8"/>
        <v>1.5362465839109829E-2</v>
      </c>
      <c r="K96">
        <f t="shared" si="9"/>
        <v>1.8642853723498831E-2</v>
      </c>
      <c r="L96">
        <f t="shared" si="10"/>
        <v>2.3071473477775273E-2</v>
      </c>
      <c r="M96">
        <f t="shared" si="11"/>
        <v>-2.5206794306145808E-2</v>
      </c>
      <c r="N96">
        <f t="shared" si="12"/>
        <v>5.6935581919341782E-3</v>
      </c>
    </row>
    <row r="97" spans="1:14" x14ac:dyDescent="0.3">
      <c r="A97" s="6">
        <v>42705</v>
      </c>
      <c r="B97" s="7">
        <v>2483233</v>
      </c>
      <c r="C97" s="7">
        <v>17784.185000000001</v>
      </c>
      <c r="D97" s="16">
        <v>3496.0322999999999</v>
      </c>
      <c r="E97" s="7">
        <v>440385</v>
      </c>
      <c r="F97" s="7">
        <v>162.37913785999999</v>
      </c>
      <c r="G97" s="7">
        <v>521727.7</v>
      </c>
      <c r="I97">
        <f t="shared" si="7"/>
        <v>3.0528674270200673E-2</v>
      </c>
      <c r="J97">
        <f t="shared" si="8"/>
        <v>1.8787567185918119E-2</v>
      </c>
      <c r="K97">
        <f t="shared" si="9"/>
        <v>2.1028852881469495E-2</v>
      </c>
      <c r="L97">
        <f t="shared" si="10"/>
        <v>2.7412600464264525E-2</v>
      </c>
      <c r="M97">
        <f t="shared" si="11"/>
        <v>-1.9223294684258097E-2</v>
      </c>
      <c r="N97">
        <f t="shared" si="12"/>
        <v>1.2029260194872826E-2</v>
      </c>
    </row>
    <row r="98" spans="1:14" x14ac:dyDescent="0.3">
      <c r="A98" s="6">
        <v>42795</v>
      </c>
      <c r="B98" s="7">
        <v>2512217</v>
      </c>
      <c r="C98" s="7">
        <v>17863.023000000001</v>
      </c>
      <c r="D98" s="16">
        <v>3520.3805000000002</v>
      </c>
      <c r="E98" s="7">
        <v>442266</v>
      </c>
      <c r="F98" s="7">
        <v>164.14515911000001</v>
      </c>
      <c r="G98" s="7">
        <v>525940.5</v>
      </c>
      <c r="I98">
        <f t="shared" si="7"/>
        <v>3.406692782284737E-2</v>
      </c>
      <c r="J98">
        <f t="shared" si="8"/>
        <v>1.9382625743193049E-2</v>
      </c>
      <c r="K98">
        <f t="shared" si="9"/>
        <v>2.2113859538874348E-2</v>
      </c>
      <c r="L98">
        <f t="shared" si="10"/>
        <v>2.1859728977253079E-2</v>
      </c>
      <c r="M98">
        <f t="shared" si="11"/>
        <v>9.7671572134583329E-5</v>
      </c>
      <c r="N98">
        <f t="shared" si="12"/>
        <v>1.3246127796350704E-2</v>
      </c>
    </row>
    <row r="99" spans="1:14" x14ac:dyDescent="0.3">
      <c r="A99" s="6">
        <v>42887</v>
      </c>
      <c r="B99" s="7">
        <v>2542291</v>
      </c>
      <c r="C99" s="7">
        <v>17995.150000000001</v>
      </c>
      <c r="D99" s="16">
        <v>3542.3404999999998</v>
      </c>
      <c r="E99" s="7">
        <v>445742</v>
      </c>
      <c r="F99" s="7">
        <v>165.06800525</v>
      </c>
      <c r="G99" s="7">
        <v>528672.4</v>
      </c>
      <c r="I99">
        <f t="shared" si="7"/>
        <v>3.8933478271530264E-2</v>
      </c>
      <c r="J99">
        <f t="shared" si="8"/>
        <v>2.1147073120103554E-2</v>
      </c>
      <c r="K99">
        <f t="shared" si="9"/>
        <v>2.5162602305994763E-2</v>
      </c>
      <c r="L99">
        <f t="shared" si="10"/>
        <v>2.1409306620775892E-2</v>
      </c>
      <c r="M99">
        <f t="shared" si="11"/>
        <v>5.6693744050313466E-3</v>
      </c>
      <c r="N99">
        <f t="shared" si="12"/>
        <v>1.8301491532266567E-2</v>
      </c>
    </row>
    <row r="100" spans="1:14" x14ac:dyDescent="0.3">
      <c r="A100" s="6">
        <v>42979</v>
      </c>
      <c r="B100" s="7">
        <v>2572491</v>
      </c>
      <c r="C100" s="7">
        <v>18120.843000000001</v>
      </c>
      <c r="D100" s="16">
        <v>3565.5158999999999</v>
      </c>
      <c r="E100" s="7">
        <v>448414</v>
      </c>
      <c r="F100" s="7">
        <v>165.68103450999999</v>
      </c>
      <c r="G100" s="7">
        <v>532164.69999999995</v>
      </c>
      <c r="I100">
        <f t="shared" si="7"/>
        <v>4.3689883658092121E-2</v>
      </c>
      <c r="J100">
        <f t="shared" si="8"/>
        <v>2.3388767136516941E-2</v>
      </c>
      <c r="K100">
        <f t="shared" si="9"/>
        <v>2.7981944502427192E-2</v>
      </c>
      <c r="L100">
        <f t="shared" si="10"/>
        <v>2.8191846720734492E-2</v>
      </c>
      <c r="M100">
        <f t="shared" si="11"/>
        <v>1.7449229589247661E-2</v>
      </c>
      <c r="N100">
        <f t="shared" si="12"/>
        <v>2.1827899096154235E-2</v>
      </c>
    </row>
    <row r="101" spans="1:14" x14ac:dyDescent="0.3">
      <c r="A101" s="21">
        <v>43070</v>
      </c>
      <c r="B101" s="22">
        <v>2582825</v>
      </c>
      <c r="C101" s="22">
        <v>18223.758000000002</v>
      </c>
      <c r="D101" s="26">
        <v>3588.1952000000001</v>
      </c>
      <c r="E101" s="22">
        <v>450856</v>
      </c>
      <c r="F101" s="22">
        <v>165.93568350999999</v>
      </c>
      <c r="G101" s="22">
        <v>534127.5</v>
      </c>
      <c r="H101" s="23"/>
      <c r="I101" s="23">
        <f t="shared" si="7"/>
        <v>4.0105781455062717E-2</v>
      </c>
      <c r="J101" s="23">
        <f t="shared" si="8"/>
        <v>2.4717073062386685E-2</v>
      </c>
      <c r="K101" s="23">
        <f t="shared" si="9"/>
        <v>2.636214202025533E-2</v>
      </c>
      <c r="L101" s="23">
        <f t="shared" si="10"/>
        <v>2.377692246556995E-2</v>
      </c>
      <c r="M101" s="23">
        <f t="shared" si="11"/>
        <v>2.1902725293851288E-2</v>
      </c>
      <c r="N101" s="23">
        <f t="shared" si="12"/>
        <v>2.3766804024398125E-2</v>
      </c>
    </row>
    <row r="102" spans="1:14" x14ac:dyDescent="0.3">
      <c r="A102" s="21">
        <v>43160</v>
      </c>
      <c r="B102" s="22">
        <v>2635260</v>
      </c>
      <c r="C102" s="22">
        <v>18323.963</v>
      </c>
      <c r="D102" s="26">
        <v>3602.3964999999998</v>
      </c>
      <c r="E102" s="22">
        <v>455587</v>
      </c>
      <c r="F102" s="22">
        <v>166.19871438000001</v>
      </c>
      <c r="G102" s="22">
        <v>532396.9</v>
      </c>
      <c r="H102" s="23"/>
      <c r="I102" s="23">
        <f t="shared" si="7"/>
        <v>4.8977855018097483E-2</v>
      </c>
      <c r="J102" s="23">
        <f t="shared" si="8"/>
        <v>2.5804143005357938E-2</v>
      </c>
      <c r="K102" s="23">
        <f t="shared" si="9"/>
        <v>2.3297481621659788E-2</v>
      </c>
      <c r="L102" s="23">
        <f t="shared" si="10"/>
        <v>3.0119882604586312E-2</v>
      </c>
      <c r="M102" s="23">
        <f t="shared" si="11"/>
        <v>1.2510605132276975E-2</v>
      </c>
      <c r="N102" s="23">
        <f t="shared" si="12"/>
        <v>1.2275913340007216E-2</v>
      </c>
    </row>
    <row r="103" spans="1:14" x14ac:dyDescent="0.3">
      <c r="A103" s="21">
        <v>43252</v>
      </c>
      <c r="B103" s="22">
        <v>2659346</v>
      </c>
      <c r="C103" s="22">
        <v>18511.576000000001</v>
      </c>
      <c r="D103" s="26">
        <v>3619.1803</v>
      </c>
      <c r="E103" s="22">
        <v>459664</v>
      </c>
      <c r="F103" s="22">
        <v>166.49883360000001</v>
      </c>
      <c r="G103" s="22">
        <v>536036.69999999995</v>
      </c>
      <c r="H103" s="23"/>
      <c r="I103" s="23">
        <f t="shared" si="7"/>
        <v>4.604311622863011E-2</v>
      </c>
      <c r="J103" s="23">
        <f t="shared" si="8"/>
        <v>2.8698065867747591E-2</v>
      </c>
      <c r="K103" s="23">
        <f t="shared" si="9"/>
        <v>2.1691816469930014E-2</v>
      </c>
      <c r="L103" s="23">
        <f t="shared" si="10"/>
        <v>3.1233314338787954E-2</v>
      </c>
      <c r="M103" s="23">
        <f t="shared" si="11"/>
        <v>8.6681143800881877E-3</v>
      </c>
      <c r="N103" s="23">
        <f t="shared" si="12"/>
        <v>1.3929798491466361E-2</v>
      </c>
    </row>
    <row r="104" spans="1:14" x14ac:dyDescent="0.3">
      <c r="A104" s="21">
        <v>43344</v>
      </c>
      <c r="B104" s="22">
        <v>2658895</v>
      </c>
      <c r="C104" s="26">
        <v>18664.973000000002</v>
      </c>
      <c r="D104" s="26">
        <v>3630.4517999999998</v>
      </c>
      <c r="E104" s="22">
        <v>460827</v>
      </c>
      <c r="F104" s="22">
        <v>167.76204217</v>
      </c>
      <c r="G104" s="22">
        <v>532648.19999999995</v>
      </c>
      <c r="H104" s="23"/>
      <c r="I104" s="23">
        <f t="shared" si="7"/>
        <v>3.3587678246493446E-2</v>
      </c>
      <c r="J104" s="23">
        <f t="shared" si="8"/>
        <v>3.0027852456974591E-2</v>
      </c>
      <c r="K104" s="23">
        <f t="shared" si="9"/>
        <v>1.8212203176544595E-2</v>
      </c>
      <c r="L104" s="23">
        <f t="shared" si="10"/>
        <v>2.7682008144259473E-2</v>
      </c>
      <c r="M104" s="23">
        <f t="shared" si="11"/>
        <v>1.2560325122030758E-2</v>
      </c>
      <c r="N104" s="23">
        <f t="shared" si="12"/>
        <v>9.0855331065742284E-4</v>
      </c>
    </row>
    <row r="106" spans="1:14" x14ac:dyDescent="0.3">
      <c r="H106" s="17" t="s">
        <v>152</v>
      </c>
      <c r="I106" s="14">
        <f>_xlfn.STDEV.S(I30:I104)</f>
        <v>3.0001637878031319E-2</v>
      </c>
      <c r="J106" s="14">
        <f t="shared" ref="J106:N106" si="13">_xlfn.STDEV.S(J30:J104)</f>
        <v>1.6423449228642029E-2</v>
      </c>
      <c r="K106" s="14">
        <f t="shared" si="13"/>
        <v>1.8485645634175069E-2</v>
      </c>
      <c r="L106" s="14">
        <f t="shared" si="13"/>
        <v>9.1781104744875445E-3</v>
      </c>
      <c r="M106" s="14">
        <f t="shared" si="13"/>
        <v>3.1885763601717326E-2</v>
      </c>
      <c r="N106" s="14">
        <f t="shared" si="13"/>
        <v>2.1793982104505758E-2</v>
      </c>
    </row>
    <row r="107" spans="1:14" x14ac:dyDescent="0.3">
      <c r="H107" s="17" t="s">
        <v>144</v>
      </c>
      <c r="I107" s="14">
        <f>AVERAGE(I30:I104)</f>
        <v>4.0634207555177944E-2</v>
      </c>
      <c r="J107" s="14">
        <f t="shared" ref="J107:N107" si="14">AVERAGE(J30:J104)</f>
        <v>2.0582612700174769E-2</v>
      </c>
      <c r="K107" s="14">
        <f t="shared" si="14"/>
        <v>1.6001629792777791E-2</v>
      </c>
      <c r="L107" s="14">
        <f t="shared" si="14"/>
        <v>2.9373505397460687E-2</v>
      </c>
      <c r="M107" s="14">
        <f t="shared" si="14"/>
        <v>2.4639295233590996E-2</v>
      </c>
      <c r="N107" s="14">
        <f t="shared" si="14"/>
        <v>9.4294198509059322E-3</v>
      </c>
    </row>
    <row r="108" spans="1:14" x14ac:dyDescent="0.3">
      <c r="H108" s="17"/>
      <c r="I108" s="14"/>
      <c r="J108" s="14"/>
      <c r="K108" s="14"/>
      <c r="L108" s="14"/>
      <c r="M108" s="14"/>
      <c r="N108" s="14"/>
    </row>
    <row r="109" spans="1:14" x14ac:dyDescent="0.3">
      <c r="H109" s="17" t="s">
        <v>153</v>
      </c>
      <c r="I109" s="14"/>
      <c r="J109" s="14">
        <f>CORREL($I$30:$I$104,J30:J104)</f>
        <v>0.47690479623599225</v>
      </c>
      <c r="K109" s="14">
        <f t="shared" ref="K109:N109" si="15">CORREL($I$30:$I$104,K30:K104)</f>
        <v>0.36652540103200376</v>
      </c>
      <c r="L109" s="14">
        <f t="shared" si="15"/>
        <v>0.34148318688512047</v>
      </c>
      <c r="M109" s="14">
        <f t="shared" si="15"/>
        <v>0.36636256768787145</v>
      </c>
      <c r="N109" s="14">
        <f t="shared" si="15"/>
        <v>0.5414880772535946</v>
      </c>
    </row>
    <row r="110" spans="1:14" x14ac:dyDescent="0.3">
      <c r="H110" s="17" t="s">
        <v>154</v>
      </c>
      <c r="I110" s="14"/>
      <c r="J110" s="14"/>
      <c r="K110" s="14"/>
      <c r="L110" s="14"/>
      <c r="M110" s="14"/>
      <c r="N110" s="14"/>
    </row>
    <row r="113" spans="8:14" x14ac:dyDescent="0.3">
      <c r="H113" s="17" t="s">
        <v>155</v>
      </c>
      <c r="I113" s="14"/>
      <c r="J113" s="14"/>
      <c r="K113" s="14"/>
      <c r="L113" s="14"/>
      <c r="M113" s="14"/>
      <c r="N113" s="14"/>
    </row>
    <row r="114" spans="8:14" x14ac:dyDescent="0.3">
      <c r="H114" s="17" t="s">
        <v>152</v>
      </c>
      <c r="I114" s="14">
        <f>I106*100</f>
        <v>3.0001637878031318</v>
      </c>
      <c r="J114" s="14">
        <f t="shared" ref="J114:N115" si="16">J106*100</f>
        <v>1.6423449228642029</v>
      </c>
      <c r="K114" s="14">
        <f t="shared" si="16"/>
        <v>1.848564563417507</v>
      </c>
      <c r="L114" s="14">
        <f t="shared" si="16"/>
        <v>0.91781104744875441</v>
      </c>
      <c r="M114" s="14">
        <f t="shared" si="16"/>
        <v>3.1885763601717327</v>
      </c>
      <c r="N114" s="14">
        <f t="shared" si="16"/>
        <v>2.179398210450576</v>
      </c>
    </row>
    <row r="115" spans="8:14" x14ac:dyDescent="0.3">
      <c r="H115" s="17" t="s">
        <v>144</v>
      </c>
      <c r="I115" s="14">
        <f>I107*100</f>
        <v>4.0634207555177948</v>
      </c>
      <c r="J115" s="14">
        <f t="shared" si="16"/>
        <v>2.0582612700174767</v>
      </c>
      <c r="K115" s="14">
        <f t="shared" si="16"/>
        <v>1.6001629792777792</v>
      </c>
      <c r="L115" s="14">
        <f t="shared" si="16"/>
        <v>2.9373505397460686</v>
      </c>
      <c r="M115" s="14">
        <f t="shared" si="16"/>
        <v>2.4639295233590994</v>
      </c>
      <c r="N115" s="14">
        <f t="shared" si="16"/>
        <v>0.94294198509059324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CEIC_Data</vt:lpstr>
      <vt:lpstr>data definition</vt:lpstr>
      <vt:lpstr>USED_data</vt:lpstr>
      <vt:lpstr>b</vt:lpstr>
      <vt:lpstr>c</vt:lpstr>
      <vt:lpstr>d</vt:lpstr>
      <vt:lpstr>e_f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2019-01-28T04:21:59Z</dcterms:created>
  <dcterms:modified xsi:type="dcterms:W3CDTF">2019-01-28T10:42:10Z</dcterms:modified>
</cp:coreProperties>
</file>