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6" yWindow="48" windowWidth="12420" windowHeight="8232"/>
  </bookViews>
  <sheets>
    <sheet name="Quiz_Ans" sheetId="8" r:id="rId1"/>
  </sheets>
  <definedNames>
    <definedName name="_xlnm.Print_Area" localSheetId="0">Quiz_Ans!$A$1:$N$27</definedName>
  </definedNames>
  <calcPr calcId="145621"/>
</workbook>
</file>

<file path=xl/calcChain.xml><?xml version="1.0" encoding="utf-8"?>
<calcChain xmlns="http://schemas.openxmlformats.org/spreadsheetml/2006/main">
  <c r="J9" i="8" l="1"/>
  <c r="J8" i="8"/>
  <c r="K8" i="8"/>
  <c r="K11" i="8"/>
  <c r="J11" i="8"/>
  <c r="J12" i="8"/>
  <c r="J24" i="8"/>
  <c r="L2" i="8"/>
  <c r="J20" i="8" s="1"/>
  <c r="H11" i="8"/>
  <c r="J13" i="8" s="1"/>
  <c r="J6" i="8"/>
  <c r="K6" i="8" s="1"/>
  <c r="J7" i="8"/>
  <c r="K7" i="8" s="1"/>
  <c r="J5" i="8"/>
  <c r="K5" i="8" s="1"/>
  <c r="J21" i="8" l="1"/>
  <c r="J22" i="8" s="1"/>
  <c r="J23" i="8" l="1"/>
  <c r="J25" i="8" l="1"/>
  <c r="K9" i="8" s="1"/>
</calcChain>
</file>

<file path=xl/comments1.xml><?xml version="1.0" encoding="utf-8"?>
<comments xmlns="http://schemas.openxmlformats.org/spreadsheetml/2006/main">
  <authors>
    <author>Chotima Sitthichaiviset</author>
  </authors>
  <commentList>
    <comment ref="G8" authorId="0">
      <text>
        <r>
          <rPr>
            <b/>
            <sz val="11"/>
            <color indexed="81"/>
            <rFont val="Tahoma"/>
            <family val="2"/>
          </rPr>
          <t>Both C and E offer the same yield so they get equally allocated based on their bidding amounts: 89.5% of their bidding amounts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<sst xmlns="http://schemas.openxmlformats.org/spreadsheetml/2006/main" count="35" uniqueCount="28">
  <si>
    <t>Bidder</t>
  </si>
  <si>
    <t>Bid Amount</t>
  </si>
  <si>
    <t>Allocated Amount</t>
  </si>
  <si>
    <t>Weighted Allocated Amount</t>
  </si>
  <si>
    <t>E</t>
  </si>
  <si>
    <t>B</t>
  </si>
  <si>
    <t>A</t>
  </si>
  <si>
    <t>C</t>
  </si>
  <si>
    <t>D</t>
  </si>
  <si>
    <t>Sum</t>
  </si>
  <si>
    <t>Weigthed Avg Yield (%)</t>
  </si>
  <si>
    <t>The Remaining Competitive Bid Amount = Auction Amount - Noncompetitive Bid Amount</t>
  </si>
  <si>
    <t>Bid Yield (%)</t>
  </si>
  <si>
    <t>(mil baht)</t>
  </si>
  <si>
    <t>Bid Yield</t>
  </si>
  <si>
    <t>(%)</t>
  </si>
  <si>
    <t xml:space="preserve">The Treasury also receives 100 million baht in noncompetitive bids. </t>
  </si>
  <si>
    <t>Total amount</t>
  </si>
  <si>
    <t>BCR</t>
  </si>
  <si>
    <t>Remaining amount for C and E</t>
  </si>
  <si>
    <t>The Bank of Thailand (BOT) auctions 2-year central bank bond (CB) for 40,000 million baht par value, the following bids are received:</t>
  </si>
  <si>
    <t>= 89.5%*15000</t>
  </si>
  <si>
    <t>= 89.5%*5000</t>
  </si>
  <si>
    <t>Allocated amount to A, D and B</t>
  </si>
  <si>
    <t>C gets 89.5% of his bidding amount</t>
  </si>
  <si>
    <t>E gets 89.5% of his bidding amount</t>
  </si>
  <si>
    <t>C and E get allocated</t>
  </si>
  <si>
    <t>= 17,900/(15,000+5,000)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</si>
</sst>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.0000"/>
    <numFmt numFmtId="165" formatCode="_(* #,##0_);_(* \(#,##0\);_(* &quot;-&quot;??_);_(@_)"/>
    <numFmt numFmtId="166" formatCode="0.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indexed="81"/>
      <name val="Tahoma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indexed="81"/>
      <name val="Tahoma"/>
      <family val="2"/>
    </font>
    <font>
      <sz val="12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3F9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wrapText="1" readingOrder="1"/>
    </xf>
    <xf numFmtId="0" fontId="3" fillId="2" borderId="1" xfId="0" applyFont="1" applyFill="1" applyBorder="1" applyAlignment="1">
      <alignment horizontal="left" vertical="center" wrapText="1" indent="3" readingOrder="1"/>
    </xf>
    <xf numFmtId="3" fontId="3" fillId="2" borderId="1" xfId="0" applyNumberFormat="1" applyFont="1" applyFill="1" applyBorder="1" applyAlignment="1">
      <alignment horizontal="right" wrapText="1" readingOrder="1"/>
    </xf>
    <xf numFmtId="4" fontId="3" fillId="2" borderId="1" xfId="0" applyNumberFormat="1" applyFont="1" applyFill="1" applyBorder="1" applyAlignment="1">
      <alignment horizontal="right" wrapText="1" readingOrder="1"/>
    </xf>
    <xf numFmtId="3" fontId="3" fillId="3" borderId="1" xfId="0" applyNumberFormat="1" applyFont="1" applyFill="1" applyBorder="1" applyAlignment="1">
      <alignment horizontal="right" wrapText="1" readingOrder="1"/>
    </xf>
    <xf numFmtId="165" fontId="3" fillId="0" borderId="0" xfId="1" applyNumberFormat="1" applyFont="1" applyFill="1" applyBorder="1" applyAlignment="1">
      <alignment horizontal="left" vertical="center" wrapText="1" indent="3" readingOrder="1"/>
    </xf>
    <xf numFmtId="164" fontId="3" fillId="2" borderId="1" xfId="0" applyNumberFormat="1" applyFont="1" applyFill="1" applyBorder="1" applyAlignment="1">
      <alignment horizontal="right" wrapText="1" readingOrder="1"/>
    </xf>
    <xf numFmtId="0" fontId="5" fillId="0" borderId="0" xfId="0" applyFont="1"/>
    <xf numFmtId="0" fontId="5" fillId="0" borderId="0" xfId="0" applyFont="1" applyFill="1"/>
    <xf numFmtId="0" fontId="3" fillId="0" borderId="0" xfId="0" applyFont="1" applyFill="1" applyBorder="1" applyAlignment="1">
      <alignment vertical="center" wrapText="1" readingOrder="1"/>
    </xf>
    <xf numFmtId="0" fontId="5" fillId="5" borderId="0" xfId="0" applyFont="1" applyFill="1"/>
    <xf numFmtId="0" fontId="6" fillId="0" borderId="0" xfId="0" applyFont="1"/>
    <xf numFmtId="3" fontId="2" fillId="4" borderId="1" xfId="0" applyNumberFormat="1" applyFont="1" applyFill="1" applyBorder="1" applyAlignment="1">
      <alignment horizontal="right" wrapText="1" readingOrder="1"/>
    </xf>
    <xf numFmtId="165" fontId="5" fillId="4" borderId="6" xfId="0" applyNumberFormat="1" applyFont="1" applyFill="1" applyBorder="1"/>
    <xf numFmtId="3" fontId="5" fillId="4" borderId="6" xfId="0" applyNumberFormat="1" applyFont="1" applyFill="1" applyBorder="1"/>
    <xf numFmtId="165" fontId="6" fillId="4" borderId="6" xfId="0" applyNumberFormat="1" applyFont="1" applyFill="1" applyBorder="1"/>
    <xf numFmtId="0" fontId="7" fillId="0" borderId="0" xfId="0" applyFont="1"/>
    <xf numFmtId="0" fontId="9" fillId="0" borderId="0" xfId="0" applyFont="1"/>
    <xf numFmtId="165" fontId="9" fillId="0" borderId="0" xfId="1" applyNumberFormat="1" applyFont="1"/>
    <xf numFmtId="165" fontId="7" fillId="3" borderId="0" xfId="1" applyNumberFormat="1" applyFont="1" applyFill="1"/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 indent="3"/>
    </xf>
    <xf numFmtId="3" fontId="10" fillId="0" borderId="5" xfId="0" applyNumberFormat="1" applyFont="1" applyBorder="1" applyAlignment="1">
      <alignment horizontal="center" vertical="top" wrapText="1"/>
    </xf>
    <xf numFmtId="0" fontId="5" fillId="0" borderId="0" xfId="0" quotePrefix="1" applyFont="1"/>
    <xf numFmtId="0" fontId="10" fillId="0" borderId="0" xfId="0" applyFont="1" applyAlignment="1">
      <alignment horizontal="left" wrapText="1"/>
    </xf>
    <xf numFmtId="165" fontId="7" fillId="0" borderId="0" xfId="1" applyNumberFormat="1" applyFont="1" applyFill="1"/>
    <xf numFmtId="0" fontId="5" fillId="4" borderId="0" xfId="0" applyFont="1" applyFill="1" applyBorder="1" applyAlignment="1">
      <alignment horizontal="left"/>
    </xf>
    <xf numFmtId="0" fontId="5" fillId="4" borderId="7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left"/>
    </xf>
    <xf numFmtId="0" fontId="5" fillId="4" borderId="7" xfId="0" applyFont="1" applyFill="1" applyBorder="1" applyAlignment="1">
      <alignment horizontal="left"/>
    </xf>
    <xf numFmtId="0" fontId="10" fillId="0" borderId="3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166" fontId="6" fillId="4" borderId="6" xfId="2" applyNumberFormat="1" applyFont="1" applyFill="1" applyBorder="1"/>
    <xf numFmtId="9" fontId="0" fillId="0" borderId="0" xfId="2" applyFont="1" applyFill="1"/>
    <xf numFmtId="0" fontId="2" fillId="6" borderId="0" xfId="0" applyFont="1" applyFill="1" applyBorder="1" applyAlignment="1">
      <alignment horizontal="left" vertical="center" wrapText="1" readingOrder="1"/>
    </xf>
    <xf numFmtId="164" fontId="7" fillId="6" borderId="0" xfId="0" applyNumberFormat="1" applyFont="1" applyFill="1" applyBorder="1" applyAlignment="1">
      <alignment horizontal="right" vertical="center" wrapText="1" readingOrder="1"/>
    </xf>
    <xf numFmtId="0" fontId="6" fillId="6" borderId="0" xfId="0" applyFont="1" applyFill="1"/>
    <xf numFmtId="2" fontId="6" fillId="6" borderId="0" xfId="0" applyNumberFormat="1" applyFont="1" applyFill="1" applyAlignment="1">
      <alignment horizontal="right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8"/>
  <sheetViews>
    <sheetView tabSelected="1" workbookViewId="0">
      <selection activeCell="L17" sqref="L17"/>
    </sheetView>
  </sheetViews>
  <sheetFormatPr defaultColWidth="8.88671875" defaultRowHeight="15" x14ac:dyDescent="0.25"/>
  <cols>
    <col min="1" max="1" width="8.88671875" style="8"/>
    <col min="2" max="2" width="16.109375" style="8" customWidth="1"/>
    <col min="3" max="3" width="12.21875" style="8" customWidth="1"/>
    <col min="4" max="5" width="8.88671875" style="8"/>
    <col min="6" max="6" width="4.44140625" style="8" customWidth="1"/>
    <col min="7" max="7" width="11.33203125" style="8" customWidth="1"/>
    <col min="8" max="8" width="16.109375" style="8" customWidth="1"/>
    <col min="9" max="9" width="14" style="8" customWidth="1"/>
    <col min="10" max="10" width="14.44140625" style="8" customWidth="1"/>
    <col min="11" max="11" width="17.21875" style="8" customWidth="1"/>
    <col min="12" max="12" width="12.21875" style="8" customWidth="1"/>
    <col min="13" max="13" width="8.88671875" style="8"/>
    <col min="14" max="14" width="11.33203125" style="8" customWidth="1"/>
    <col min="15" max="15" width="28.33203125" style="8" customWidth="1"/>
    <col min="16" max="16" width="8.88671875" style="8"/>
    <col min="17" max="17" width="11.21875" style="8" bestFit="1" customWidth="1"/>
    <col min="18" max="16384" width="8.88671875" style="8"/>
  </cols>
  <sheetData>
    <row r="1" spans="1:12" ht="15.75" customHeight="1" x14ac:dyDescent="0.3">
      <c r="A1" s="34" t="s">
        <v>20</v>
      </c>
      <c r="B1" s="34"/>
      <c r="C1" s="34"/>
      <c r="D1" s="34"/>
      <c r="E1" s="34"/>
      <c r="F1" s="11"/>
      <c r="G1" s="17" t="s">
        <v>11</v>
      </c>
      <c r="H1" s="18"/>
      <c r="I1" s="18"/>
      <c r="J1" s="18"/>
      <c r="K1" s="18"/>
      <c r="L1" s="18"/>
    </row>
    <row r="2" spans="1:12" ht="28.5" customHeight="1" x14ac:dyDescent="0.3">
      <c r="A2" s="34"/>
      <c r="B2" s="34"/>
      <c r="C2" s="34"/>
      <c r="D2" s="34"/>
      <c r="E2" s="34"/>
      <c r="F2" s="11"/>
      <c r="G2" s="18"/>
      <c r="H2" s="18"/>
      <c r="I2" s="18"/>
      <c r="J2" s="19">
        <v>40000</v>
      </c>
      <c r="K2" s="19">
        <v>100</v>
      </c>
      <c r="L2" s="20">
        <f>J2-K2</f>
        <v>39900</v>
      </c>
    </row>
    <row r="3" spans="1:12" ht="28.5" customHeight="1" thickBot="1" x14ac:dyDescent="0.35">
      <c r="A3" s="26"/>
      <c r="B3" s="26"/>
      <c r="C3" s="26"/>
      <c r="D3" s="26"/>
      <c r="E3" s="26"/>
      <c r="F3" s="11"/>
      <c r="G3" s="18"/>
      <c r="H3" s="18"/>
      <c r="I3" s="18"/>
      <c r="J3" s="19"/>
      <c r="K3" s="19"/>
      <c r="L3" s="27"/>
    </row>
    <row r="4" spans="1:12" ht="46.5" customHeight="1" thickBot="1" x14ac:dyDescent="0.35">
      <c r="A4" s="32" t="s">
        <v>0</v>
      </c>
      <c r="B4" s="21" t="s">
        <v>1</v>
      </c>
      <c r="C4" s="21" t="s">
        <v>14</v>
      </c>
      <c r="D4" s="12"/>
      <c r="E4" s="12"/>
      <c r="F4" s="11"/>
      <c r="G4" s="1" t="s">
        <v>0</v>
      </c>
      <c r="H4" s="1" t="s">
        <v>1</v>
      </c>
      <c r="I4" s="1" t="s">
        <v>12</v>
      </c>
      <c r="J4" s="1" t="s">
        <v>2</v>
      </c>
      <c r="K4" s="1" t="s">
        <v>3</v>
      </c>
    </row>
    <row r="5" spans="1:12" ht="16.5" customHeight="1" thickBot="1" x14ac:dyDescent="0.35">
      <c r="A5" s="33"/>
      <c r="B5" s="22" t="s">
        <v>13</v>
      </c>
      <c r="C5" s="22" t="s">
        <v>15</v>
      </c>
      <c r="D5" s="12"/>
      <c r="E5" s="12"/>
      <c r="F5" s="11"/>
      <c r="G5" s="2" t="s">
        <v>6</v>
      </c>
      <c r="H5" s="3">
        <v>5000</v>
      </c>
      <c r="I5" s="7">
        <v>1.88</v>
      </c>
      <c r="J5" s="3">
        <f>H5</f>
        <v>5000</v>
      </c>
      <c r="K5" s="4">
        <f>J5*I5</f>
        <v>9400</v>
      </c>
    </row>
    <row r="6" spans="1:12" ht="16.2" thickBot="1" x14ac:dyDescent="0.35">
      <c r="A6" s="23" t="s">
        <v>6</v>
      </c>
      <c r="B6" s="24">
        <v>5000</v>
      </c>
      <c r="C6" s="22">
        <v>1.88</v>
      </c>
      <c r="D6" s="12"/>
      <c r="E6" s="12"/>
      <c r="F6" s="11"/>
      <c r="G6" s="2" t="s">
        <v>8</v>
      </c>
      <c r="H6" s="3">
        <v>6000</v>
      </c>
      <c r="I6" s="7">
        <v>1.8839999999999999</v>
      </c>
      <c r="J6" s="3">
        <f t="shared" ref="J6:J7" si="0">H6</f>
        <v>6000</v>
      </c>
      <c r="K6" s="4">
        <f>J6*I6</f>
        <v>11304</v>
      </c>
    </row>
    <row r="7" spans="1:12" ht="16.2" thickBot="1" x14ac:dyDescent="0.35">
      <c r="A7" s="23" t="s">
        <v>5</v>
      </c>
      <c r="B7" s="24">
        <v>11000</v>
      </c>
      <c r="C7" s="22">
        <v>1.8859999999999999</v>
      </c>
      <c r="D7" s="12"/>
      <c r="E7" s="12"/>
      <c r="F7" s="11"/>
      <c r="G7" s="2" t="s">
        <v>5</v>
      </c>
      <c r="H7" s="3">
        <v>11000</v>
      </c>
      <c r="I7" s="7">
        <v>1.8859999999999999</v>
      </c>
      <c r="J7" s="3">
        <f t="shared" si="0"/>
        <v>11000</v>
      </c>
      <c r="K7" s="4">
        <f>J7*I7</f>
        <v>20746</v>
      </c>
    </row>
    <row r="8" spans="1:12" ht="16.2" thickBot="1" x14ac:dyDescent="0.35">
      <c r="A8" s="23" t="s">
        <v>7</v>
      </c>
      <c r="B8" s="24">
        <v>15000</v>
      </c>
      <c r="C8" s="22">
        <v>1.89</v>
      </c>
      <c r="D8" s="12"/>
      <c r="E8" s="12"/>
      <c r="F8" s="11"/>
      <c r="G8" s="2" t="s">
        <v>7</v>
      </c>
      <c r="H8" s="5">
        <v>15000</v>
      </c>
      <c r="I8" s="7">
        <v>1.89</v>
      </c>
      <c r="J8" s="13">
        <f>J24</f>
        <v>13425</v>
      </c>
      <c r="K8" s="4">
        <f>J8*I8</f>
        <v>25373.25</v>
      </c>
      <c r="L8" s="36"/>
    </row>
    <row r="9" spans="1:12" ht="16.2" thickBot="1" x14ac:dyDescent="0.35">
      <c r="A9" s="23" t="s">
        <v>8</v>
      </c>
      <c r="B9" s="24">
        <v>6000</v>
      </c>
      <c r="C9" s="22">
        <v>1.8839999999999999</v>
      </c>
      <c r="D9" s="12"/>
      <c r="E9" s="12"/>
      <c r="F9" s="11"/>
      <c r="G9" s="2" t="s">
        <v>4</v>
      </c>
      <c r="H9" s="5">
        <v>5000</v>
      </c>
      <c r="I9" s="7">
        <v>1.89</v>
      </c>
      <c r="J9" s="13">
        <f>J25</f>
        <v>4475</v>
      </c>
      <c r="K9" s="4">
        <f>J9*I9</f>
        <v>8457.75</v>
      </c>
      <c r="L9" s="36"/>
    </row>
    <row r="10" spans="1:12" ht="16.2" thickBot="1" x14ac:dyDescent="0.35">
      <c r="A10" s="23" t="s">
        <v>4</v>
      </c>
      <c r="B10" s="24">
        <v>5000</v>
      </c>
      <c r="C10" s="22">
        <v>1.89</v>
      </c>
      <c r="D10" s="12"/>
      <c r="E10" s="12"/>
      <c r="F10" s="11"/>
    </row>
    <row r="11" spans="1:12" ht="24" customHeight="1" x14ac:dyDescent="0.25">
      <c r="A11" s="34" t="s">
        <v>16</v>
      </c>
      <c r="B11" s="34"/>
      <c r="C11" s="34"/>
      <c r="D11" s="34"/>
      <c r="E11" s="34"/>
      <c r="F11" s="11"/>
      <c r="G11" s="10" t="s">
        <v>9</v>
      </c>
      <c r="H11" s="6">
        <f>SUM(H5:H9)</f>
        <v>42000</v>
      </c>
      <c r="I11" s="9"/>
      <c r="J11" s="6">
        <f>SUM(J5:J9)</f>
        <v>39900</v>
      </c>
      <c r="K11" s="6">
        <f>SUM(K5:K9)</f>
        <v>75281</v>
      </c>
    </row>
    <row r="12" spans="1:12" ht="15.6" customHeight="1" x14ac:dyDescent="0.25">
      <c r="A12" s="34"/>
      <c r="B12" s="34"/>
      <c r="C12" s="34"/>
      <c r="D12" s="34"/>
      <c r="E12" s="34"/>
      <c r="F12" s="11"/>
      <c r="G12" s="37" t="s">
        <v>10</v>
      </c>
      <c r="H12" s="37"/>
      <c r="I12" s="37"/>
      <c r="J12" s="38">
        <f>K11/J11</f>
        <v>1.8867418546365915</v>
      </c>
    </row>
    <row r="13" spans="1:12" ht="15.6" x14ac:dyDescent="0.3">
      <c r="F13" s="11"/>
      <c r="G13" s="39" t="s">
        <v>18</v>
      </c>
      <c r="H13" s="39"/>
      <c r="I13" s="39"/>
      <c r="J13" s="40">
        <f>H11/J2</f>
        <v>1.05</v>
      </c>
    </row>
    <row r="14" spans="1:12" x14ac:dyDescent="0.25">
      <c r="F14" s="11"/>
    </row>
    <row r="15" spans="1:12" x14ac:dyDescent="0.25">
      <c r="F15" s="11"/>
    </row>
    <row r="16" spans="1:12" x14ac:dyDescent="0.25">
      <c r="F16" s="11"/>
    </row>
    <row r="17" spans="6:11" x14ac:dyDescent="0.25">
      <c r="F17" s="11"/>
    </row>
    <row r="18" spans="6:11" x14ac:dyDescent="0.25">
      <c r="F18" s="11"/>
    </row>
    <row r="19" spans="6:11" x14ac:dyDescent="0.25">
      <c r="F19" s="11"/>
    </row>
    <row r="20" spans="6:11" x14ac:dyDescent="0.25">
      <c r="F20" s="11"/>
      <c r="G20" s="30" t="s">
        <v>17</v>
      </c>
      <c r="H20" s="30"/>
      <c r="I20" s="31"/>
      <c r="J20" s="14">
        <f>L2</f>
        <v>39900</v>
      </c>
    </row>
    <row r="21" spans="6:11" x14ac:dyDescent="0.25">
      <c r="F21" s="11"/>
      <c r="G21" s="30" t="s">
        <v>23</v>
      </c>
      <c r="H21" s="30"/>
      <c r="I21" s="31"/>
      <c r="J21" s="15">
        <f>SUM(J5:J7)</f>
        <v>22000</v>
      </c>
    </row>
    <row r="22" spans="6:11" x14ac:dyDescent="0.25">
      <c r="F22" s="11"/>
      <c r="G22" s="30" t="s">
        <v>19</v>
      </c>
      <c r="H22" s="30"/>
      <c r="I22" s="31"/>
      <c r="J22" s="14">
        <f>J20-J21</f>
        <v>17900</v>
      </c>
    </row>
    <row r="23" spans="6:11" ht="15.6" x14ac:dyDescent="0.3">
      <c r="F23" s="11"/>
      <c r="G23" s="28" t="s">
        <v>26</v>
      </c>
      <c r="H23" s="28"/>
      <c r="I23" s="29"/>
      <c r="J23" s="35">
        <f>J22/(H8+H9)</f>
        <v>0.89500000000000002</v>
      </c>
      <c r="K23" s="25" t="s">
        <v>27</v>
      </c>
    </row>
    <row r="24" spans="6:11" ht="15.6" x14ac:dyDescent="0.3">
      <c r="F24" s="11"/>
      <c r="G24" s="30" t="s">
        <v>24</v>
      </c>
      <c r="H24" s="30"/>
      <c r="I24" s="31"/>
      <c r="J24" s="16">
        <f>H8*J23</f>
        <v>13425</v>
      </c>
      <c r="K24" s="25" t="s">
        <v>21</v>
      </c>
    </row>
    <row r="25" spans="6:11" ht="15.6" x14ac:dyDescent="0.3">
      <c r="F25" s="11"/>
      <c r="G25" s="30" t="s">
        <v>25</v>
      </c>
      <c r="H25" s="30"/>
      <c r="I25" s="31"/>
      <c r="J25" s="16">
        <f>H9*J23</f>
        <v>4475</v>
      </c>
      <c r="K25" s="25" t="s">
        <v>22</v>
      </c>
    </row>
    <row r="26" spans="6:11" x14ac:dyDescent="0.25">
      <c r="F26" s="11"/>
    </row>
    <row r="28" spans="6:11" ht="30.6" customHeight="1" x14ac:dyDescent="0.25"/>
  </sheetData>
  <mergeCells count="9">
    <mergeCell ref="G12:I12"/>
    <mergeCell ref="A4:A5"/>
    <mergeCell ref="A1:E2"/>
    <mergeCell ref="A11:E12"/>
    <mergeCell ref="G20:I20"/>
    <mergeCell ref="G21:I21"/>
    <mergeCell ref="G22:I22"/>
    <mergeCell ref="G24:I24"/>
    <mergeCell ref="G25:I25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Quiz_Ans</vt:lpstr>
      <vt:lpstr>Quiz_Ans!Print_Area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Chotima Sitthichaiviset</dc:creator>
  <cp:lastModifiedBy>Chotima Sitthichaiviset</cp:lastModifiedBy>
  <cp:lastPrinted>2015-04-02T07:25:35Z</cp:lastPrinted>
  <dcterms:created xsi:type="dcterms:W3CDTF">2015-03-13T17:56:01Z</dcterms:created>
  <dcterms:modified xsi:type="dcterms:W3CDTF">2015-04-16T12:36:47Z</dcterms:modified>
</cp:coreProperties>
</file>