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45" windowWidth="20655" windowHeight="9660" activeTab="3"/>
  </bookViews>
  <sheets>
    <sheet name="question1" sheetId="1" r:id="rId1"/>
    <sheet name="question2" sheetId="2" r:id="rId2"/>
    <sheet name="question3" sheetId="3" r:id="rId3"/>
    <sheet name="Linear-Log Model" sheetId="5" r:id="rId4"/>
    <sheet name="Reciprocal" sheetId="6" r:id="rId5"/>
  </sheets>
  <calcPr calcId="125725"/>
</workbook>
</file>

<file path=xl/calcChain.xml><?xml version="1.0" encoding="utf-8"?>
<calcChain xmlns="http://schemas.openxmlformats.org/spreadsheetml/2006/main">
  <c r="E4" i="6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3"/>
  <c r="E5" i="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4"/>
  <c r="H7" i="3"/>
  <c r="H8"/>
  <c r="H9"/>
  <c r="H10"/>
  <c r="H11"/>
  <c r="H12"/>
  <c r="H13"/>
  <c r="H14"/>
  <c r="H15"/>
  <c r="H16"/>
  <c r="H17"/>
  <c r="H18"/>
  <c r="H19"/>
  <c r="H20"/>
  <c r="H6"/>
  <c r="G7"/>
  <c r="G8"/>
  <c r="G9"/>
  <c r="G10"/>
  <c r="G11"/>
  <c r="G12"/>
  <c r="G13"/>
  <c r="G14"/>
  <c r="G15"/>
  <c r="G16"/>
  <c r="G17"/>
  <c r="G18"/>
  <c r="G19"/>
  <c r="G20"/>
  <c r="G6"/>
  <c r="O5" i="2"/>
  <c r="O4"/>
  <c r="M5" i="1"/>
  <c r="N5"/>
  <c r="O5"/>
  <c r="P5"/>
  <c r="Q5"/>
  <c r="R5"/>
  <c r="M6"/>
  <c r="N6"/>
  <c r="O6"/>
  <c r="P6"/>
  <c r="Q6"/>
  <c r="R6"/>
  <c r="M7"/>
  <c r="N7"/>
  <c r="O7"/>
  <c r="P7"/>
  <c r="Q7"/>
  <c r="R7"/>
  <c r="M8"/>
  <c r="N8"/>
  <c r="O8"/>
  <c r="P8"/>
  <c r="Q8"/>
  <c r="R8"/>
  <c r="M9"/>
  <c r="N9"/>
  <c r="O9"/>
  <c r="P9"/>
  <c r="Q9"/>
  <c r="R9"/>
  <c r="M10"/>
  <c r="N10"/>
  <c r="O10"/>
  <c r="P10"/>
  <c r="Q10"/>
  <c r="R10"/>
  <c r="M11"/>
  <c r="N11"/>
  <c r="O11"/>
  <c r="P11"/>
  <c r="Q11"/>
  <c r="R11"/>
  <c r="M12"/>
  <c r="N12"/>
  <c r="O12"/>
  <c r="P12"/>
  <c r="Q12"/>
  <c r="R12"/>
  <c r="M13"/>
  <c r="N13"/>
  <c r="O13"/>
  <c r="P13"/>
  <c r="Q13"/>
  <c r="R13"/>
  <c r="M14"/>
  <c r="N14"/>
  <c r="O14"/>
  <c r="P14"/>
  <c r="Q14"/>
  <c r="R14"/>
  <c r="M15"/>
  <c r="N15"/>
  <c r="O15"/>
  <c r="P15"/>
  <c r="Q15"/>
  <c r="R15"/>
  <c r="M16"/>
  <c r="N16"/>
  <c r="O16"/>
  <c r="P16"/>
  <c r="Q16"/>
  <c r="R16"/>
  <c r="M17"/>
  <c r="N17"/>
  <c r="O17"/>
  <c r="P17"/>
  <c r="Q17"/>
  <c r="R17"/>
  <c r="M18"/>
  <c r="N18"/>
  <c r="O18"/>
  <c r="P18"/>
  <c r="Q18"/>
  <c r="R18"/>
  <c r="M19"/>
  <c r="N19"/>
  <c r="O19"/>
  <c r="P19"/>
  <c r="Q19"/>
  <c r="R19"/>
  <c r="M20"/>
  <c r="N20"/>
  <c r="O20"/>
  <c r="P20"/>
  <c r="Q20"/>
  <c r="R20"/>
  <c r="M21"/>
  <c r="N21"/>
  <c r="O21"/>
  <c r="P21"/>
  <c r="Q21"/>
  <c r="R21"/>
  <c r="M22"/>
  <c r="N22"/>
  <c r="O22"/>
  <c r="P22"/>
  <c r="Q22"/>
  <c r="R22"/>
  <c r="M23"/>
  <c r="N23"/>
  <c r="O23"/>
  <c r="P23"/>
  <c r="Q23"/>
  <c r="R23"/>
  <c r="M24"/>
  <c r="N24"/>
  <c r="O24"/>
  <c r="P24"/>
  <c r="Q24"/>
  <c r="R24"/>
  <c r="M25"/>
  <c r="N25"/>
  <c r="O25"/>
  <c r="P25"/>
  <c r="Q25"/>
  <c r="R25"/>
  <c r="M26"/>
  <c r="N26"/>
  <c r="O26"/>
  <c r="P26"/>
  <c r="Q26"/>
  <c r="R26"/>
  <c r="M27"/>
  <c r="N27"/>
  <c r="O27"/>
  <c r="P27"/>
  <c r="Q27"/>
  <c r="R27"/>
  <c r="M28"/>
  <c r="N28"/>
  <c r="O28"/>
  <c r="P28"/>
  <c r="Q28"/>
  <c r="R28"/>
  <c r="M29"/>
  <c r="N29"/>
  <c r="O29"/>
  <c r="P29"/>
  <c r="Q29"/>
  <c r="R29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5"/>
</calcChain>
</file>

<file path=xl/sharedStrings.xml><?xml version="1.0" encoding="utf-8"?>
<sst xmlns="http://schemas.openxmlformats.org/spreadsheetml/2006/main" count="293" uniqueCount="147">
  <si>
    <t>Table 1.3</t>
  </si>
  <si>
    <t>CPI</t>
  </si>
  <si>
    <t>Inflation rate</t>
  </si>
  <si>
    <t>USA</t>
  </si>
  <si>
    <t>Canada</t>
  </si>
  <si>
    <t>Japan</t>
  </si>
  <si>
    <t>France</t>
  </si>
  <si>
    <t>Germany</t>
  </si>
  <si>
    <t>Italy</t>
  </si>
  <si>
    <t>UK</t>
  </si>
  <si>
    <t xml:space="preserve">1980 </t>
  </si>
  <si>
    <t xml:space="preserve">1981 </t>
  </si>
  <si>
    <t xml:space="preserve">1982 </t>
  </si>
  <si>
    <t xml:space="preserve">1983 </t>
  </si>
  <si>
    <t xml:space="preserve">1984 </t>
  </si>
  <si>
    <t xml:space="preserve">1985 </t>
  </si>
  <si>
    <t xml:space="preserve">1986 </t>
  </si>
  <si>
    <t xml:space="preserve">1987 </t>
  </si>
  <si>
    <t xml:space="preserve">1988 </t>
  </si>
  <si>
    <t xml:space="preserve">1989 </t>
  </si>
  <si>
    <t xml:space="preserve">1990 </t>
  </si>
  <si>
    <t xml:space="preserve">1991 </t>
  </si>
  <si>
    <t xml:space="preserve">1992 </t>
  </si>
  <si>
    <t xml:space="preserve">1993 </t>
  </si>
  <si>
    <t xml:space="preserve">1994 </t>
  </si>
  <si>
    <t xml:space="preserve">1995 </t>
  </si>
  <si>
    <t xml:space="preserve">1996 </t>
  </si>
  <si>
    <t xml:space="preserve">1997 </t>
  </si>
  <si>
    <t xml:space="preserve">1998 </t>
  </si>
  <si>
    <t xml:space="preserve">1999 </t>
  </si>
  <si>
    <t xml:space="preserve">2000 </t>
  </si>
  <si>
    <t xml:space="preserve">2001 </t>
  </si>
  <si>
    <t xml:space="preserve">2002  </t>
  </si>
  <si>
    <t xml:space="preserve">2003  </t>
  </si>
  <si>
    <t xml:space="preserve">2004  </t>
  </si>
  <si>
    <t xml:space="preserve">2005  </t>
  </si>
  <si>
    <t>b)</t>
  </si>
  <si>
    <t>c)</t>
  </si>
  <si>
    <t xml:space="preserve">As you can see from this figure, the inflation rate of each of the countries has generally declinded over the years </t>
  </si>
  <si>
    <t>Demand for cellphones and personal computers in relation to per capita personal income</t>
  </si>
  <si>
    <t>Gives data on the number of cellphone subscribes and the number of personal computers, both per 100 persons</t>
  </si>
  <si>
    <t>Country</t>
  </si>
  <si>
    <t>Cellphone</t>
  </si>
  <si>
    <t>PCs</t>
  </si>
  <si>
    <t>Pcapincome</t>
  </si>
  <si>
    <t>Argentina</t>
  </si>
  <si>
    <t>Australia</t>
  </si>
  <si>
    <t>Belgium</t>
  </si>
  <si>
    <t>Brazil</t>
  </si>
  <si>
    <t>Bulgaria</t>
  </si>
  <si>
    <t>China</t>
  </si>
  <si>
    <t>Colombia</t>
  </si>
  <si>
    <t>CzechRep</t>
  </si>
  <si>
    <t>Ecuador</t>
  </si>
  <si>
    <t>Egypt</t>
  </si>
  <si>
    <t>Greece</t>
  </si>
  <si>
    <t>Guatemala</t>
  </si>
  <si>
    <t>Hungary</t>
  </si>
  <si>
    <t>India</t>
  </si>
  <si>
    <t>Indonesia</t>
  </si>
  <si>
    <t>Mexico</t>
  </si>
  <si>
    <t>Netherlands</t>
  </si>
  <si>
    <t>Pakistan</t>
  </si>
  <si>
    <t>Poland</t>
  </si>
  <si>
    <t>Russia</t>
  </si>
  <si>
    <t>SaudiaArabia</t>
  </si>
  <si>
    <t>SouthAfrica</t>
  </si>
  <si>
    <t>Spain</t>
  </si>
  <si>
    <t>Sweden</t>
  </si>
  <si>
    <t>Switzerland</t>
  </si>
  <si>
    <t>Thailand</t>
  </si>
  <si>
    <t>Venezuela</t>
  </si>
  <si>
    <t xml:space="preserve">Significance level </t>
  </si>
  <si>
    <t>n-2</t>
  </si>
  <si>
    <t xml:space="preserve">critical t value </t>
  </si>
  <si>
    <t xml:space="preserve">The slope coefficient suggests that if per capita income goes up by, say, $1,000, on average, the number of cellphone subscribes goes up by about 2.2 per 100 persons </t>
  </si>
  <si>
    <t>The intercept value of about 14.47 suggests that even if the per capita income is zero, the average number of cellphone subscribes</t>
  </si>
  <si>
    <t xml:space="preserve">is about 14 per 100 subscribers. </t>
  </si>
  <si>
    <t xml:space="preserve">The slope coefficient suggests that if per capita income goes up by, say, $1,000, on average, the number for PC goes up by about 2 units per 100 persons </t>
  </si>
  <si>
    <t>Demand for cellphones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</si>
  <si>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</si>
  <si>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</si>
  <si>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</si>
  <si>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</si>
  <si>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</si>
  <si>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</si>
  <si>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</si>
  <si>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</si>
  <si>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</si>
  <si>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</si>
  <si>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</si>
  <si>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</si>
  <si>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</si>
  <si>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</si>
  <si>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</si>
  <si>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</si>
  <si>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</si>
  <si>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</si>
  <si>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</si>
  <si>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</si>
  <si>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</si>
  <si>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</si>
  <si>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</si>
  <si>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</si>
  <si>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Demand for personal computers</t>
  </si>
  <si>
    <t>TABLE 6.3. TOTAL PERSONAL EXPENDITURE AND CATEGORIES</t>
  </si>
  <si>
    <t>[Billions of chained (2000) dollars; quarterly data at seasonally adjusted annual rates]</t>
  </si>
  <si>
    <t>Year or quarter</t>
  </si>
  <si>
    <t>EXPSERVICES</t>
  </si>
  <si>
    <t>EXPDUR</t>
  </si>
  <si>
    <t>EXPNONDUR</t>
  </si>
  <si>
    <t>PCEXP</t>
  </si>
  <si>
    <t xml:space="preserve">2003-I </t>
  </si>
  <si>
    <t xml:space="preserve">2003-II </t>
  </si>
  <si>
    <t xml:space="preserve">2003-III </t>
  </si>
  <si>
    <t>2003-IV</t>
  </si>
  <si>
    <t xml:space="preserve">2004-I </t>
  </si>
  <si>
    <t xml:space="preserve">2004-II </t>
  </si>
  <si>
    <t xml:space="preserve">2004-III </t>
  </si>
  <si>
    <t>2004-IV</t>
  </si>
  <si>
    <t xml:space="preserve">2005-I </t>
  </si>
  <si>
    <t xml:space="preserve">2005-II </t>
  </si>
  <si>
    <t xml:space="preserve">2005-III </t>
  </si>
  <si>
    <t xml:space="preserve">2005-IV  </t>
  </si>
  <si>
    <t xml:space="preserve">2006-I </t>
  </si>
  <si>
    <t xml:space="preserve">2006-II </t>
  </si>
  <si>
    <t xml:space="preserve">2006-III </t>
  </si>
  <si>
    <t>1 Includes other items not shown separately.</t>
  </si>
  <si>
    <t>2 Includes imputed rental value of owner-occupied housing.</t>
  </si>
  <si>
    <t>Note.—See Table B–2 for data for total personal consumption expenditures for 1959–89.</t>
  </si>
  <si>
    <t>Source: Department of Commerce, Bureau of Economic Analysis.</t>
  </si>
  <si>
    <t>lnEXPDUR</t>
  </si>
  <si>
    <t>lnPCEXP</t>
  </si>
  <si>
    <t>obs</t>
  </si>
  <si>
    <t>FOODEXP</t>
  </si>
  <si>
    <t>TOTALEXP</t>
  </si>
  <si>
    <t>lnTotalexp</t>
  </si>
  <si>
    <t>Food expenditure in India</t>
  </si>
  <si>
    <t>CM</t>
  </si>
  <si>
    <t>FLR</t>
  </si>
  <si>
    <t>PGNP</t>
  </si>
  <si>
    <t>TFR</t>
  </si>
  <si>
    <t>Fertility and other data for 64 countries</t>
  </si>
  <si>
    <t>1/PGNP</t>
  </si>
  <si>
    <t xml:space="preserve">As per capita GBP increases indefinitely, child mortality approaches its asymptotic value of about 82 deaths per thousand. </t>
  </si>
  <si>
    <t>The slope coefficient of about 257 means that an increase in the total food expenditure of 1 percent, on average, leads to about 2.57 rupees increase</t>
  </si>
  <si>
    <t>in the expenditure on food fo the 55 families</t>
  </si>
</sst>
</file>

<file path=xl/styles.xml><?xml version="1.0" encoding="utf-8"?>
<styleSheet xmlns="http://schemas.openxmlformats.org/spreadsheetml/2006/main">
  <numFmts count="2">
    <numFmt numFmtId="191" formatCode="0.0000"/>
    <numFmt numFmtId="192" formatCode="#,##0.0"/>
  </numFmts>
  <fonts count="7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2"/>
      <color theme="1"/>
      <name val="Tahoma"/>
      <family val="2"/>
      <charset val="222"/>
      <scheme val="minor"/>
    </font>
    <font>
      <i/>
      <sz val="11"/>
      <color theme="1"/>
      <name val="Tahoma"/>
      <family val="2"/>
      <charset val="222"/>
      <scheme val="minor"/>
    </font>
    <font>
      <sz val="12"/>
      <color theme="1"/>
      <name val="Times New Roman"/>
      <family val="1"/>
    </font>
    <font>
      <sz val="8"/>
      <name val="News Gothic Condensed"/>
    </font>
    <font>
      <sz val="12"/>
      <name val="News Gothic Condensed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3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Border="1" applyAlignment="1"/>
    <xf numFmtId="0" fontId="0" fillId="0" borderId="1" xfId="0" applyFill="1" applyBorder="1" applyAlignment="1"/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Continuous"/>
    </xf>
    <xf numFmtId="0" fontId="4" fillId="0" borderId="0" xfId="0" applyFont="1" applyAlignment="1">
      <alignment horizontal="left" indent="4"/>
    </xf>
    <xf numFmtId="191" fontId="5" fillId="0" borderId="3" xfId="0" applyNumberFormat="1" applyFont="1" applyBorder="1" applyAlignment="1">
      <alignment vertical="top" wrapText="1"/>
    </xf>
    <xf numFmtId="191" fontId="5" fillId="0" borderId="0" xfId="0" applyNumberFormat="1" applyFont="1" applyBorder="1" applyAlignment="1">
      <alignment vertical="top" wrapText="1"/>
    </xf>
    <xf numFmtId="0" fontId="6" fillId="0" borderId="0" xfId="0" applyFont="1" applyBorder="1" applyAlignment="1">
      <alignment horizontal="centerContinuous" vertical="top" wrapText="1"/>
    </xf>
    <xf numFmtId="191" fontId="6" fillId="0" borderId="0" xfId="0" applyNumberFormat="1" applyFont="1" applyBorder="1" applyAlignment="1">
      <alignment horizontal="centerContinuous" vertical="top" wrapText="1"/>
    </xf>
    <xf numFmtId="0" fontId="6" fillId="0" borderId="3" xfId="0" applyFont="1" applyBorder="1" applyAlignment="1">
      <alignment horizontal="centerContinuous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Continuous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quotePrefix="1" applyFont="1" applyAlignment="1">
      <alignment horizontal="left" vertical="top" wrapText="1"/>
    </xf>
    <xf numFmtId="192" fontId="6" fillId="0" borderId="5" xfId="0" applyNumberFormat="1" applyFont="1" applyBorder="1" applyAlignment="1">
      <alignment horizontal="right" vertical="top" wrapText="1"/>
    </xf>
    <xf numFmtId="0" fontId="6" fillId="0" borderId="0" xfId="0" applyFont="1" applyAlignment="1">
      <alignment horizontal="left" vertical="top" wrapText="1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plotArea>
      <c:layout/>
      <c:lineChart>
        <c:grouping val="standard"/>
        <c:ser>
          <c:idx val="0"/>
          <c:order val="0"/>
          <c:tx>
            <c:strRef>
              <c:f>question1!$L$3</c:f>
              <c:strCache>
                <c:ptCount val="1"/>
                <c:pt idx="0">
                  <c:v>USA</c:v>
                </c:pt>
              </c:strCache>
            </c:strRef>
          </c:tx>
          <c:marker>
            <c:symbol val="none"/>
          </c:marker>
          <c:cat>
            <c:strRef>
              <c:f>question1!$K$4:$K$29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question1!$L$4:$L$29</c:f>
              <c:numCache>
                <c:formatCode>General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val>
        </c:ser>
        <c:ser>
          <c:idx val="1"/>
          <c:order val="1"/>
          <c:tx>
            <c:strRef>
              <c:f>question1!$M$3</c:f>
              <c:strCache>
                <c:ptCount val="1"/>
                <c:pt idx="0">
                  <c:v>Canada</c:v>
                </c:pt>
              </c:strCache>
            </c:strRef>
          </c:tx>
          <c:marker>
            <c:symbol val="none"/>
          </c:marker>
          <c:cat>
            <c:strRef>
              <c:f>question1!$K$4:$K$29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question1!$M$4:$M$29</c:f>
              <c:numCache>
                <c:formatCode>General</c:formatCode>
                <c:ptCount val="26"/>
                <c:pt idx="1">
                  <c:v>0.12483574244415244</c:v>
                </c:pt>
                <c:pt idx="2">
                  <c:v>0.10864485981308425</c:v>
                </c:pt>
                <c:pt idx="3">
                  <c:v>5.7955742887249737E-2</c:v>
                </c:pt>
                <c:pt idx="4">
                  <c:v>4.2828685258964112E-2</c:v>
                </c:pt>
                <c:pt idx="5">
                  <c:v>4.1069723018147056E-2</c:v>
                </c:pt>
                <c:pt idx="6">
                  <c:v>4.1284403669724773E-2</c:v>
                </c:pt>
                <c:pt idx="7">
                  <c:v>4.3171806167400933E-2</c:v>
                </c:pt>
                <c:pt idx="8">
                  <c:v>4.0540540540540515E-2</c:v>
                </c:pt>
                <c:pt idx="9">
                  <c:v>4.9512987012987078E-2</c:v>
                </c:pt>
                <c:pt idx="10">
                  <c:v>4.7950502706883127E-2</c:v>
                </c:pt>
                <c:pt idx="11">
                  <c:v>5.6088560885608811E-2</c:v>
                </c:pt>
                <c:pt idx="12">
                  <c:v>1.5373864430468323E-2</c:v>
                </c:pt>
                <c:pt idx="13">
                  <c:v>1.7894012388162382E-2</c:v>
                </c:pt>
                <c:pt idx="14">
                  <c:v>2.0283975659228055E-3</c:v>
                </c:pt>
                <c:pt idx="15">
                  <c:v>2.1592442645074341E-2</c:v>
                </c:pt>
                <c:pt idx="16">
                  <c:v>1.5852047556142706E-2</c:v>
                </c:pt>
                <c:pt idx="17">
                  <c:v>1.625487646293888E-2</c:v>
                </c:pt>
                <c:pt idx="18">
                  <c:v>9.5969289827255271E-3</c:v>
                </c:pt>
                <c:pt idx="19">
                  <c:v>1.7110266159695745E-2</c:v>
                </c:pt>
                <c:pt idx="20">
                  <c:v>2.7414330218068571E-2</c:v>
                </c:pt>
                <c:pt idx="21">
                  <c:v>2.5469981807155782E-2</c:v>
                </c:pt>
                <c:pt idx="22">
                  <c:v>2.2471910112359619E-2</c:v>
                </c:pt>
                <c:pt idx="23">
                  <c:v>2.7761711972238187E-2</c:v>
                </c:pt>
                <c:pt idx="24">
                  <c:v>1.8570624648283688E-2</c:v>
                </c:pt>
                <c:pt idx="25">
                  <c:v>2.1546961325966882E-2</c:v>
                </c:pt>
              </c:numCache>
            </c:numRef>
          </c:val>
        </c:ser>
        <c:ser>
          <c:idx val="2"/>
          <c:order val="2"/>
          <c:tx>
            <c:strRef>
              <c:f>question1!$N$3</c:f>
              <c:strCache>
                <c:ptCount val="1"/>
                <c:pt idx="0">
                  <c:v>Japan</c:v>
                </c:pt>
              </c:strCache>
            </c:strRef>
          </c:tx>
          <c:marker>
            <c:symbol val="none"/>
          </c:marker>
          <c:cat>
            <c:strRef>
              <c:f>question1!$K$4:$K$29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question1!$N$4:$N$29</c:f>
              <c:numCache>
                <c:formatCode>General</c:formatCode>
                <c:ptCount val="26"/>
                <c:pt idx="1">
                  <c:v>4.8404840484048306E-2</c:v>
                </c:pt>
                <c:pt idx="2">
                  <c:v>2.9380902413431241E-2</c:v>
                </c:pt>
                <c:pt idx="3">
                  <c:v>1.7329255861365984E-2</c:v>
                </c:pt>
                <c:pt idx="4">
                  <c:v>2.3046092184368708E-2</c:v>
                </c:pt>
                <c:pt idx="5">
                  <c:v>2.0568070519099008E-2</c:v>
                </c:pt>
                <c:pt idx="6">
                  <c:v>6.7178502879078963E-3</c:v>
                </c:pt>
                <c:pt idx="7">
                  <c:v>0</c:v>
                </c:pt>
                <c:pt idx="8">
                  <c:v>6.6730219256433609E-3</c:v>
                </c:pt>
                <c:pt idx="9">
                  <c:v>2.2727272727272783E-2</c:v>
                </c:pt>
                <c:pt idx="10">
                  <c:v>3.1481481481481534E-2</c:v>
                </c:pt>
                <c:pt idx="11">
                  <c:v>3.2315978456014312E-2</c:v>
                </c:pt>
                <c:pt idx="12">
                  <c:v>1.7391304347826087E-2</c:v>
                </c:pt>
                <c:pt idx="13">
                  <c:v>1.282051282051282E-2</c:v>
                </c:pt>
                <c:pt idx="14">
                  <c:v>6.7510548523206509E-3</c:v>
                </c:pt>
                <c:pt idx="15">
                  <c:v>-8.3822296730925669E-4</c:v>
                </c:pt>
                <c:pt idx="16">
                  <c:v>8.3892617449659657E-4</c:v>
                </c:pt>
                <c:pt idx="17">
                  <c:v>1.8440905280804717E-2</c:v>
                </c:pt>
                <c:pt idx="18">
                  <c:v>5.7613168724280073E-3</c:v>
                </c:pt>
                <c:pt idx="19">
                  <c:v>-3.273322422258639E-3</c:v>
                </c:pt>
                <c:pt idx="20">
                  <c:v>-6.5681444991789592E-3</c:v>
                </c:pt>
                <c:pt idx="21">
                  <c:v>-7.4380165289256667E-3</c:v>
                </c:pt>
                <c:pt idx="22">
                  <c:v>-9.1590341382181053E-3</c:v>
                </c:pt>
                <c:pt idx="23">
                  <c:v>-2.5210084033613208E-3</c:v>
                </c:pt>
                <c:pt idx="24">
                  <c:v>0</c:v>
                </c:pt>
                <c:pt idx="25">
                  <c:v>-3.3698399326032493E-3</c:v>
                </c:pt>
              </c:numCache>
            </c:numRef>
          </c:val>
        </c:ser>
        <c:ser>
          <c:idx val="3"/>
          <c:order val="3"/>
          <c:tx>
            <c:strRef>
              <c:f>question1!$O$3</c:f>
              <c:strCache>
                <c:ptCount val="1"/>
                <c:pt idx="0">
                  <c:v>France</c:v>
                </c:pt>
              </c:strCache>
            </c:strRef>
          </c:tx>
          <c:marker>
            <c:symbol val="none"/>
          </c:marker>
          <c:cat>
            <c:strRef>
              <c:f>question1!$K$4:$K$29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question1!$O$4:$O$29</c:f>
              <c:numCache>
                <c:formatCode>General</c:formatCode>
                <c:ptCount val="26"/>
                <c:pt idx="1">
                  <c:v>0.13278008298755198</c:v>
                </c:pt>
                <c:pt idx="2">
                  <c:v>0.11965811965811962</c:v>
                </c:pt>
                <c:pt idx="3">
                  <c:v>9.4874591057797192E-2</c:v>
                </c:pt>
                <c:pt idx="4">
                  <c:v>7.6693227091633343E-2</c:v>
                </c:pt>
                <c:pt idx="5">
                  <c:v>5.8279370952821569E-2</c:v>
                </c:pt>
                <c:pt idx="6">
                  <c:v>2.5349650349650275E-2</c:v>
                </c:pt>
                <c:pt idx="7">
                  <c:v>3.2395566922421119E-2</c:v>
                </c:pt>
                <c:pt idx="8">
                  <c:v>2.7250206440957981E-2</c:v>
                </c:pt>
                <c:pt idx="9">
                  <c:v>3.4565916398713689E-2</c:v>
                </c:pt>
                <c:pt idx="10">
                  <c:v>3.3411033411033506E-2</c:v>
                </c:pt>
                <c:pt idx="11">
                  <c:v>3.157894736842097E-2</c:v>
                </c:pt>
                <c:pt idx="12">
                  <c:v>2.405247813411087E-2</c:v>
                </c:pt>
                <c:pt idx="13">
                  <c:v>2.1352313167259787E-2</c:v>
                </c:pt>
                <c:pt idx="14">
                  <c:v>1.6027874564460011E-2</c:v>
                </c:pt>
                <c:pt idx="15">
                  <c:v>1.783264746227705E-2</c:v>
                </c:pt>
                <c:pt idx="16">
                  <c:v>2.0215633423180591E-2</c:v>
                </c:pt>
                <c:pt idx="17">
                  <c:v>1.1889035667106888E-2</c:v>
                </c:pt>
                <c:pt idx="18">
                  <c:v>6.5274151436031337E-3</c:v>
                </c:pt>
                <c:pt idx="19">
                  <c:v>5.1880674448768578E-3</c:v>
                </c:pt>
                <c:pt idx="20">
                  <c:v>1.6774193548387061E-2</c:v>
                </c:pt>
                <c:pt idx="21">
                  <c:v>1.6497461928933976E-2</c:v>
                </c:pt>
                <c:pt idx="22">
                  <c:v>1.9350811485643091E-2</c:v>
                </c:pt>
                <c:pt idx="23">
                  <c:v>2.0820575627678979E-2</c:v>
                </c:pt>
                <c:pt idx="24">
                  <c:v>2.1595680863827373E-2</c:v>
                </c:pt>
                <c:pt idx="25">
                  <c:v>1.7028772753963459E-2</c:v>
                </c:pt>
              </c:numCache>
            </c:numRef>
          </c:val>
        </c:ser>
        <c:ser>
          <c:idx val="4"/>
          <c:order val="4"/>
          <c:tx>
            <c:strRef>
              <c:f>question1!$P$3</c:f>
              <c:strCache>
                <c:ptCount val="1"/>
                <c:pt idx="0">
                  <c:v>Germany</c:v>
                </c:pt>
              </c:strCache>
            </c:strRef>
          </c:tx>
          <c:marker>
            <c:symbol val="none"/>
          </c:marker>
          <c:cat>
            <c:strRef>
              <c:f>question1!$K$4:$K$29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question1!$P$4:$P$29</c:f>
              <c:numCache>
                <c:formatCode>General</c:formatCode>
                <c:ptCount val="26"/>
                <c:pt idx="1">
                  <c:v>6.3437139561707032E-2</c:v>
                </c:pt>
                <c:pt idx="2">
                  <c:v>5.3145336225596432E-2</c:v>
                </c:pt>
                <c:pt idx="3">
                  <c:v>3.295571575695163E-2</c:v>
                </c:pt>
                <c:pt idx="4">
                  <c:v>2.3928215353938243E-2</c:v>
                </c:pt>
                <c:pt idx="5">
                  <c:v>2.0447906523855836E-2</c:v>
                </c:pt>
                <c:pt idx="6">
                  <c:v>-9.541984732823885E-4</c:v>
                </c:pt>
                <c:pt idx="7">
                  <c:v>1.9102196752626823E-3</c:v>
                </c:pt>
                <c:pt idx="8">
                  <c:v>1.3346043851286857E-2</c:v>
                </c:pt>
                <c:pt idx="9">
                  <c:v>2.7281279397930441E-2</c:v>
                </c:pt>
                <c:pt idx="10">
                  <c:v>2.7472527472527472E-2</c:v>
                </c:pt>
                <c:pt idx="11">
                  <c:v>3.6541889483065901E-2</c:v>
                </c:pt>
                <c:pt idx="12">
                  <c:v>4.9871023215821132E-2</c:v>
                </c:pt>
                <c:pt idx="13">
                  <c:v>4.504504504504505E-2</c:v>
                </c:pt>
                <c:pt idx="14">
                  <c:v>2.7429467084639499E-2</c:v>
                </c:pt>
                <c:pt idx="15">
                  <c:v>1.8306636155606452E-2</c:v>
                </c:pt>
                <c:pt idx="16">
                  <c:v>1.4981273408239701E-2</c:v>
                </c:pt>
                <c:pt idx="17">
                  <c:v>1.6974169741697499E-2</c:v>
                </c:pt>
                <c:pt idx="18">
                  <c:v>9.4339622641508181E-3</c:v>
                </c:pt>
                <c:pt idx="19">
                  <c:v>6.4701653486700624E-3</c:v>
                </c:pt>
                <c:pt idx="20">
                  <c:v>1.4285714285714285E-2</c:v>
                </c:pt>
                <c:pt idx="21">
                  <c:v>1.9718309859155011E-2</c:v>
                </c:pt>
                <c:pt idx="22">
                  <c:v>1.3121546961325808E-2</c:v>
                </c:pt>
                <c:pt idx="23">
                  <c:v>1.0906612133606155E-2</c:v>
                </c:pt>
                <c:pt idx="24">
                  <c:v>1.6857720836142953E-2</c:v>
                </c:pt>
                <c:pt idx="25">
                  <c:v>1.9230769230769079E-2</c:v>
                </c:pt>
              </c:numCache>
            </c:numRef>
          </c:val>
        </c:ser>
        <c:ser>
          <c:idx val="5"/>
          <c:order val="5"/>
          <c:tx>
            <c:strRef>
              <c:f>question1!$Q$3</c:f>
              <c:strCache>
                <c:ptCount val="1"/>
                <c:pt idx="0">
                  <c:v>Italy</c:v>
                </c:pt>
              </c:strCache>
            </c:strRef>
          </c:tx>
          <c:marker>
            <c:symbol val="none"/>
          </c:marker>
          <c:cat>
            <c:strRef>
              <c:f>question1!$K$4:$K$29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question1!$Q$4:$Q$29</c:f>
              <c:numCache>
                <c:formatCode>General</c:formatCode>
                <c:ptCount val="26"/>
                <c:pt idx="1">
                  <c:v>0.19303797468354433</c:v>
                </c:pt>
                <c:pt idx="2">
                  <c:v>0.16312997347480102</c:v>
                </c:pt>
                <c:pt idx="3">
                  <c:v>0.14937286202964645</c:v>
                </c:pt>
                <c:pt idx="4">
                  <c:v>0.10615079365079368</c:v>
                </c:pt>
                <c:pt idx="5">
                  <c:v>8.6098654708520128E-2</c:v>
                </c:pt>
                <c:pt idx="6">
                  <c:v>6.110652353426925E-2</c:v>
                </c:pt>
                <c:pt idx="7">
                  <c:v>4.5914396887159578E-2</c:v>
                </c:pt>
                <c:pt idx="8">
                  <c:v>4.9851190476190389E-2</c:v>
                </c:pt>
                <c:pt idx="9">
                  <c:v>6.5910701630049695E-2</c:v>
                </c:pt>
                <c:pt idx="10">
                  <c:v>6.1170212765957369E-2</c:v>
                </c:pt>
                <c:pt idx="11">
                  <c:v>6.3909774436090333E-2</c:v>
                </c:pt>
                <c:pt idx="12">
                  <c:v>5.3003533568904589E-2</c:v>
                </c:pt>
                <c:pt idx="13">
                  <c:v>4.250559284116328E-2</c:v>
                </c:pt>
                <c:pt idx="14">
                  <c:v>3.9163090128755275E-2</c:v>
                </c:pt>
                <c:pt idx="15">
                  <c:v>5.3691275167785268E-2</c:v>
                </c:pt>
                <c:pt idx="16">
                  <c:v>3.870651641352281E-2</c:v>
                </c:pt>
                <c:pt idx="17">
                  <c:v>1.7452830188679193E-2</c:v>
                </c:pt>
                <c:pt idx="18">
                  <c:v>3.1525266573945346E-2</c:v>
                </c:pt>
                <c:pt idx="19">
                  <c:v>1.6629213483146017E-2</c:v>
                </c:pt>
                <c:pt idx="20">
                  <c:v>2.5198938992042518E-2</c:v>
                </c:pt>
                <c:pt idx="21">
                  <c:v>2.7598102630444182E-2</c:v>
                </c:pt>
                <c:pt idx="22">
                  <c:v>2.517834662190516E-2</c:v>
                </c:pt>
                <c:pt idx="23">
                  <c:v>2.6606631191158411E-2</c:v>
                </c:pt>
                <c:pt idx="24">
                  <c:v>2.1929824561403508E-2</c:v>
                </c:pt>
                <c:pt idx="25">
                  <c:v>1.9508388607101051E-2</c:v>
                </c:pt>
              </c:numCache>
            </c:numRef>
          </c:val>
        </c:ser>
        <c:ser>
          <c:idx val="6"/>
          <c:order val="6"/>
          <c:tx>
            <c:strRef>
              <c:f>question1!$R$3</c:f>
              <c:strCache>
                <c:ptCount val="1"/>
                <c:pt idx="0">
                  <c:v>UK</c:v>
                </c:pt>
              </c:strCache>
            </c:strRef>
          </c:tx>
          <c:marker>
            <c:symbol val="none"/>
          </c:marker>
          <c:cat>
            <c:strRef>
              <c:f>question1!$K$4:$K$29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question1!$R$4:$R$29</c:f>
              <c:numCache>
                <c:formatCode>General</c:formatCode>
                <c:ptCount val="26"/>
                <c:pt idx="1">
                  <c:v>0.11974522292993638</c:v>
                </c:pt>
                <c:pt idx="2">
                  <c:v>8.5324232081911255E-2</c:v>
                </c:pt>
                <c:pt idx="3">
                  <c:v>4.6121593291404521E-2</c:v>
                </c:pt>
                <c:pt idx="4">
                  <c:v>5.0100200400801605E-2</c:v>
                </c:pt>
                <c:pt idx="5">
                  <c:v>6.0114503816793868E-2</c:v>
                </c:pt>
                <c:pt idx="6">
                  <c:v>3.4203420342034309E-2</c:v>
                </c:pt>
                <c:pt idx="7">
                  <c:v>4.1775456919060025E-2</c:v>
                </c:pt>
                <c:pt idx="8">
                  <c:v>4.9289891395154481E-2</c:v>
                </c:pt>
                <c:pt idx="9">
                  <c:v>7.722929936305746E-2</c:v>
                </c:pt>
                <c:pt idx="10">
                  <c:v>9.5343680709534195E-2</c:v>
                </c:pt>
                <c:pt idx="11">
                  <c:v>5.8704453441295663E-2</c:v>
                </c:pt>
                <c:pt idx="12">
                  <c:v>3.6966220522625763E-2</c:v>
                </c:pt>
                <c:pt idx="13">
                  <c:v>1.5980331899201124E-2</c:v>
                </c:pt>
                <c:pt idx="14">
                  <c:v>2.4803387779794277E-2</c:v>
                </c:pt>
                <c:pt idx="15">
                  <c:v>3.3648170011806304E-2</c:v>
                </c:pt>
                <c:pt idx="16">
                  <c:v>2.4557395773843582E-2</c:v>
                </c:pt>
                <c:pt idx="17">
                  <c:v>3.1215161649944225E-2</c:v>
                </c:pt>
                <c:pt idx="18">
                  <c:v>3.4594594594594623E-2</c:v>
                </c:pt>
                <c:pt idx="19">
                  <c:v>1.5151515151515181E-2</c:v>
                </c:pt>
                <c:pt idx="20">
                  <c:v>2.9850746268656626E-2</c:v>
                </c:pt>
                <c:pt idx="21">
                  <c:v>1.7491254372813594E-2</c:v>
                </c:pt>
                <c:pt idx="22">
                  <c:v>1.6699410609037357E-2</c:v>
                </c:pt>
                <c:pt idx="23">
                  <c:v>2.8985507246376812E-2</c:v>
                </c:pt>
                <c:pt idx="24">
                  <c:v>3.0046948356807539E-2</c:v>
                </c:pt>
                <c:pt idx="25">
                  <c:v>2.8258887876025471E-2</c:v>
                </c:pt>
              </c:numCache>
            </c:numRef>
          </c:val>
        </c:ser>
        <c:marker val="1"/>
        <c:axId val="140564352"/>
        <c:axId val="140565888"/>
      </c:lineChart>
      <c:catAx>
        <c:axId val="140564352"/>
        <c:scaling>
          <c:orientation val="minMax"/>
        </c:scaling>
        <c:axPos val="b"/>
        <c:tickLblPos val="nextTo"/>
        <c:crossAx val="140565888"/>
        <c:crosses val="autoZero"/>
        <c:auto val="1"/>
        <c:lblAlgn val="ctr"/>
        <c:lblOffset val="100"/>
      </c:catAx>
      <c:valAx>
        <c:axId val="140565888"/>
        <c:scaling>
          <c:orientation val="minMax"/>
        </c:scaling>
        <c:axPos val="l"/>
        <c:majorGridlines/>
        <c:numFmt formatCode="General" sourceLinked="1"/>
        <c:tickLblPos val="nextTo"/>
        <c:crossAx val="1405643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666749</xdr:colOff>
      <xdr:row>31</xdr:row>
      <xdr:rowOff>152399</xdr:rowOff>
    </xdr:from>
    <xdr:to>
      <xdr:col>12</xdr:col>
      <xdr:colOff>676274</xdr:colOff>
      <xdr:row>57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1"/>
  <sheetViews>
    <sheetView workbookViewId="0">
      <selection activeCell="H65" sqref="H65"/>
    </sheetView>
  </sheetViews>
  <sheetFormatPr defaultRowHeight="14.25"/>
  <sheetData>
    <row r="1" spans="1:18">
      <c r="A1" t="s">
        <v>0</v>
      </c>
    </row>
    <row r="2" spans="1:18">
      <c r="B2" t="s">
        <v>1</v>
      </c>
      <c r="L2" s="3" t="s">
        <v>2</v>
      </c>
      <c r="M2" s="3"/>
      <c r="N2" s="3"/>
      <c r="O2" s="3"/>
      <c r="P2" s="3"/>
      <c r="Q2" s="3"/>
      <c r="R2" s="3"/>
    </row>
    <row r="3" spans="1:18" ht="15"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L3" s="4" t="s">
        <v>3</v>
      </c>
      <c r="M3" s="4" t="s">
        <v>4</v>
      </c>
      <c r="N3" s="4" t="s">
        <v>5</v>
      </c>
      <c r="O3" s="4" t="s">
        <v>6</v>
      </c>
      <c r="P3" s="4" t="s">
        <v>7</v>
      </c>
      <c r="Q3" s="4" t="s">
        <v>8</v>
      </c>
      <c r="R3" s="4" t="s">
        <v>9</v>
      </c>
    </row>
    <row r="4" spans="1:18">
      <c r="A4" t="s">
        <v>10</v>
      </c>
      <c r="B4">
        <v>82.4</v>
      </c>
      <c r="C4">
        <v>76.099999999999994</v>
      </c>
      <c r="D4">
        <v>90.9</v>
      </c>
      <c r="E4">
        <v>72.3</v>
      </c>
      <c r="F4">
        <v>86.7</v>
      </c>
      <c r="G4">
        <v>63.2</v>
      </c>
      <c r="H4">
        <v>78.5</v>
      </c>
      <c r="K4" t="s">
        <v>10</v>
      </c>
    </row>
    <row r="5" spans="1:18">
      <c r="A5" t="s">
        <v>11</v>
      </c>
      <c r="B5">
        <v>90.9</v>
      </c>
      <c r="C5">
        <v>85.6</v>
      </c>
      <c r="D5">
        <v>95.3</v>
      </c>
      <c r="E5">
        <v>81.900000000000006</v>
      </c>
      <c r="F5">
        <v>92.2</v>
      </c>
      <c r="G5">
        <v>75.400000000000006</v>
      </c>
      <c r="H5">
        <v>87.9</v>
      </c>
      <c r="K5" t="s">
        <v>11</v>
      </c>
      <c r="L5">
        <f>(B5-B4)/B4</f>
        <v>0.10315533980582524</v>
      </c>
      <c r="M5">
        <f t="shared" ref="M5:R20" si="0">(C5-C4)/C4</f>
        <v>0.12483574244415244</v>
      </c>
      <c r="N5">
        <f t="shared" si="0"/>
        <v>4.8404840484048306E-2</v>
      </c>
      <c r="O5">
        <f t="shared" si="0"/>
        <v>0.13278008298755198</v>
      </c>
      <c r="P5">
        <f t="shared" si="0"/>
        <v>6.3437139561707032E-2</v>
      </c>
      <c r="Q5">
        <f t="shared" si="0"/>
        <v>0.19303797468354433</v>
      </c>
      <c r="R5">
        <f t="shared" si="0"/>
        <v>0.11974522292993638</v>
      </c>
    </row>
    <row r="6" spans="1:18">
      <c r="A6" t="s">
        <v>12</v>
      </c>
      <c r="B6">
        <v>96.5</v>
      </c>
      <c r="C6">
        <v>94.9</v>
      </c>
      <c r="D6">
        <v>98.1</v>
      </c>
      <c r="E6">
        <v>91.7</v>
      </c>
      <c r="F6">
        <v>97.1</v>
      </c>
      <c r="G6">
        <v>87.7</v>
      </c>
      <c r="H6">
        <v>95.4</v>
      </c>
      <c r="K6" t="s">
        <v>12</v>
      </c>
      <c r="L6">
        <f t="shared" ref="L6:L29" si="1">(B6-B5)/B5</f>
        <v>6.1606160616061542E-2</v>
      </c>
      <c r="M6">
        <f t="shared" si="0"/>
        <v>0.10864485981308425</v>
      </c>
      <c r="N6">
        <f t="shared" si="0"/>
        <v>2.9380902413431241E-2</v>
      </c>
      <c r="O6">
        <f t="shared" si="0"/>
        <v>0.11965811965811962</v>
      </c>
      <c r="P6">
        <f t="shared" si="0"/>
        <v>5.3145336225596432E-2</v>
      </c>
      <c r="Q6">
        <f t="shared" si="0"/>
        <v>0.16312997347480102</v>
      </c>
      <c r="R6">
        <f t="shared" si="0"/>
        <v>8.5324232081911255E-2</v>
      </c>
    </row>
    <row r="7" spans="1:18">
      <c r="A7" t="s">
        <v>13</v>
      </c>
      <c r="B7">
        <v>99.6</v>
      </c>
      <c r="C7">
        <v>100.4</v>
      </c>
      <c r="D7">
        <v>99.8</v>
      </c>
      <c r="E7">
        <v>100.4</v>
      </c>
      <c r="F7">
        <v>100.3</v>
      </c>
      <c r="G7">
        <v>100.8</v>
      </c>
      <c r="H7">
        <v>99.8</v>
      </c>
      <c r="K7" t="s">
        <v>13</v>
      </c>
      <c r="L7">
        <f t="shared" si="1"/>
        <v>3.2124352331606161E-2</v>
      </c>
      <c r="M7">
        <f t="shared" si="0"/>
        <v>5.7955742887249737E-2</v>
      </c>
      <c r="N7">
        <f t="shared" si="0"/>
        <v>1.7329255861365984E-2</v>
      </c>
      <c r="O7">
        <f t="shared" si="0"/>
        <v>9.4874591057797192E-2</v>
      </c>
      <c r="P7">
        <f t="shared" si="0"/>
        <v>3.295571575695163E-2</v>
      </c>
      <c r="Q7">
        <f t="shared" si="0"/>
        <v>0.14937286202964645</v>
      </c>
      <c r="R7">
        <f t="shared" si="0"/>
        <v>4.6121593291404521E-2</v>
      </c>
    </row>
    <row r="8" spans="1:18">
      <c r="A8" t="s">
        <v>14</v>
      </c>
      <c r="B8">
        <v>103.9</v>
      </c>
      <c r="C8">
        <v>104.7</v>
      </c>
      <c r="D8">
        <v>102.1</v>
      </c>
      <c r="E8">
        <v>108.1</v>
      </c>
      <c r="F8">
        <v>102.7</v>
      </c>
      <c r="G8">
        <v>111.5</v>
      </c>
      <c r="H8">
        <v>104.8</v>
      </c>
      <c r="K8" t="s">
        <v>14</v>
      </c>
      <c r="L8">
        <f t="shared" si="1"/>
        <v>4.3172690763052322E-2</v>
      </c>
      <c r="M8">
        <f t="shared" si="0"/>
        <v>4.2828685258964112E-2</v>
      </c>
      <c r="N8">
        <f t="shared" si="0"/>
        <v>2.3046092184368708E-2</v>
      </c>
      <c r="O8">
        <f t="shared" si="0"/>
        <v>7.6693227091633343E-2</v>
      </c>
      <c r="P8">
        <f t="shared" si="0"/>
        <v>2.3928215353938243E-2</v>
      </c>
      <c r="Q8">
        <f t="shared" si="0"/>
        <v>0.10615079365079368</v>
      </c>
      <c r="R8">
        <f t="shared" si="0"/>
        <v>5.0100200400801605E-2</v>
      </c>
    </row>
    <row r="9" spans="1:18">
      <c r="A9" t="s">
        <v>15</v>
      </c>
      <c r="B9">
        <v>107.6</v>
      </c>
      <c r="C9">
        <v>109</v>
      </c>
      <c r="D9">
        <v>104.2</v>
      </c>
      <c r="E9">
        <v>114.4</v>
      </c>
      <c r="F9">
        <v>104.8</v>
      </c>
      <c r="G9">
        <v>121.1</v>
      </c>
      <c r="H9">
        <v>111.1</v>
      </c>
      <c r="K9" t="s">
        <v>15</v>
      </c>
      <c r="L9">
        <f t="shared" si="1"/>
        <v>3.5611164581328091E-2</v>
      </c>
      <c r="M9">
        <f t="shared" si="0"/>
        <v>4.1069723018147056E-2</v>
      </c>
      <c r="N9">
        <f t="shared" si="0"/>
        <v>2.0568070519099008E-2</v>
      </c>
      <c r="O9">
        <f t="shared" si="0"/>
        <v>5.8279370952821569E-2</v>
      </c>
      <c r="P9">
        <f t="shared" si="0"/>
        <v>2.0447906523855836E-2</v>
      </c>
      <c r="Q9">
        <f t="shared" si="0"/>
        <v>8.6098654708520128E-2</v>
      </c>
      <c r="R9">
        <f t="shared" si="0"/>
        <v>6.0114503816793868E-2</v>
      </c>
    </row>
    <row r="10" spans="1:18">
      <c r="A10" t="s">
        <v>16</v>
      </c>
      <c r="B10">
        <v>109.6</v>
      </c>
      <c r="C10">
        <v>113.5</v>
      </c>
      <c r="D10">
        <v>104.9</v>
      </c>
      <c r="E10">
        <v>117.3</v>
      </c>
      <c r="F10">
        <v>104.7</v>
      </c>
      <c r="G10">
        <v>128.5</v>
      </c>
      <c r="H10">
        <v>114.9</v>
      </c>
      <c r="K10" t="s">
        <v>16</v>
      </c>
      <c r="L10">
        <f t="shared" si="1"/>
        <v>1.858736059479554E-2</v>
      </c>
      <c r="M10">
        <f t="shared" si="0"/>
        <v>4.1284403669724773E-2</v>
      </c>
      <c r="N10">
        <f t="shared" si="0"/>
        <v>6.7178502879078963E-3</v>
      </c>
      <c r="O10">
        <f t="shared" si="0"/>
        <v>2.5349650349650275E-2</v>
      </c>
      <c r="P10">
        <f t="shared" si="0"/>
        <v>-9.541984732823885E-4</v>
      </c>
      <c r="Q10">
        <f t="shared" si="0"/>
        <v>6.110652353426925E-2</v>
      </c>
      <c r="R10">
        <f t="shared" si="0"/>
        <v>3.4203420342034309E-2</v>
      </c>
    </row>
    <row r="11" spans="1:18">
      <c r="A11" t="s">
        <v>17</v>
      </c>
      <c r="B11">
        <v>113.6</v>
      </c>
      <c r="C11">
        <v>118.4</v>
      </c>
      <c r="D11">
        <v>104.9</v>
      </c>
      <c r="E11">
        <v>121.1</v>
      </c>
      <c r="F11">
        <v>104.9</v>
      </c>
      <c r="G11">
        <v>134.4</v>
      </c>
      <c r="H11">
        <v>119.7</v>
      </c>
      <c r="K11" t="s">
        <v>17</v>
      </c>
      <c r="L11">
        <f t="shared" si="1"/>
        <v>3.6496350364963508E-2</v>
      </c>
      <c r="M11">
        <f t="shared" si="0"/>
        <v>4.3171806167400933E-2</v>
      </c>
      <c r="N11">
        <f t="shared" si="0"/>
        <v>0</v>
      </c>
      <c r="O11">
        <f t="shared" si="0"/>
        <v>3.2395566922421119E-2</v>
      </c>
      <c r="P11">
        <f t="shared" si="0"/>
        <v>1.9102196752626823E-3</v>
      </c>
      <c r="Q11">
        <f t="shared" si="0"/>
        <v>4.5914396887159578E-2</v>
      </c>
      <c r="R11">
        <f t="shared" si="0"/>
        <v>4.1775456919060025E-2</v>
      </c>
    </row>
    <row r="12" spans="1:18">
      <c r="A12" t="s">
        <v>18</v>
      </c>
      <c r="B12">
        <v>118.3</v>
      </c>
      <c r="C12">
        <v>123.2</v>
      </c>
      <c r="D12">
        <v>105.6</v>
      </c>
      <c r="E12">
        <v>124.4</v>
      </c>
      <c r="F12">
        <v>106.3</v>
      </c>
      <c r="G12">
        <v>141.1</v>
      </c>
      <c r="H12">
        <v>125.6</v>
      </c>
      <c r="K12" t="s">
        <v>18</v>
      </c>
      <c r="L12">
        <f t="shared" si="1"/>
        <v>4.1373239436619746E-2</v>
      </c>
      <c r="M12">
        <f t="shared" si="0"/>
        <v>4.0540540540540515E-2</v>
      </c>
      <c r="N12">
        <f t="shared" si="0"/>
        <v>6.6730219256433609E-3</v>
      </c>
      <c r="O12">
        <f t="shared" si="0"/>
        <v>2.7250206440957981E-2</v>
      </c>
      <c r="P12">
        <f t="shared" si="0"/>
        <v>1.3346043851286857E-2</v>
      </c>
      <c r="Q12">
        <f t="shared" si="0"/>
        <v>4.9851190476190389E-2</v>
      </c>
      <c r="R12">
        <f t="shared" si="0"/>
        <v>4.9289891395154481E-2</v>
      </c>
    </row>
    <row r="13" spans="1:18">
      <c r="A13" t="s">
        <v>19</v>
      </c>
      <c r="B13">
        <v>124</v>
      </c>
      <c r="C13">
        <v>129.30000000000001</v>
      </c>
      <c r="D13">
        <v>108</v>
      </c>
      <c r="E13">
        <v>128.69999999999999</v>
      </c>
      <c r="F13">
        <v>109.2</v>
      </c>
      <c r="G13">
        <v>150.4</v>
      </c>
      <c r="H13">
        <v>135.30000000000001</v>
      </c>
      <c r="K13" t="s">
        <v>19</v>
      </c>
      <c r="L13">
        <f t="shared" si="1"/>
        <v>4.8182586644125128E-2</v>
      </c>
      <c r="M13">
        <f t="shared" si="0"/>
        <v>4.9512987012987078E-2</v>
      </c>
      <c r="N13">
        <f t="shared" si="0"/>
        <v>2.2727272727272783E-2</v>
      </c>
      <c r="O13">
        <f t="shared" si="0"/>
        <v>3.4565916398713689E-2</v>
      </c>
      <c r="P13">
        <f t="shared" si="0"/>
        <v>2.7281279397930441E-2</v>
      </c>
      <c r="Q13">
        <f t="shared" si="0"/>
        <v>6.5910701630049695E-2</v>
      </c>
      <c r="R13">
        <f t="shared" si="0"/>
        <v>7.722929936305746E-2</v>
      </c>
    </row>
    <row r="14" spans="1:18">
      <c r="A14" t="s">
        <v>20</v>
      </c>
      <c r="B14">
        <v>130.69999999999999</v>
      </c>
      <c r="C14">
        <v>135.5</v>
      </c>
      <c r="D14">
        <v>111.4</v>
      </c>
      <c r="E14">
        <v>133</v>
      </c>
      <c r="F14">
        <v>112.2</v>
      </c>
      <c r="G14">
        <v>159.6</v>
      </c>
      <c r="H14">
        <v>148.19999999999999</v>
      </c>
      <c r="K14" t="s">
        <v>20</v>
      </c>
      <c r="L14">
        <f t="shared" si="1"/>
        <v>5.4032258064516038E-2</v>
      </c>
      <c r="M14">
        <f t="shared" si="0"/>
        <v>4.7950502706883127E-2</v>
      </c>
      <c r="N14">
        <f t="shared" si="0"/>
        <v>3.1481481481481534E-2</v>
      </c>
      <c r="O14">
        <f t="shared" si="0"/>
        <v>3.3411033411033506E-2</v>
      </c>
      <c r="P14">
        <f t="shared" si="0"/>
        <v>2.7472527472527472E-2</v>
      </c>
      <c r="Q14">
        <f t="shared" si="0"/>
        <v>6.1170212765957369E-2</v>
      </c>
      <c r="R14">
        <f t="shared" si="0"/>
        <v>9.5343680709534195E-2</v>
      </c>
    </row>
    <row r="15" spans="1:18">
      <c r="A15" t="s">
        <v>21</v>
      </c>
      <c r="B15">
        <v>136.19999999999999</v>
      </c>
      <c r="C15">
        <v>143.1</v>
      </c>
      <c r="D15">
        <v>115</v>
      </c>
      <c r="E15">
        <v>137.19999999999999</v>
      </c>
      <c r="F15">
        <v>116.3</v>
      </c>
      <c r="G15">
        <v>169.8</v>
      </c>
      <c r="H15">
        <v>156.9</v>
      </c>
      <c r="K15" t="s">
        <v>21</v>
      </c>
      <c r="L15">
        <f t="shared" si="1"/>
        <v>4.2081101759755171E-2</v>
      </c>
      <c r="M15">
        <f t="shared" si="0"/>
        <v>5.6088560885608811E-2</v>
      </c>
      <c r="N15">
        <f t="shared" si="0"/>
        <v>3.2315978456014312E-2</v>
      </c>
      <c r="O15">
        <f t="shared" si="0"/>
        <v>3.157894736842097E-2</v>
      </c>
      <c r="P15">
        <f t="shared" si="0"/>
        <v>3.6541889483065901E-2</v>
      </c>
      <c r="Q15">
        <f t="shared" si="0"/>
        <v>6.3909774436090333E-2</v>
      </c>
      <c r="R15">
        <f t="shared" si="0"/>
        <v>5.8704453441295663E-2</v>
      </c>
    </row>
    <row r="16" spans="1:18">
      <c r="A16" t="s">
        <v>22</v>
      </c>
      <c r="B16">
        <v>140.30000000000001</v>
      </c>
      <c r="C16">
        <v>145.30000000000001</v>
      </c>
      <c r="D16">
        <v>117</v>
      </c>
      <c r="E16">
        <v>140.5</v>
      </c>
      <c r="F16">
        <v>122.1</v>
      </c>
      <c r="G16">
        <v>178.8</v>
      </c>
      <c r="H16">
        <v>162.69999999999999</v>
      </c>
      <c r="K16" t="s">
        <v>22</v>
      </c>
      <c r="L16">
        <f t="shared" si="1"/>
        <v>3.0102790014684456E-2</v>
      </c>
      <c r="M16">
        <f t="shared" si="0"/>
        <v>1.5373864430468323E-2</v>
      </c>
      <c r="N16">
        <f t="shared" si="0"/>
        <v>1.7391304347826087E-2</v>
      </c>
      <c r="O16">
        <f t="shared" si="0"/>
        <v>2.405247813411087E-2</v>
      </c>
      <c r="P16">
        <f t="shared" si="0"/>
        <v>4.9871023215821132E-2</v>
      </c>
      <c r="Q16">
        <f t="shared" si="0"/>
        <v>5.3003533568904589E-2</v>
      </c>
      <c r="R16">
        <f t="shared" si="0"/>
        <v>3.6966220522625763E-2</v>
      </c>
    </row>
    <row r="17" spans="1:18">
      <c r="A17" t="s">
        <v>23</v>
      </c>
      <c r="B17">
        <v>144.5</v>
      </c>
      <c r="C17">
        <v>147.9</v>
      </c>
      <c r="D17">
        <v>118.5</v>
      </c>
      <c r="E17">
        <v>143.5</v>
      </c>
      <c r="F17">
        <v>127.6</v>
      </c>
      <c r="G17">
        <v>186.4</v>
      </c>
      <c r="H17">
        <v>165.3</v>
      </c>
      <c r="K17" t="s">
        <v>23</v>
      </c>
      <c r="L17">
        <f t="shared" si="1"/>
        <v>2.9935851746257933E-2</v>
      </c>
      <c r="M17">
        <f t="shared" si="0"/>
        <v>1.7894012388162382E-2</v>
      </c>
      <c r="N17">
        <f t="shared" si="0"/>
        <v>1.282051282051282E-2</v>
      </c>
      <c r="O17">
        <f t="shared" si="0"/>
        <v>2.1352313167259787E-2</v>
      </c>
      <c r="P17">
        <f t="shared" si="0"/>
        <v>4.504504504504505E-2</v>
      </c>
      <c r="Q17">
        <f t="shared" si="0"/>
        <v>4.250559284116328E-2</v>
      </c>
      <c r="R17">
        <f t="shared" si="0"/>
        <v>1.5980331899201124E-2</v>
      </c>
    </row>
    <row r="18" spans="1:18">
      <c r="A18" t="s">
        <v>24</v>
      </c>
      <c r="B18">
        <v>148.19999999999999</v>
      </c>
      <c r="C18">
        <v>148.19999999999999</v>
      </c>
      <c r="D18">
        <v>119.3</v>
      </c>
      <c r="E18">
        <v>145.80000000000001</v>
      </c>
      <c r="F18">
        <v>131.1</v>
      </c>
      <c r="G18">
        <v>193.7</v>
      </c>
      <c r="H18">
        <v>169.4</v>
      </c>
      <c r="K18" t="s">
        <v>24</v>
      </c>
      <c r="L18">
        <f t="shared" si="1"/>
        <v>2.5605536332179851E-2</v>
      </c>
      <c r="M18">
        <f t="shared" si="0"/>
        <v>2.0283975659228055E-3</v>
      </c>
      <c r="N18">
        <f t="shared" si="0"/>
        <v>6.7510548523206509E-3</v>
      </c>
      <c r="O18">
        <f t="shared" si="0"/>
        <v>1.6027874564460011E-2</v>
      </c>
      <c r="P18">
        <f t="shared" si="0"/>
        <v>2.7429467084639499E-2</v>
      </c>
      <c r="Q18">
        <f t="shared" si="0"/>
        <v>3.9163090128755275E-2</v>
      </c>
      <c r="R18">
        <f t="shared" si="0"/>
        <v>2.4803387779794277E-2</v>
      </c>
    </row>
    <row r="19" spans="1:18">
      <c r="A19" t="s">
        <v>25</v>
      </c>
      <c r="B19">
        <v>152.4</v>
      </c>
      <c r="C19">
        <v>151.4</v>
      </c>
      <c r="D19">
        <v>119.2</v>
      </c>
      <c r="E19">
        <v>148.4</v>
      </c>
      <c r="F19">
        <v>133.5</v>
      </c>
      <c r="G19">
        <v>204.1</v>
      </c>
      <c r="H19">
        <v>175.1</v>
      </c>
      <c r="K19" t="s">
        <v>25</v>
      </c>
      <c r="L19">
        <f t="shared" si="1"/>
        <v>2.8340080971660037E-2</v>
      </c>
      <c r="M19">
        <f t="shared" si="0"/>
        <v>2.1592442645074341E-2</v>
      </c>
      <c r="N19">
        <f t="shared" si="0"/>
        <v>-8.3822296730925669E-4</v>
      </c>
      <c r="O19">
        <f t="shared" si="0"/>
        <v>1.783264746227705E-2</v>
      </c>
      <c r="P19">
        <f t="shared" si="0"/>
        <v>1.8306636155606452E-2</v>
      </c>
      <c r="Q19">
        <f t="shared" si="0"/>
        <v>5.3691275167785268E-2</v>
      </c>
      <c r="R19">
        <f t="shared" si="0"/>
        <v>3.3648170011806304E-2</v>
      </c>
    </row>
    <row r="20" spans="1:18">
      <c r="A20" t="s">
        <v>26</v>
      </c>
      <c r="B20">
        <v>156.9</v>
      </c>
      <c r="C20">
        <v>153.80000000000001</v>
      </c>
      <c r="D20">
        <v>119.3</v>
      </c>
      <c r="E20">
        <v>151.4</v>
      </c>
      <c r="F20">
        <v>135.5</v>
      </c>
      <c r="G20">
        <v>212</v>
      </c>
      <c r="H20">
        <v>179.4</v>
      </c>
      <c r="K20" t="s">
        <v>26</v>
      </c>
      <c r="L20">
        <f t="shared" si="1"/>
        <v>2.952755905511811E-2</v>
      </c>
      <c r="M20">
        <f t="shared" si="0"/>
        <v>1.5852047556142706E-2</v>
      </c>
      <c r="N20">
        <f t="shared" si="0"/>
        <v>8.3892617449659657E-4</v>
      </c>
      <c r="O20">
        <f t="shared" si="0"/>
        <v>2.0215633423180591E-2</v>
      </c>
      <c r="P20">
        <f t="shared" si="0"/>
        <v>1.4981273408239701E-2</v>
      </c>
      <c r="Q20">
        <f t="shared" si="0"/>
        <v>3.870651641352281E-2</v>
      </c>
      <c r="R20">
        <f t="shared" si="0"/>
        <v>2.4557395773843582E-2</v>
      </c>
    </row>
    <row r="21" spans="1:18">
      <c r="A21" t="s">
        <v>27</v>
      </c>
      <c r="B21">
        <v>160.5</v>
      </c>
      <c r="C21">
        <v>156.30000000000001</v>
      </c>
      <c r="D21">
        <v>121.5</v>
      </c>
      <c r="E21">
        <v>153.19999999999999</v>
      </c>
      <c r="F21">
        <v>137.80000000000001</v>
      </c>
      <c r="G21">
        <v>215.7</v>
      </c>
      <c r="H21">
        <v>185</v>
      </c>
      <c r="K21" t="s">
        <v>27</v>
      </c>
      <c r="L21">
        <f t="shared" si="1"/>
        <v>2.2944550669216024E-2</v>
      </c>
      <c r="M21">
        <f t="shared" ref="M21:M29" si="2">(C21-C20)/C20</f>
        <v>1.625487646293888E-2</v>
      </c>
      <c r="N21">
        <f t="shared" ref="N21:N29" si="3">(D21-D20)/D20</f>
        <v>1.8440905280804717E-2</v>
      </c>
      <c r="O21">
        <f t="shared" ref="O21:O29" si="4">(E21-E20)/E20</f>
        <v>1.1889035667106888E-2</v>
      </c>
      <c r="P21">
        <f t="shared" ref="P21:P29" si="5">(F21-F20)/F20</f>
        <v>1.6974169741697499E-2</v>
      </c>
      <c r="Q21">
        <f t="shared" ref="Q21:Q29" si="6">(G21-G20)/G20</f>
        <v>1.7452830188679193E-2</v>
      </c>
      <c r="R21">
        <f t="shared" ref="R21:R29" si="7">(H21-H20)/H20</f>
        <v>3.1215161649944225E-2</v>
      </c>
    </row>
    <row r="22" spans="1:18">
      <c r="A22" t="s">
        <v>28</v>
      </c>
      <c r="B22">
        <v>163</v>
      </c>
      <c r="C22">
        <v>157.80000000000001</v>
      </c>
      <c r="D22">
        <v>122.2</v>
      </c>
      <c r="E22">
        <v>154.19999999999999</v>
      </c>
      <c r="F22">
        <v>139.1</v>
      </c>
      <c r="G22">
        <v>222.5</v>
      </c>
      <c r="H22">
        <v>191.4</v>
      </c>
      <c r="K22" t="s">
        <v>28</v>
      </c>
      <c r="L22">
        <f t="shared" si="1"/>
        <v>1.5576323987538941E-2</v>
      </c>
      <c r="M22">
        <f t="shared" si="2"/>
        <v>9.5969289827255271E-3</v>
      </c>
      <c r="N22">
        <f t="shared" si="3"/>
        <v>5.7613168724280073E-3</v>
      </c>
      <c r="O22">
        <f t="shared" si="4"/>
        <v>6.5274151436031337E-3</v>
      </c>
      <c r="P22">
        <f t="shared" si="5"/>
        <v>9.4339622641508181E-3</v>
      </c>
      <c r="Q22">
        <f t="shared" si="6"/>
        <v>3.1525266573945346E-2</v>
      </c>
      <c r="R22">
        <f t="shared" si="7"/>
        <v>3.4594594594594623E-2</v>
      </c>
    </row>
    <row r="23" spans="1:18">
      <c r="A23" t="s">
        <v>29</v>
      </c>
      <c r="B23">
        <v>166.6</v>
      </c>
      <c r="C23">
        <v>160.5</v>
      </c>
      <c r="D23">
        <v>121.8</v>
      </c>
      <c r="E23">
        <v>155</v>
      </c>
      <c r="F23">
        <v>140</v>
      </c>
      <c r="G23">
        <v>226.2</v>
      </c>
      <c r="H23">
        <v>194.3</v>
      </c>
      <c r="K23" t="s">
        <v>29</v>
      </c>
      <c r="L23">
        <f t="shared" si="1"/>
        <v>2.2085889570552113E-2</v>
      </c>
      <c r="M23">
        <f t="shared" si="2"/>
        <v>1.7110266159695745E-2</v>
      </c>
      <c r="N23">
        <f t="shared" si="3"/>
        <v>-3.273322422258639E-3</v>
      </c>
      <c r="O23">
        <f t="shared" si="4"/>
        <v>5.1880674448768578E-3</v>
      </c>
      <c r="P23">
        <f t="shared" si="5"/>
        <v>6.4701653486700624E-3</v>
      </c>
      <c r="Q23">
        <f t="shared" si="6"/>
        <v>1.6629213483146017E-2</v>
      </c>
      <c r="R23">
        <f t="shared" si="7"/>
        <v>1.5151515151515181E-2</v>
      </c>
    </row>
    <row r="24" spans="1:18">
      <c r="A24" t="s">
        <v>30</v>
      </c>
      <c r="B24">
        <v>172.2</v>
      </c>
      <c r="C24">
        <v>164.9</v>
      </c>
      <c r="D24">
        <v>121</v>
      </c>
      <c r="E24">
        <v>157.6</v>
      </c>
      <c r="F24">
        <v>142</v>
      </c>
      <c r="G24">
        <v>231.9</v>
      </c>
      <c r="H24">
        <v>200.1</v>
      </c>
      <c r="K24" t="s">
        <v>30</v>
      </c>
      <c r="L24">
        <f t="shared" si="1"/>
        <v>3.3613445378151224E-2</v>
      </c>
      <c r="M24">
        <f t="shared" si="2"/>
        <v>2.7414330218068571E-2</v>
      </c>
      <c r="N24">
        <f t="shared" si="3"/>
        <v>-6.5681444991789592E-3</v>
      </c>
      <c r="O24">
        <f t="shared" si="4"/>
        <v>1.6774193548387061E-2</v>
      </c>
      <c r="P24">
        <f t="shared" si="5"/>
        <v>1.4285714285714285E-2</v>
      </c>
      <c r="Q24">
        <f t="shared" si="6"/>
        <v>2.5198938992042518E-2</v>
      </c>
      <c r="R24">
        <f t="shared" si="7"/>
        <v>2.9850746268656626E-2</v>
      </c>
    </row>
    <row r="25" spans="1:18">
      <c r="A25" t="s">
        <v>31</v>
      </c>
      <c r="B25">
        <v>177.1</v>
      </c>
      <c r="C25">
        <v>169.1</v>
      </c>
      <c r="D25">
        <v>120.1</v>
      </c>
      <c r="E25">
        <v>160.19999999999999</v>
      </c>
      <c r="F25">
        <v>144.80000000000001</v>
      </c>
      <c r="G25">
        <v>238.3</v>
      </c>
      <c r="H25">
        <v>203.6</v>
      </c>
      <c r="K25" t="s">
        <v>31</v>
      </c>
      <c r="L25">
        <f t="shared" si="1"/>
        <v>2.8455284552845562E-2</v>
      </c>
      <c r="M25">
        <f t="shared" si="2"/>
        <v>2.5469981807155782E-2</v>
      </c>
      <c r="N25">
        <f t="shared" si="3"/>
        <v>-7.4380165289256667E-3</v>
      </c>
      <c r="O25">
        <f t="shared" si="4"/>
        <v>1.6497461928933976E-2</v>
      </c>
      <c r="P25">
        <f t="shared" si="5"/>
        <v>1.9718309859155011E-2</v>
      </c>
      <c r="Q25">
        <f t="shared" si="6"/>
        <v>2.7598102630444182E-2</v>
      </c>
      <c r="R25">
        <f t="shared" si="7"/>
        <v>1.7491254372813594E-2</v>
      </c>
    </row>
    <row r="26" spans="1:18">
      <c r="A26" t="s">
        <v>32</v>
      </c>
      <c r="B26">
        <v>179.9</v>
      </c>
      <c r="C26">
        <v>172.9</v>
      </c>
      <c r="D26">
        <v>119</v>
      </c>
      <c r="E26">
        <v>163.30000000000001</v>
      </c>
      <c r="F26">
        <v>146.69999999999999</v>
      </c>
      <c r="G26">
        <v>244.3</v>
      </c>
      <c r="H26">
        <v>207</v>
      </c>
      <c r="K26" t="s">
        <v>32</v>
      </c>
      <c r="L26">
        <f t="shared" si="1"/>
        <v>1.5810276679841962E-2</v>
      </c>
      <c r="M26">
        <f t="shared" si="2"/>
        <v>2.2471910112359619E-2</v>
      </c>
      <c r="N26">
        <f t="shared" si="3"/>
        <v>-9.1590341382181053E-3</v>
      </c>
      <c r="O26">
        <f t="shared" si="4"/>
        <v>1.9350811485643091E-2</v>
      </c>
      <c r="P26">
        <f t="shared" si="5"/>
        <v>1.3121546961325808E-2</v>
      </c>
      <c r="Q26">
        <f t="shared" si="6"/>
        <v>2.517834662190516E-2</v>
      </c>
      <c r="R26">
        <f t="shared" si="7"/>
        <v>1.6699410609037357E-2</v>
      </c>
    </row>
    <row r="27" spans="1:18">
      <c r="A27" t="s">
        <v>33</v>
      </c>
      <c r="B27">
        <v>184</v>
      </c>
      <c r="C27">
        <v>177.7</v>
      </c>
      <c r="D27">
        <v>118.7</v>
      </c>
      <c r="E27">
        <v>166.7</v>
      </c>
      <c r="F27">
        <v>148.30000000000001</v>
      </c>
      <c r="G27">
        <v>250.8</v>
      </c>
      <c r="H27">
        <v>213</v>
      </c>
      <c r="K27" t="s">
        <v>33</v>
      </c>
      <c r="L27">
        <f t="shared" si="1"/>
        <v>2.2790439132851552E-2</v>
      </c>
      <c r="M27">
        <f t="shared" si="2"/>
        <v>2.7761711972238187E-2</v>
      </c>
      <c r="N27">
        <f t="shared" si="3"/>
        <v>-2.5210084033613208E-3</v>
      </c>
      <c r="O27">
        <f t="shared" si="4"/>
        <v>2.0820575627678979E-2</v>
      </c>
      <c r="P27">
        <f t="shared" si="5"/>
        <v>1.0906612133606155E-2</v>
      </c>
      <c r="Q27">
        <f t="shared" si="6"/>
        <v>2.6606631191158411E-2</v>
      </c>
      <c r="R27">
        <f t="shared" si="7"/>
        <v>2.8985507246376812E-2</v>
      </c>
    </row>
    <row r="28" spans="1:18">
      <c r="A28" t="s">
        <v>34</v>
      </c>
      <c r="B28">
        <v>188.9</v>
      </c>
      <c r="C28">
        <v>181</v>
      </c>
      <c r="D28">
        <v>118.7</v>
      </c>
      <c r="E28">
        <v>170.3</v>
      </c>
      <c r="F28">
        <v>150.80000000000001</v>
      </c>
      <c r="G28">
        <v>256.3</v>
      </c>
      <c r="H28">
        <v>219.4</v>
      </c>
      <c r="K28" t="s">
        <v>34</v>
      </c>
      <c r="L28">
        <f t="shared" si="1"/>
        <v>2.6630434782608726E-2</v>
      </c>
      <c r="M28">
        <f t="shared" si="2"/>
        <v>1.8570624648283688E-2</v>
      </c>
      <c r="N28">
        <f t="shared" si="3"/>
        <v>0</v>
      </c>
      <c r="O28">
        <f t="shared" si="4"/>
        <v>2.1595680863827373E-2</v>
      </c>
      <c r="P28">
        <f t="shared" si="5"/>
        <v>1.6857720836142953E-2</v>
      </c>
      <c r="Q28">
        <f t="shared" si="6"/>
        <v>2.1929824561403508E-2</v>
      </c>
      <c r="R28">
        <f t="shared" si="7"/>
        <v>3.0046948356807539E-2</v>
      </c>
    </row>
    <row r="29" spans="1:18">
      <c r="A29" t="s">
        <v>35</v>
      </c>
      <c r="B29">
        <v>195.3</v>
      </c>
      <c r="C29">
        <v>184.9</v>
      </c>
      <c r="D29">
        <v>118.3</v>
      </c>
      <c r="E29">
        <v>173.2</v>
      </c>
      <c r="F29">
        <v>153.69999999999999</v>
      </c>
      <c r="G29">
        <v>261.3</v>
      </c>
      <c r="H29">
        <v>225.6</v>
      </c>
      <c r="K29" t="s">
        <v>35</v>
      </c>
      <c r="L29">
        <f t="shared" si="1"/>
        <v>3.3880359978824805E-2</v>
      </c>
      <c r="M29">
        <f t="shared" si="2"/>
        <v>2.1546961325966882E-2</v>
      </c>
      <c r="N29">
        <f t="shared" si="3"/>
        <v>-3.3698399326032493E-3</v>
      </c>
      <c r="O29">
        <f t="shared" si="4"/>
        <v>1.7028772753963459E-2</v>
      </c>
      <c r="P29">
        <f t="shared" si="5"/>
        <v>1.9230769230769079E-2</v>
      </c>
      <c r="Q29">
        <f t="shared" si="6"/>
        <v>1.9508388607101051E-2</v>
      </c>
      <c r="R29">
        <f t="shared" si="7"/>
        <v>2.8258887876025471E-2</v>
      </c>
    </row>
    <row r="33" spans="3:3">
      <c r="C33" t="s">
        <v>36</v>
      </c>
    </row>
    <row r="61" spans="1:2">
      <c r="A61" t="s">
        <v>37</v>
      </c>
      <c r="B61" t="s">
        <v>38</v>
      </c>
    </row>
  </sheetData>
  <mergeCells count="1">
    <mergeCell ref="L2:R2"/>
  </mergeCells>
  <pageMargins left="0.7" right="0.7" top="0.75" bottom="0.75" header="0.3" footer="0.3"/>
  <ignoredErrors>
    <ignoredError sqref="A4:A29 K4:K29" numberStoredAsText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5"/>
  <sheetViews>
    <sheetView workbookViewId="0">
      <selection activeCell="F47" sqref="F47"/>
    </sheetView>
  </sheetViews>
  <sheetFormatPr defaultRowHeight="14.25"/>
  <cols>
    <col min="1" max="1" width="10.75" customWidth="1"/>
    <col min="2" max="2" width="10.375" bestFit="1" customWidth="1"/>
    <col min="3" max="3" width="5.875" bestFit="1" customWidth="1"/>
    <col min="4" max="4" width="12.25" bestFit="1" customWidth="1"/>
    <col min="7" max="7" width="22.75" bestFit="1" customWidth="1"/>
    <col min="8" max="8" width="13.625" customWidth="1"/>
    <col min="9" max="9" width="15" customWidth="1"/>
    <col min="11" max="11" width="10.375" customWidth="1"/>
    <col min="12" max="12" width="13.125" customWidth="1"/>
    <col min="13" max="13" width="15.25" bestFit="1" customWidth="1"/>
    <col min="14" max="14" width="18.5" bestFit="1" customWidth="1"/>
    <col min="15" max="15" width="15" bestFit="1" customWidth="1"/>
  </cols>
  <sheetData>
    <row r="1" spans="1:15">
      <c r="A1" s="1" t="s">
        <v>39</v>
      </c>
    </row>
    <row r="2" spans="1:15">
      <c r="A2" t="s">
        <v>40</v>
      </c>
    </row>
    <row r="3" spans="1:15">
      <c r="M3" s="1"/>
      <c r="N3" s="1" t="s">
        <v>72</v>
      </c>
      <c r="O3" s="5" t="s">
        <v>73</v>
      </c>
    </row>
    <row r="4" spans="1:15">
      <c r="A4" s="1" t="s">
        <v>41</v>
      </c>
      <c r="B4" s="1" t="s">
        <v>42</v>
      </c>
      <c r="C4" s="1" t="s">
        <v>43</v>
      </c>
      <c r="D4" s="1" t="s">
        <v>44</v>
      </c>
      <c r="M4" s="1" t="s">
        <v>74</v>
      </c>
      <c r="N4" s="1">
        <v>0.05</v>
      </c>
      <c r="O4" s="5">
        <f>TINV(0.05,32)</f>
        <v>2.0369333344070331</v>
      </c>
    </row>
    <row r="5" spans="1:15">
      <c r="A5" t="s">
        <v>45</v>
      </c>
      <c r="B5">
        <v>17.760000000000002</v>
      </c>
      <c r="C5">
        <v>8.1999999999999993</v>
      </c>
      <c r="D5">
        <v>11410</v>
      </c>
      <c r="G5" s="1" t="s">
        <v>79</v>
      </c>
      <c r="M5" s="1"/>
      <c r="N5" s="1">
        <v>0.01</v>
      </c>
      <c r="O5" s="5">
        <f>TINV(0.01,32)</f>
        <v>2.7384814796670156</v>
      </c>
    </row>
    <row r="6" spans="1:15">
      <c r="A6" t="s">
        <v>46</v>
      </c>
      <c r="B6">
        <v>71.95</v>
      </c>
      <c r="C6">
        <v>60.18</v>
      </c>
      <c r="D6">
        <v>28780</v>
      </c>
      <c r="G6" t="s">
        <v>80</v>
      </c>
    </row>
    <row r="7" spans="1:15" ht="15" thickBot="1">
      <c r="A7" t="s">
        <v>47</v>
      </c>
      <c r="B7">
        <v>79.28</v>
      </c>
      <c r="C7">
        <v>31.81</v>
      </c>
      <c r="D7">
        <v>28920</v>
      </c>
    </row>
    <row r="8" spans="1:15">
      <c r="A8" t="s">
        <v>48</v>
      </c>
      <c r="B8">
        <v>26.36</v>
      </c>
      <c r="C8">
        <v>7.48</v>
      </c>
      <c r="D8">
        <v>7510</v>
      </c>
      <c r="G8" s="10" t="s">
        <v>81</v>
      </c>
      <c r="H8" s="10"/>
    </row>
    <row r="9" spans="1:15">
      <c r="A9" t="s">
        <v>49</v>
      </c>
      <c r="B9">
        <v>46.64</v>
      </c>
      <c r="C9">
        <v>5.19</v>
      </c>
      <c r="D9">
        <v>75.400000000000006</v>
      </c>
      <c r="G9" s="7" t="s">
        <v>82</v>
      </c>
      <c r="H9" s="7">
        <v>0.77612128971341776</v>
      </c>
    </row>
    <row r="10" spans="1:15">
      <c r="A10" t="s">
        <v>4</v>
      </c>
      <c r="B10">
        <v>41.9</v>
      </c>
      <c r="C10">
        <v>48.7</v>
      </c>
      <c r="D10">
        <v>30040</v>
      </c>
      <c r="G10" s="7" t="s">
        <v>83</v>
      </c>
      <c r="H10" s="7">
        <v>0.60236425634641899</v>
      </c>
    </row>
    <row r="11" spans="1:15">
      <c r="A11" t="s">
        <v>50</v>
      </c>
      <c r="B11">
        <v>21.48</v>
      </c>
      <c r="C11">
        <v>2.76</v>
      </c>
      <c r="D11">
        <v>4980</v>
      </c>
      <c r="G11" s="7" t="s">
        <v>84</v>
      </c>
      <c r="H11" s="7">
        <v>0.5899381393572446</v>
      </c>
    </row>
    <row r="12" spans="1:15">
      <c r="A12" t="s">
        <v>51</v>
      </c>
      <c r="B12">
        <v>14.13</v>
      </c>
      <c r="C12">
        <v>4.93</v>
      </c>
      <c r="D12">
        <v>6410</v>
      </c>
      <c r="G12" s="7" t="s">
        <v>85</v>
      </c>
      <c r="H12" s="7">
        <v>20.555443985627296</v>
      </c>
    </row>
    <row r="13" spans="1:15" ht="15" thickBot="1">
      <c r="A13" t="s">
        <v>52</v>
      </c>
      <c r="B13">
        <v>96.46</v>
      </c>
      <c r="C13">
        <v>17.739999999999998</v>
      </c>
      <c r="D13">
        <v>15600</v>
      </c>
      <c r="G13" s="8" t="s">
        <v>86</v>
      </c>
      <c r="H13" s="8">
        <v>34</v>
      </c>
    </row>
    <row r="14" spans="1:15">
      <c r="A14" t="s">
        <v>53</v>
      </c>
      <c r="B14">
        <v>18.920000000000002</v>
      </c>
      <c r="C14">
        <v>3.24</v>
      </c>
      <c r="D14">
        <v>3940</v>
      </c>
    </row>
    <row r="15" spans="1:15" ht="15" thickBot="1">
      <c r="A15" t="s">
        <v>54</v>
      </c>
      <c r="B15">
        <v>8.4499999999999993</v>
      </c>
      <c r="C15">
        <v>2.91</v>
      </c>
      <c r="D15">
        <v>3940</v>
      </c>
      <c r="G15" t="s">
        <v>87</v>
      </c>
    </row>
    <row r="16" spans="1:15">
      <c r="A16" t="s">
        <v>6</v>
      </c>
      <c r="B16">
        <v>69.59</v>
      </c>
      <c r="C16">
        <v>34.71</v>
      </c>
      <c r="D16">
        <v>27640</v>
      </c>
      <c r="G16" s="9"/>
      <c r="H16" s="9" t="s">
        <v>92</v>
      </c>
      <c r="I16" s="9" t="s">
        <v>93</v>
      </c>
      <c r="J16" s="9" t="s">
        <v>94</v>
      </c>
      <c r="K16" s="9" t="s">
        <v>95</v>
      </c>
      <c r="L16" s="9" t="s">
        <v>96</v>
      </c>
    </row>
    <row r="17" spans="1:15">
      <c r="A17" t="s">
        <v>7</v>
      </c>
      <c r="B17">
        <v>78.52</v>
      </c>
      <c r="C17">
        <v>48.47</v>
      </c>
      <c r="D17">
        <v>27610</v>
      </c>
      <c r="G17" s="7" t="s">
        <v>88</v>
      </c>
      <c r="H17" s="7">
        <v>1</v>
      </c>
      <c r="I17" s="7">
        <v>20482.241324660819</v>
      </c>
      <c r="J17" s="7">
        <v>20482.241324660819</v>
      </c>
      <c r="K17" s="7">
        <v>48.475662740918729</v>
      </c>
      <c r="L17" s="7">
        <v>6.9140212388505343E-8</v>
      </c>
    </row>
    <row r="18" spans="1:15">
      <c r="A18" t="s">
        <v>55</v>
      </c>
      <c r="B18">
        <v>90.23</v>
      </c>
      <c r="C18">
        <v>8.17</v>
      </c>
      <c r="D18">
        <v>19900</v>
      </c>
      <c r="G18" s="7" t="s">
        <v>89</v>
      </c>
      <c r="H18" s="7">
        <v>32</v>
      </c>
      <c r="I18" s="7">
        <v>13520.840878280362</v>
      </c>
      <c r="J18" s="7">
        <v>422.5262774462613</v>
      </c>
      <c r="K18" s="7"/>
      <c r="L18" s="7"/>
    </row>
    <row r="19" spans="1:15" ht="15" thickBot="1">
      <c r="A19" t="s">
        <v>56</v>
      </c>
      <c r="B19">
        <v>13.15</v>
      </c>
      <c r="C19">
        <v>1.44</v>
      </c>
      <c r="D19">
        <v>4090</v>
      </c>
      <c r="G19" s="8" t="s">
        <v>90</v>
      </c>
      <c r="H19" s="8">
        <v>33</v>
      </c>
      <c r="I19" s="8">
        <v>34003.082202941179</v>
      </c>
      <c r="J19" s="8"/>
      <c r="K19" s="8"/>
      <c r="L19" s="8"/>
    </row>
    <row r="20" spans="1:15" ht="15" thickBot="1">
      <c r="A20" t="s">
        <v>57</v>
      </c>
      <c r="B20">
        <v>76.88</v>
      </c>
      <c r="C20">
        <v>10.84</v>
      </c>
      <c r="D20">
        <v>13840</v>
      </c>
    </row>
    <row r="21" spans="1:15">
      <c r="A21" t="s">
        <v>58</v>
      </c>
      <c r="B21">
        <v>2.4700000000000002</v>
      </c>
      <c r="C21">
        <v>0.72</v>
      </c>
      <c r="D21">
        <v>2880</v>
      </c>
      <c r="G21" s="9"/>
      <c r="H21" s="9" t="s">
        <v>97</v>
      </c>
      <c r="I21" s="9" t="s">
        <v>85</v>
      </c>
      <c r="J21" s="9" t="s">
        <v>98</v>
      </c>
      <c r="K21" s="9" t="s">
        <v>99</v>
      </c>
      <c r="L21" s="9" t="s">
        <v>100</v>
      </c>
      <c r="M21" s="9" t="s">
        <v>101</v>
      </c>
      <c r="N21" s="9" t="s">
        <v>102</v>
      </c>
      <c r="O21" s="9" t="s">
        <v>103</v>
      </c>
    </row>
    <row r="22" spans="1:15">
      <c r="A22" t="s">
        <v>59</v>
      </c>
      <c r="B22">
        <v>8.74</v>
      </c>
      <c r="C22">
        <v>1.19</v>
      </c>
      <c r="D22">
        <v>3210</v>
      </c>
      <c r="G22" s="7" t="s">
        <v>91</v>
      </c>
      <c r="H22" s="7">
        <v>14.467296835242031</v>
      </c>
      <c r="I22" s="7">
        <v>6.1523749266853685</v>
      </c>
      <c r="J22" s="7">
        <v>2.351497918712893</v>
      </c>
      <c r="K22" s="7">
        <v>2.5019238598151115E-2</v>
      </c>
      <c r="L22" s="7">
        <v>1.9353192613065779</v>
      </c>
      <c r="M22" s="7">
        <v>26.999274409177485</v>
      </c>
      <c r="N22" s="7">
        <v>1.9353192613065779</v>
      </c>
      <c r="O22" s="7">
        <v>26.999274409177485</v>
      </c>
    </row>
    <row r="23" spans="1:15" ht="15" thickBot="1">
      <c r="A23" t="s">
        <v>8</v>
      </c>
      <c r="B23">
        <v>101.76</v>
      </c>
      <c r="C23">
        <v>23.07</v>
      </c>
      <c r="D23" s="2">
        <v>26830</v>
      </c>
      <c r="G23" s="8" t="s">
        <v>44</v>
      </c>
      <c r="H23" s="8">
        <v>2.2191420310387323E-3</v>
      </c>
      <c r="I23" s="8">
        <v>3.1873020457167859E-4</v>
      </c>
      <c r="J23" s="8">
        <v>6.962446605965372</v>
      </c>
      <c r="K23" s="8">
        <v>6.9140212388505343E-8</v>
      </c>
      <c r="L23" s="8">
        <v>1.5699098526643072E-3</v>
      </c>
      <c r="M23" s="8">
        <v>2.8683742094131573E-3</v>
      </c>
      <c r="N23" s="8">
        <v>1.5699098526643072E-3</v>
      </c>
      <c r="O23" s="8">
        <v>2.8683742094131573E-3</v>
      </c>
    </row>
    <row r="24" spans="1:15">
      <c r="A24" t="s">
        <v>5</v>
      </c>
      <c r="B24">
        <v>67.900000000000006</v>
      </c>
      <c r="C24">
        <v>38.22</v>
      </c>
      <c r="D24">
        <v>28450</v>
      </c>
    </row>
    <row r="25" spans="1:15">
      <c r="A25" t="s">
        <v>60</v>
      </c>
      <c r="B25">
        <v>29.47</v>
      </c>
      <c r="C25">
        <v>8.3000000000000007</v>
      </c>
      <c r="D25">
        <v>8980</v>
      </c>
      <c r="G25" s="6" t="s">
        <v>75</v>
      </c>
    </row>
    <row r="26" spans="1:15">
      <c r="A26" t="s">
        <v>61</v>
      </c>
      <c r="B26">
        <v>76.760000000000005</v>
      </c>
      <c r="C26">
        <v>46.66</v>
      </c>
      <c r="D26">
        <v>28560</v>
      </c>
      <c r="G26" t="s">
        <v>76</v>
      </c>
    </row>
    <row r="27" spans="1:15">
      <c r="A27" t="s">
        <v>62</v>
      </c>
      <c r="B27">
        <v>1.75</v>
      </c>
      <c r="C27">
        <v>0.42</v>
      </c>
      <c r="D27">
        <v>2040</v>
      </c>
      <c r="G27" t="s">
        <v>77</v>
      </c>
    </row>
    <row r="28" spans="1:15">
      <c r="A28" t="s">
        <v>63</v>
      </c>
      <c r="B28">
        <v>45.09</v>
      </c>
      <c r="C28">
        <v>14.2</v>
      </c>
      <c r="D28">
        <v>11210</v>
      </c>
    </row>
    <row r="29" spans="1:15">
      <c r="A29" t="s">
        <v>64</v>
      </c>
      <c r="B29">
        <v>24.93</v>
      </c>
      <c r="C29">
        <v>8.8699999999999992</v>
      </c>
      <c r="D29">
        <v>8950</v>
      </c>
    </row>
    <row r="30" spans="1:15">
      <c r="A30" t="s">
        <v>65</v>
      </c>
      <c r="B30">
        <v>32.11</v>
      </c>
      <c r="C30">
        <v>13.67</v>
      </c>
      <c r="D30">
        <v>13230</v>
      </c>
    </row>
    <row r="31" spans="1:15">
      <c r="A31" t="s">
        <v>66</v>
      </c>
      <c r="B31">
        <v>36.36</v>
      </c>
      <c r="C31">
        <v>7.26</v>
      </c>
      <c r="D31">
        <v>10130</v>
      </c>
      <c r="G31" s="1" t="s">
        <v>104</v>
      </c>
    </row>
    <row r="32" spans="1:15">
      <c r="A32" t="s">
        <v>67</v>
      </c>
      <c r="B32">
        <v>91.61</v>
      </c>
      <c r="C32">
        <v>19.600000000000001</v>
      </c>
      <c r="D32">
        <v>22150</v>
      </c>
    </row>
    <row r="33" spans="1:12">
      <c r="A33" t="s">
        <v>68</v>
      </c>
      <c r="B33">
        <v>98.05</v>
      </c>
      <c r="C33">
        <v>62.13</v>
      </c>
      <c r="D33">
        <v>26710</v>
      </c>
    </row>
    <row r="34" spans="1:12">
      <c r="A34" t="s">
        <v>69</v>
      </c>
      <c r="B34">
        <v>84.34</v>
      </c>
      <c r="C34">
        <v>70.87</v>
      </c>
      <c r="D34">
        <v>32220</v>
      </c>
      <c r="G34" t="s">
        <v>80</v>
      </c>
    </row>
    <row r="35" spans="1:12" ht="15" thickBot="1">
      <c r="A35" t="s">
        <v>70</v>
      </c>
      <c r="B35">
        <v>39.42</v>
      </c>
      <c r="C35">
        <v>3.98</v>
      </c>
      <c r="D35">
        <v>7450</v>
      </c>
    </row>
    <row r="36" spans="1:12">
      <c r="A36" t="s">
        <v>9</v>
      </c>
      <c r="B36">
        <v>91.17</v>
      </c>
      <c r="C36">
        <v>40.57</v>
      </c>
      <c r="D36">
        <v>27690</v>
      </c>
      <c r="G36" s="10" t="s">
        <v>81</v>
      </c>
      <c r="H36" s="10"/>
    </row>
    <row r="37" spans="1:12">
      <c r="A37" t="s">
        <v>3</v>
      </c>
      <c r="B37">
        <v>54.58</v>
      </c>
      <c r="C37">
        <v>65.98</v>
      </c>
      <c r="D37">
        <v>37750</v>
      </c>
      <c r="G37" s="7" t="s">
        <v>82</v>
      </c>
      <c r="H37" s="7">
        <v>0.91051550078570942</v>
      </c>
    </row>
    <row r="38" spans="1:12">
      <c r="A38" t="s">
        <v>71</v>
      </c>
      <c r="B38">
        <v>27.3</v>
      </c>
      <c r="C38">
        <v>6.09</v>
      </c>
      <c r="D38">
        <v>4750</v>
      </c>
      <c r="G38" s="7" t="s">
        <v>83</v>
      </c>
      <c r="H38" s="7">
        <v>0.82903847717105117</v>
      </c>
    </row>
    <row r="39" spans="1:12">
      <c r="G39" s="7" t="s">
        <v>84</v>
      </c>
      <c r="H39" s="7">
        <v>0.82369592958264648</v>
      </c>
    </row>
    <row r="40" spans="1:12">
      <c r="G40" s="7" t="s">
        <v>85</v>
      </c>
      <c r="H40" s="7">
        <v>9.1670354677104466</v>
      </c>
    </row>
    <row r="41" spans="1:12" ht="15" thickBot="1">
      <c r="G41" s="8" t="s">
        <v>86</v>
      </c>
      <c r="H41" s="8">
        <v>34</v>
      </c>
    </row>
    <row r="43" spans="1:12" ht="15" thickBot="1">
      <c r="G43" t="s">
        <v>87</v>
      </c>
    </row>
    <row r="44" spans="1:12">
      <c r="G44" s="9"/>
      <c r="H44" s="9" t="s">
        <v>92</v>
      </c>
      <c r="I44" s="9" t="s">
        <v>93</v>
      </c>
      <c r="J44" s="9" t="s">
        <v>94</v>
      </c>
      <c r="K44" s="9" t="s">
        <v>95</v>
      </c>
      <c r="L44" s="9" t="s">
        <v>96</v>
      </c>
    </row>
    <row r="45" spans="1:12">
      <c r="G45" s="7" t="s">
        <v>88</v>
      </c>
      <c r="H45" s="7">
        <v>1</v>
      </c>
      <c r="I45" s="7">
        <v>13040.195769950229</v>
      </c>
      <c r="J45" s="7">
        <v>13040.195769950229</v>
      </c>
      <c r="K45" s="7">
        <v>155.17662003991836</v>
      </c>
      <c r="L45" s="7">
        <v>8.1369499017213784E-14</v>
      </c>
    </row>
    <row r="46" spans="1:12">
      <c r="G46" s="7" t="s">
        <v>89</v>
      </c>
      <c r="H46" s="7">
        <v>32</v>
      </c>
      <c r="I46" s="7">
        <v>2689.1052565203613</v>
      </c>
      <c r="J46" s="7">
        <v>84.034539266261291</v>
      </c>
      <c r="K46" s="7"/>
      <c r="L46" s="7"/>
    </row>
    <row r="47" spans="1:12" ht="15" thickBot="1">
      <c r="G47" s="8" t="s">
        <v>90</v>
      </c>
      <c r="H47" s="8">
        <v>33</v>
      </c>
      <c r="I47" s="8">
        <v>15729.30102647059</v>
      </c>
      <c r="J47" s="8"/>
      <c r="K47" s="8"/>
      <c r="L47" s="8"/>
    </row>
    <row r="48" spans="1:12" ht="15" thickBot="1"/>
    <row r="49" spans="7:15">
      <c r="G49" s="9"/>
      <c r="H49" s="9" t="s">
        <v>97</v>
      </c>
      <c r="I49" s="9" t="s">
        <v>85</v>
      </c>
      <c r="J49" s="9" t="s">
        <v>98</v>
      </c>
      <c r="K49" s="9" t="s">
        <v>99</v>
      </c>
      <c r="L49" s="9" t="s">
        <v>100</v>
      </c>
      <c r="M49" s="9" t="s">
        <v>101</v>
      </c>
      <c r="N49" s="9" t="s">
        <v>102</v>
      </c>
      <c r="O49" s="9" t="s">
        <v>103</v>
      </c>
    </row>
    <row r="50" spans="7:15">
      <c r="G50" s="7" t="s">
        <v>91</v>
      </c>
      <c r="H50" s="7">
        <v>-6.5832811401643596</v>
      </c>
      <c r="I50" s="7">
        <v>2.7437519327246043</v>
      </c>
      <c r="J50" s="7">
        <v>-2.3993718461373512</v>
      </c>
      <c r="K50" s="7">
        <v>2.2418809735732077E-2</v>
      </c>
      <c r="L50" s="7">
        <v>-12.17212091327483</v>
      </c>
      <c r="M50" s="7">
        <v>-0.99444136705388964</v>
      </c>
      <c r="N50" s="7">
        <v>-12.17212091327483</v>
      </c>
      <c r="O50" s="7">
        <v>-0.99444136705388964</v>
      </c>
    </row>
    <row r="51" spans="7:15" ht="15" thickBot="1">
      <c r="G51" s="8" t="s">
        <v>44</v>
      </c>
      <c r="H51" s="8">
        <v>1.770673205663595E-3</v>
      </c>
      <c r="I51" s="8">
        <v>1.4214293264510182E-4</v>
      </c>
      <c r="J51" s="8">
        <v>12.456990809979686</v>
      </c>
      <c r="K51" s="8">
        <v>8.1369499017213784E-14</v>
      </c>
      <c r="L51" s="8">
        <v>1.4811375279084136E-3</v>
      </c>
      <c r="M51" s="8">
        <v>2.0602088834187765E-3</v>
      </c>
      <c r="N51" s="8">
        <v>1.4811375279084136E-3</v>
      </c>
      <c r="O51" s="8">
        <v>2.0602088834187765E-3</v>
      </c>
    </row>
    <row r="55" spans="7:15">
      <c r="G55" s="6" t="s">
        <v>78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24"/>
  <sheetViews>
    <sheetView workbookViewId="0">
      <selection activeCell="A2" sqref="A2:E24"/>
    </sheetView>
  </sheetViews>
  <sheetFormatPr defaultRowHeight="14.25"/>
  <cols>
    <col min="2" max="2" width="18.125" customWidth="1"/>
    <col min="3" max="3" width="9.875" customWidth="1"/>
    <col min="4" max="4" width="15.375" customWidth="1"/>
    <col min="5" max="5" width="8.125" bestFit="1" customWidth="1"/>
    <col min="7" max="7" width="13.5" customWidth="1"/>
    <col min="8" max="8" width="10.5" customWidth="1"/>
    <col min="11" max="11" width="17.875" bestFit="1" customWidth="1"/>
    <col min="12" max="12" width="15" bestFit="1" customWidth="1"/>
    <col min="13" max="13" width="13.5" bestFit="1" customWidth="1"/>
    <col min="14" max="14" width="12.5" bestFit="1" customWidth="1"/>
    <col min="15" max="15" width="12.25" bestFit="1" customWidth="1"/>
    <col min="16" max="18" width="12.5" bestFit="1" customWidth="1"/>
    <col min="19" max="19" width="12.625" bestFit="1" customWidth="1"/>
  </cols>
  <sheetData>
    <row r="1" spans="1:16" ht="15.75">
      <c r="A1" s="11"/>
    </row>
    <row r="2" spans="1:16" ht="30">
      <c r="A2" s="14" t="s">
        <v>105</v>
      </c>
      <c r="B2" s="14"/>
      <c r="C2" s="15"/>
      <c r="D2" s="14"/>
      <c r="E2" s="14"/>
    </row>
    <row r="3" spans="1:16" ht="30">
      <c r="A3" s="14" t="s">
        <v>106</v>
      </c>
      <c r="B3" s="14"/>
      <c r="C3" s="15"/>
      <c r="D3" s="14"/>
      <c r="E3" s="14"/>
    </row>
    <row r="4" spans="1:16" ht="30">
      <c r="A4" s="16" t="s">
        <v>107</v>
      </c>
      <c r="B4" s="17"/>
      <c r="C4" s="17"/>
      <c r="D4" s="17"/>
      <c r="E4" s="17"/>
    </row>
    <row r="5" spans="1:16" ht="15">
      <c r="A5" s="18"/>
      <c r="B5" s="19" t="s">
        <v>108</v>
      </c>
      <c r="C5" s="19" t="s">
        <v>109</v>
      </c>
      <c r="D5" s="19" t="s">
        <v>110</v>
      </c>
      <c r="E5" s="19" t="s">
        <v>111</v>
      </c>
      <c r="G5" s="24" t="s">
        <v>131</v>
      </c>
      <c r="H5" s="24" t="s">
        <v>132</v>
      </c>
      <c r="K5" t="s">
        <v>80</v>
      </c>
    </row>
    <row r="6" spans="1:16" ht="15.75" thickBot="1">
      <c r="A6" s="20" t="s">
        <v>112</v>
      </c>
      <c r="B6" s="21">
        <v>4143.3</v>
      </c>
      <c r="C6" s="21">
        <v>971.4</v>
      </c>
      <c r="D6" s="21">
        <v>2072.5</v>
      </c>
      <c r="E6" s="21">
        <v>7184.9</v>
      </c>
      <c r="G6">
        <f>LN(C6)</f>
        <v>6.878738329911644</v>
      </c>
      <c r="H6">
        <f>LN(E6)</f>
        <v>8.8797368805317891</v>
      </c>
    </row>
    <row r="7" spans="1:16" ht="15">
      <c r="A7" s="22" t="s">
        <v>113</v>
      </c>
      <c r="B7" s="21">
        <v>4161.3</v>
      </c>
      <c r="C7" s="21">
        <v>1009.8</v>
      </c>
      <c r="D7" s="21">
        <v>2084.1999999999998</v>
      </c>
      <c r="E7" s="21">
        <v>7249.3</v>
      </c>
      <c r="G7">
        <f t="shared" ref="G7:G20" si="0">LN(C7)</f>
        <v>6.9175075704248155</v>
      </c>
      <c r="H7">
        <f t="shared" ref="H7:H20" si="1">LN(E7)</f>
        <v>8.8886601914631651</v>
      </c>
      <c r="K7" s="10" t="s">
        <v>81</v>
      </c>
      <c r="L7" s="10"/>
    </row>
    <row r="8" spans="1:16" ht="15">
      <c r="A8" s="22" t="s">
        <v>114</v>
      </c>
      <c r="B8" s="21">
        <v>4190.7</v>
      </c>
      <c r="C8" s="21">
        <v>1049.5999999999999</v>
      </c>
      <c r="D8" s="21">
        <v>2123</v>
      </c>
      <c r="E8" s="21">
        <v>7352.9</v>
      </c>
      <c r="G8">
        <f t="shared" si="0"/>
        <v>6.9561644181898243</v>
      </c>
      <c r="H8">
        <f t="shared" si="1"/>
        <v>8.9028500722125425</v>
      </c>
      <c r="K8" s="7" t="s">
        <v>82</v>
      </c>
      <c r="L8" s="7">
        <v>0.98461295623458667</v>
      </c>
    </row>
    <row r="9" spans="1:16" ht="15">
      <c r="A9" s="22" t="s">
        <v>115</v>
      </c>
      <c r="B9" s="21">
        <v>4220.2</v>
      </c>
      <c r="C9" s="21">
        <v>1051.4000000000001</v>
      </c>
      <c r="D9" s="21">
        <v>2132.5</v>
      </c>
      <c r="E9" s="21">
        <v>7394.3</v>
      </c>
      <c r="G9">
        <f t="shared" si="0"/>
        <v>6.9578778883853474</v>
      </c>
      <c r="H9">
        <f t="shared" si="1"/>
        <v>8.9084647121114209</v>
      </c>
      <c r="K9" s="7" t="s">
        <v>83</v>
      </c>
      <c r="L9" s="7">
        <v>0.96946267358501204</v>
      </c>
    </row>
    <row r="10" spans="1:16" ht="15">
      <c r="A10" s="20" t="s">
        <v>116</v>
      </c>
      <c r="B10" s="21">
        <v>4268.2</v>
      </c>
      <c r="C10" s="21">
        <v>1067</v>
      </c>
      <c r="D10" s="21">
        <v>2155.3000000000002</v>
      </c>
      <c r="E10" s="21">
        <v>7479.8</v>
      </c>
      <c r="G10">
        <f t="shared" si="0"/>
        <v>6.9726062513017535</v>
      </c>
      <c r="H10">
        <f t="shared" si="1"/>
        <v>8.9199613326431422</v>
      </c>
      <c r="K10" s="7" t="s">
        <v>84</v>
      </c>
      <c r="L10" s="7">
        <v>0.96711364847616688</v>
      </c>
    </row>
    <row r="11" spans="1:16" ht="15">
      <c r="A11" s="22" t="s">
        <v>117</v>
      </c>
      <c r="B11" s="21">
        <v>4308.3999999999996</v>
      </c>
      <c r="C11" s="21">
        <v>1071.4000000000001</v>
      </c>
      <c r="D11" s="21">
        <v>2164.3000000000002</v>
      </c>
      <c r="E11" s="21">
        <v>7534.4</v>
      </c>
      <c r="G11">
        <f t="shared" si="0"/>
        <v>6.9767214834468598</v>
      </c>
      <c r="H11">
        <f t="shared" si="1"/>
        <v>8.9272344794892895</v>
      </c>
      <c r="K11" s="7" t="s">
        <v>85</v>
      </c>
      <c r="L11" s="7">
        <v>1.1649361524586923E-2</v>
      </c>
    </row>
    <row r="12" spans="1:16" ht="15.75" thickBot="1">
      <c r="A12" s="22" t="s">
        <v>118</v>
      </c>
      <c r="B12" s="21">
        <v>4341.5</v>
      </c>
      <c r="C12" s="21">
        <v>1093.9000000000001</v>
      </c>
      <c r="D12" s="21">
        <v>2184</v>
      </c>
      <c r="E12" s="21">
        <v>7607.1</v>
      </c>
      <c r="G12">
        <f t="shared" si="0"/>
        <v>6.9975045711257451</v>
      </c>
      <c r="H12">
        <f t="shared" si="1"/>
        <v>8.9368373006976718</v>
      </c>
      <c r="K12" s="8" t="s">
        <v>86</v>
      </c>
      <c r="L12" s="8">
        <v>15</v>
      </c>
    </row>
    <row r="13" spans="1:16" ht="15">
      <c r="A13" s="23" t="s">
        <v>119</v>
      </c>
      <c r="B13" s="21">
        <v>4377.3999999999996</v>
      </c>
      <c r="C13" s="21">
        <v>1110.3</v>
      </c>
      <c r="D13" s="21">
        <v>2213.1</v>
      </c>
      <c r="E13" s="21">
        <v>7687.1</v>
      </c>
      <c r="G13">
        <f t="shared" si="0"/>
        <v>7.0123855280602196</v>
      </c>
      <c r="H13">
        <f t="shared" si="1"/>
        <v>8.9472988782407104</v>
      </c>
    </row>
    <row r="14" spans="1:16" ht="15.75" thickBot="1">
      <c r="A14" s="20" t="s">
        <v>120</v>
      </c>
      <c r="B14" s="21">
        <v>4395.3</v>
      </c>
      <c r="C14" s="21">
        <v>1116.8</v>
      </c>
      <c r="D14" s="21">
        <v>2241.5</v>
      </c>
      <c r="E14" s="21">
        <v>7739.4</v>
      </c>
      <c r="G14">
        <f t="shared" si="0"/>
        <v>7.0182227320081081</v>
      </c>
      <c r="H14">
        <f t="shared" si="1"/>
        <v>8.9540794441991451</v>
      </c>
      <c r="K14" t="s">
        <v>87</v>
      </c>
    </row>
    <row r="15" spans="1:16" ht="15">
      <c r="A15" s="22" t="s">
        <v>121</v>
      </c>
      <c r="B15" s="21">
        <v>4420</v>
      </c>
      <c r="C15" s="21">
        <v>1150.8</v>
      </c>
      <c r="D15" s="21">
        <v>2268.4</v>
      </c>
      <c r="E15" s="21">
        <v>7819.8</v>
      </c>
      <c r="G15">
        <f t="shared" si="0"/>
        <v>7.0482126316773925</v>
      </c>
      <c r="H15">
        <f t="shared" si="1"/>
        <v>8.9644142577647283</v>
      </c>
      <c r="K15" s="9"/>
      <c r="L15" s="9" t="s">
        <v>92</v>
      </c>
      <c r="M15" s="9" t="s">
        <v>93</v>
      </c>
      <c r="N15" s="9" t="s">
        <v>94</v>
      </c>
      <c r="O15" s="9" t="s">
        <v>95</v>
      </c>
      <c r="P15" s="9" t="s">
        <v>96</v>
      </c>
    </row>
    <row r="16" spans="1:16" ht="15">
      <c r="A16" s="22" t="s">
        <v>122</v>
      </c>
      <c r="B16" s="21">
        <v>4454.5</v>
      </c>
      <c r="C16" s="21">
        <v>1175.9000000000001</v>
      </c>
      <c r="D16" s="21">
        <v>2287.6</v>
      </c>
      <c r="E16" s="21">
        <v>7895.3</v>
      </c>
      <c r="G16">
        <f t="shared" si="0"/>
        <v>7.0697890908293699</v>
      </c>
      <c r="H16">
        <f t="shared" si="1"/>
        <v>8.9740229247011847</v>
      </c>
      <c r="K16" s="7" t="s">
        <v>88</v>
      </c>
      <c r="L16" s="7">
        <v>1</v>
      </c>
      <c r="M16" s="7">
        <v>5.6007692478959349E-2</v>
      </c>
      <c r="N16" s="7">
        <v>5.6007692478959349E-2</v>
      </c>
      <c r="O16" s="7">
        <v>412.70851892323896</v>
      </c>
      <c r="P16" s="7">
        <v>3.117833062267193E-11</v>
      </c>
    </row>
    <row r="17" spans="1:19" ht="15">
      <c r="A17" s="23" t="s">
        <v>123</v>
      </c>
      <c r="B17" s="21">
        <v>4476.7</v>
      </c>
      <c r="C17" s="21">
        <v>1137.9000000000001</v>
      </c>
      <c r="D17" s="21">
        <v>2309.6</v>
      </c>
      <c r="E17" s="21">
        <v>7910.2</v>
      </c>
      <c r="G17">
        <f t="shared" si="0"/>
        <v>7.036939737362963</v>
      </c>
      <c r="H17">
        <f t="shared" si="1"/>
        <v>8.9759083448921171</v>
      </c>
      <c r="K17" s="7" t="s">
        <v>89</v>
      </c>
      <c r="L17" s="7">
        <v>13</v>
      </c>
      <c r="M17" s="7">
        <v>1.76419911109684E-3</v>
      </c>
      <c r="N17" s="7">
        <v>1.3570762393052616E-4</v>
      </c>
      <c r="O17" s="7"/>
      <c r="P17" s="7"/>
    </row>
    <row r="18" spans="1:19" ht="15.75" thickBot="1">
      <c r="A18" s="20" t="s">
        <v>124</v>
      </c>
      <c r="B18" s="21">
        <v>4494.5</v>
      </c>
      <c r="C18" s="21">
        <v>1190.5</v>
      </c>
      <c r="D18" s="21">
        <v>2342.8000000000002</v>
      </c>
      <c r="E18" s="21">
        <v>8003.8</v>
      </c>
      <c r="G18">
        <f t="shared" si="0"/>
        <v>7.0821286659269171</v>
      </c>
      <c r="H18">
        <f t="shared" si="1"/>
        <v>8.987671707885184</v>
      </c>
      <c r="K18" s="8" t="s">
        <v>90</v>
      </c>
      <c r="L18" s="8">
        <v>14</v>
      </c>
      <c r="M18" s="8">
        <v>5.777189159005619E-2</v>
      </c>
      <c r="N18" s="8"/>
      <c r="O18" s="8"/>
      <c r="P18" s="8"/>
    </row>
    <row r="19" spans="1:19" ht="15.75" thickBot="1">
      <c r="A19" s="22" t="s">
        <v>125</v>
      </c>
      <c r="B19" s="21">
        <v>4535.3999999999996</v>
      </c>
      <c r="C19" s="21">
        <v>1190.3</v>
      </c>
      <c r="D19" s="21">
        <v>2351.1</v>
      </c>
      <c r="E19" s="21">
        <v>8055</v>
      </c>
      <c r="G19">
        <f t="shared" si="0"/>
        <v>7.0819606551738339</v>
      </c>
      <c r="H19">
        <f t="shared" si="1"/>
        <v>8.9940482956110746</v>
      </c>
    </row>
    <row r="20" spans="1:19" ht="15">
      <c r="A20" s="22" t="s">
        <v>126</v>
      </c>
      <c r="B20" s="21">
        <v>4566.6000000000004</v>
      </c>
      <c r="C20" s="21">
        <v>1208.8</v>
      </c>
      <c r="D20" s="21">
        <v>2360.1</v>
      </c>
      <c r="E20" s="21">
        <v>8111.2</v>
      </c>
      <c r="G20">
        <f t="shared" si="0"/>
        <v>7.0973834109585301</v>
      </c>
      <c r="H20">
        <f t="shared" si="1"/>
        <v>9.0010011016383693</v>
      </c>
      <c r="K20" s="9"/>
      <c r="L20" s="9" t="s">
        <v>97</v>
      </c>
      <c r="M20" s="9" t="s">
        <v>85</v>
      </c>
      <c r="N20" s="9" t="s">
        <v>98</v>
      </c>
      <c r="O20" s="9" t="s">
        <v>99</v>
      </c>
      <c r="P20" s="9" t="s">
        <v>100</v>
      </c>
      <c r="Q20" s="9" t="s">
        <v>101</v>
      </c>
      <c r="R20" s="9" t="s">
        <v>102</v>
      </c>
      <c r="S20" s="9" t="s">
        <v>103</v>
      </c>
    </row>
    <row r="21" spans="1:19" ht="45">
      <c r="A21" s="12" t="s">
        <v>127</v>
      </c>
      <c r="B21" s="12"/>
      <c r="C21" s="12"/>
      <c r="D21" s="12"/>
      <c r="E21" s="12"/>
      <c r="K21" s="7" t="s">
        <v>91</v>
      </c>
      <c r="L21" s="7">
        <v>-7.5416576721735087</v>
      </c>
      <c r="M21" s="7">
        <v>0.71614890693229249</v>
      </c>
      <c r="N21" s="7">
        <v>-10.530851334367151</v>
      </c>
      <c r="O21" s="7">
        <v>9.8412705439266612E-8</v>
      </c>
      <c r="P21" s="7">
        <v>-9.0888033210520867</v>
      </c>
      <c r="Q21" s="7">
        <v>-5.9945120232949307</v>
      </c>
      <c r="R21" s="7">
        <v>-9.0888033210520867</v>
      </c>
      <c r="S21" s="7">
        <v>-5.9945120232949307</v>
      </c>
    </row>
    <row r="22" spans="1:19" ht="68.25" thickBot="1">
      <c r="A22" s="13" t="s">
        <v>128</v>
      </c>
      <c r="B22" s="13"/>
      <c r="C22" s="13"/>
      <c r="D22" s="13"/>
      <c r="E22" s="13"/>
      <c r="K22" s="8" t="s">
        <v>132</v>
      </c>
      <c r="L22" s="25">
        <v>1.6266058877756493</v>
      </c>
      <c r="M22" s="8">
        <v>8.0068302861307117E-2</v>
      </c>
      <c r="N22" s="8">
        <v>20.315228744054021</v>
      </c>
      <c r="O22" s="8">
        <v>3.117833062267215E-11</v>
      </c>
      <c r="P22" s="8">
        <v>1.4536288362353398</v>
      </c>
      <c r="Q22" s="8">
        <v>1.7995829393159588</v>
      </c>
      <c r="R22" s="8">
        <v>1.4536288362353398</v>
      </c>
      <c r="S22" s="8">
        <v>1.7995829393159588</v>
      </c>
    </row>
    <row r="23" spans="1:19" ht="90">
      <c r="A23" s="13" t="s">
        <v>129</v>
      </c>
      <c r="B23" s="13"/>
      <c r="C23" s="13"/>
      <c r="D23" s="13"/>
      <c r="E23" s="13"/>
    </row>
    <row r="24" spans="1:19" ht="78.75">
      <c r="A24" s="13" t="s">
        <v>130</v>
      </c>
      <c r="B24" s="13"/>
      <c r="C24" s="13"/>
      <c r="D24" s="13"/>
      <c r="E24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O58"/>
  <sheetViews>
    <sheetView tabSelected="1" topLeftCell="B1" workbookViewId="0">
      <selection activeCell="G25" sqref="G25"/>
    </sheetView>
  </sheetViews>
  <sheetFormatPr defaultRowHeight="14.25"/>
  <cols>
    <col min="3" max="3" width="9.875" bestFit="1" customWidth="1"/>
    <col min="7" max="7" width="25.375" bestFit="1" customWidth="1"/>
    <col min="8" max="8" width="12.5" bestFit="1" customWidth="1"/>
    <col min="9" max="9" width="13.5" bestFit="1" customWidth="1"/>
    <col min="10" max="10" width="12.5" bestFit="1" customWidth="1"/>
    <col min="11" max="11" width="12.25" bestFit="1" customWidth="1"/>
    <col min="12" max="14" width="12.5" bestFit="1" customWidth="1"/>
    <col min="15" max="15" width="12.625" bestFit="1" customWidth="1"/>
  </cols>
  <sheetData>
    <row r="2" spans="1:12">
      <c r="G2" s="1" t="s">
        <v>137</v>
      </c>
    </row>
    <row r="3" spans="1:12">
      <c r="A3" t="s">
        <v>133</v>
      </c>
      <c r="B3" t="s">
        <v>134</v>
      </c>
      <c r="C3" t="s">
        <v>135</v>
      </c>
      <c r="E3" t="s">
        <v>136</v>
      </c>
    </row>
    <row r="4" spans="1:12">
      <c r="A4">
        <v>1</v>
      </c>
      <c r="B4">
        <v>217</v>
      </c>
      <c r="C4">
        <v>382</v>
      </c>
      <c r="E4">
        <f>LN(C4)</f>
        <v>5.9454206086065753</v>
      </c>
      <c r="G4" t="s">
        <v>80</v>
      </c>
    </row>
    <row r="5" spans="1:12" ht="15" thickBot="1">
      <c r="A5">
        <v>2</v>
      </c>
      <c r="B5">
        <v>196</v>
      </c>
      <c r="C5">
        <v>388</v>
      </c>
      <c r="E5">
        <f t="shared" ref="E5:E58" si="0">LN(C5)</f>
        <v>5.9610053396232736</v>
      </c>
    </row>
    <row r="6" spans="1:12">
      <c r="A6">
        <v>3</v>
      </c>
      <c r="B6">
        <v>303</v>
      </c>
      <c r="C6">
        <v>391</v>
      </c>
      <c r="E6">
        <f t="shared" si="0"/>
        <v>5.9687075599853658</v>
      </c>
      <c r="G6" s="10" t="s">
        <v>81</v>
      </c>
      <c r="H6" s="10"/>
    </row>
    <row r="7" spans="1:12">
      <c r="A7">
        <v>4</v>
      </c>
      <c r="B7">
        <v>270</v>
      </c>
      <c r="C7">
        <v>415</v>
      </c>
      <c r="E7">
        <f t="shared" si="0"/>
        <v>6.0282785202306979</v>
      </c>
      <c r="G7" s="7" t="s">
        <v>82</v>
      </c>
      <c r="H7" s="7">
        <v>0.61395249281512987</v>
      </c>
    </row>
    <row r="8" spans="1:12">
      <c r="A8">
        <v>5</v>
      </c>
      <c r="B8">
        <v>325</v>
      </c>
      <c r="C8">
        <v>456</v>
      </c>
      <c r="E8">
        <f t="shared" si="0"/>
        <v>6.1224928095143865</v>
      </c>
      <c r="G8" s="7" t="s">
        <v>83</v>
      </c>
      <c r="H8" s="7">
        <v>0.37693766343391205</v>
      </c>
    </row>
    <row r="9" spans="1:12">
      <c r="A9">
        <v>6</v>
      </c>
      <c r="B9">
        <v>260</v>
      </c>
      <c r="C9">
        <v>460</v>
      </c>
      <c r="E9">
        <f t="shared" si="0"/>
        <v>6.131226489483141</v>
      </c>
      <c r="G9" s="7" t="s">
        <v>84</v>
      </c>
      <c r="H9" s="7">
        <v>0.36518177029115567</v>
      </c>
    </row>
    <row r="10" spans="1:12">
      <c r="A10">
        <v>7</v>
      </c>
      <c r="B10">
        <v>300</v>
      </c>
      <c r="C10">
        <v>472</v>
      </c>
      <c r="E10">
        <f t="shared" si="0"/>
        <v>6.156978985585555</v>
      </c>
      <c r="G10" s="7" t="s">
        <v>85</v>
      </c>
      <c r="H10" s="7">
        <v>66.477315352657598</v>
      </c>
    </row>
    <row r="11" spans="1:12" ht="15" thickBot="1">
      <c r="A11">
        <v>8</v>
      </c>
      <c r="B11">
        <v>325</v>
      </c>
      <c r="C11">
        <v>478</v>
      </c>
      <c r="E11">
        <f t="shared" si="0"/>
        <v>6.1696107324914564</v>
      </c>
      <c r="G11" s="8" t="s">
        <v>86</v>
      </c>
      <c r="H11" s="8">
        <v>55</v>
      </c>
    </row>
    <row r="12" spans="1:12">
      <c r="A12">
        <v>9</v>
      </c>
      <c r="B12">
        <v>336</v>
      </c>
      <c r="C12">
        <v>494</v>
      </c>
      <c r="E12">
        <f t="shared" si="0"/>
        <v>6.2025355171879228</v>
      </c>
    </row>
    <row r="13" spans="1:12" ht="15" thickBot="1">
      <c r="A13">
        <v>10</v>
      </c>
      <c r="B13">
        <v>345</v>
      </c>
      <c r="C13">
        <v>516</v>
      </c>
      <c r="E13">
        <f t="shared" si="0"/>
        <v>6.2461067654815627</v>
      </c>
      <c r="G13" t="s">
        <v>87</v>
      </c>
    </row>
    <row r="14" spans="1:12">
      <c r="A14">
        <v>11</v>
      </c>
      <c r="B14">
        <v>325</v>
      </c>
      <c r="C14">
        <v>525</v>
      </c>
      <c r="E14">
        <f t="shared" si="0"/>
        <v>6.2633982625916236</v>
      </c>
      <c r="G14" s="9"/>
      <c r="H14" s="9" t="s">
        <v>92</v>
      </c>
      <c r="I14" s="9" t="s">
        <v>93</v>
      </c>
      <c r="J14" s="9" t="s">
        <v>94</v>
      </c>
      <c r="K14" s="9" t="s">
        <v>95</v>
      </c>
      <c r="L14" s="9" t="s">
        <v>96</v>
      </c>
    </row>
    <row r="15" spans="1:12">
      <c r="A15">
        <v>12</v>
      </c>
      <c r="B15">
        <v>362</v>
      </c>
      <c r="C15">
        <v>554</v>
      </c>
      <c r="E15">
        <f t="shared" si="0"/>
        <v>6.3171646867472839</v>
      </c>
      <c r="G15" s="7" t="s">
        <v>88</v>
      </c>
      <c r="H15" s="7">
        <v>1</v>
      </c>
      <c r="I15" s="7">
        <v>141697.06316931194</v>
      </c>
      <c r="J15" s="7">
        <v>141697.06316931194</v>
      </c>
      <c r="K15" s="7">
        <v>32.063719774976825</v>
      </c>
      <c r="L15" s="7">
        <v>6.201291025897684E-7</v>
      </c>
    </row>
    <row r="16" spans="1:12">
      <c r="A16">
        <v>13</v>
      </c>
      <c r="B16">
        <v>315</v>
      </c>
      <c r="C16">
        <v>575</v>
      </c>
      <c r="E16">
        <f t="shared" si="0"/>
        <v>6.3543700407973507</v>
      </c>
      <c r="G16" s="7" t="s">
        <v>89</v>
      </c>
      <c r="H16" s="7">
        <v>53</v>
      </c>
      <c r="I16" s="7">
        <v>234219.37319432429</v>
      </c>
      <c r="J16" s="7">
        <v>4419.233456496685</v>
      </c>
      <c r="K16" s="7"/>
      <c r="L16" s="7"/>
    </row>
    <row r="17" spans="1:15" ht="15" thickBot="1">
      <c r="A17">
        <v>14</v>
      </c>
      <c r="B17">
        <v>355</v>
      </c>
      <c r="C17">
        <v>579</v>
      </c>
      <c r="E17">
        <f t="shared" si="0"/>
        <v>6.3613024775729956</v>
      </c>
      <c r="G17" s="8" t="s">
        <v>90</v>
      </c>
      <c r="H17" s="8">
        <v>54</v>
      </c>
      <c r="I17" s="8">
        <v>375916.43636363622</v>
      </c>
      <c r="J17" s="8"/>
      <c r="K17" s="8"/>
      <c r="L17" s="8"/>
    </row>
    <row r="18" spans="1:15" ht="15" thickBot="1">
      <c r="A18">
        <v>15</v>
      </c>
      <c r="B18">
        <v>325</v>
      </c>
      <c r="C18">
        <v>585</v>
      </c>
      <c r="E18">
        <f t="shared" si="0"/>
        <v>6.3716118472318568</v>
      </c>
    </row>
    <row r="19" spans="1:15">
      <c r="A19">
        <v>16</v>
      </c>
      <c r="B19">
        <v>370</v>
      </c>
      <c r="C19">
        <v>586</v>
      </c>
      <c r="E19">
        <f t="shared" si="0"/>
        <v>6.3733197895770122</v>
      </c>
      <c r="G19" s="9"/>
      <c r="H19" s="9" t="s">
        <v>97</v>
      </c>
      <c r="I19" s="9" t="s">
        <v>85</v>
      </c>
      <c r="J19" s="9" t="s">
        <v>98</v>
      </c>
      <c r="K19" s="9" t="s">
        <v>99</v>
      </c>
      <c r="L19" s="9" t="s">
        <v>100</v>
      </c>
      <c r="M19" s="9" t="s">
        <v>101</v>
      </c>
      <c r="N19" s="9" t="s">
        <v>102</v>
      </c>
      <c r="O19" s="9" t="s">
        <v>103</v>
      </c>
    </row>
    <row r="20" spans="1:15">
      <c r="A20">
        <v>17</v>
      </c>
      <c r="B20">
        <v>390</v>
      </c>
      <c r="C20">
        <v>590</v>
      </c>
      <c r="E20">
        <f t="shared" si="0"/>
        <v>6.3801225368997647</v>
      </c>
      <c r="G20" s="7" t="s">
        <v>91</v>
      </c>
      <c r="H20" s="7">
        <v>-1283.9120435606137</v>
      </c>
      <c r="I20" s="7">
        <v>292.81049333126401</v>
      </c>
      <c r="J20" s="7">
        <v>-4.3847883624446862</v>
      </c>
      <c r="K20" s="7">
        <v>5.5387533279962382E-5</v>
      </c>
      <c r="L20" s="7">
        <v>-1871.2155043004984</v>
      </c>
      <c r="M20" s="7">
        <v>-696.608582820729</v>
      </c>
      <c r="N20" s="7">
        <v>-1871.2155043004984</v>
      </c>
      <c r="O20" s="7">
        <v>-696.608582820729</v>
      </c>
    </row>
    <row r="21" spans="1:15" ht="15" thickBot="1">
      <c r="A21">
        <v>18</v>
      </c>
      <c r="B21">
        <v>420</v>
      </c>
      <c r="C21">
        <v>608</v>
      </c>
      <c r="E21">
        <f t="shared" si="0"/>
        <v>6.4101748819661672</v>
      </c>
      <c r="G21" s="8" t="s">
        <v>136</v>
      </c>
      <c r="H21" s="8">
        <v>257.27003011646644</v>
      </c>
      <c r="I21" s="8">
        <v>45.434133020088673</v>
      </c>
      <c r="J21" s="8">
        <v>5.6624835341903559</v>
      </c>
      <c r="K21" s="8">
        <v>6.2012910258974945E-7</v>
      </c>
      <c r="L21" s="8">
        <v>166.14070187812877</v>
      </c>
      <c r="M21" s="8">
        <v>348.39935835480412</v>
      </c>
      <c r="N21" s="8">
        <v>166.14070187812877</v>
      </c>
      <c r="O21" s="8">
        <v>348.39935835480412</v>
      </c>
    </row>
    <row r="22" spans="1:15">
      <c r="A22">
        <v>19</v>
      </c>
      <c r="B22">
        <v>410</v>
      </c>
      <c r="C22">
        <v>610</v>
      </c>
      <c r="E22">
        <f t="shared" si="0"/>
        <v>6.4134589571673573</v>
      </c>
    </row>
    <row r="23" spans="1:15">
      <c r="A23">
        <v>20</v>
      </c>
      <c r="B23">
        <v>383</v>
      </c>
      <c r="C23">
        <v>616</v>
      </c>
      <c r="E23">
        <f t="shared" si="0"/>
        <v>6.4232469635335194</v>
      </c>
      <c r="G23" t="s">
        <v>145</v>
      </c>
    </row>
    <row r="24" spans="1:15">
      <c r="A24">
        <v>21</v>
      </c>
      <c r="B24">
        <v>315</v>
      </c>
      <c r="C24">
        <v>618</v>
      </c>
      <c r="E24">
        <f t="shared" si="0"/>
        <v>6.4264884574576904</v>
      </c>
      <c r="G24" t="s">
        <v>146</v>
      </c>
    </row>
    <row r="25" spans="1:15">
      <c r="A25">
        <v>22</v>
      </c>
      <c r="B25">
        <v>267</v>
      </c>
      <c r="C25">
        <v>623</v>
      </c>
      <c r="E25">
        <f t="shared" si="0"/>
        <v>6.4345465187874531</v>
      </c>
    </row>
    <row r="26" spans="1:15">
      <c r="A26">
        <v>23</v>
      </c>
      <c r="B26">
        <v>420</v>
      </c>
      <c r="C26">
        <v>627</v>
      </c>
      <c r="E26">
        <f t="shared" si="0"/>
        <v>6.4409465406329209</v>
      </c>
    </row>
    <row r="27" spans="1:15">
      <c r="A27">
        <v>24</v>
      </c>
      <c r="B27">
        <v>300</v>
      </c>
      <c r="C27">
        <v>630</v>
      </c>
      <c r="E27">
        <f t="shared" si="0"/>
        <v>6.4457198193855785</v>
      </c>
    </row>
    <row r="28" spans="1:15">
      <c r="A28">
        <v>25</v>
      </c>
      <c r="B28">
        <v>410</v>
      </c>
      <c r="C28">
        <v>635</v>
      </c>
      <c r="E28">
        <f t="shared" si="0"/>
        <v>6.4536249988926917</v>
      </c>
    </row>
    <row r="29" spans="1:15">
      <c r="A29">
        <v>26</v>
      </c>
      <c r="B29">
        <v>220</v>
      </c>
      <c r="C29">
        <v>640</v>
      </c>
      <c r="E29">
        <f t="shared" si="0"/>
        <v>6.4614681763537174</v>
      </c>
    </row>
    <row r="30" spans="1:15">
      <c r="A30">
        <v>27</v>
      </c>
      <c r="B30">
        <v>403</v>
      </c>
      <c r="C30">
        <v>648</v>
      </c>
      <c r="E30">
        <f t="shared" si="0"/>
        <v>6.4738906963522744</v>
      </c>
    </row>
    <row r="31" spans="1:15">
      <c r="A31">
        <v>28</v>
      </c>
      <c r="B31">
        <v>350</v>
      </c>
      <c r="C31">
        <v>650</v>
      </c>
      <c r="E31">
        <f t="shared" si="0"/>
        <v>6.4769723628896827</v>
      </c>
    </row>
    <row r="32" spans="1:15">
      <c r="A32">
        <v>29</v>
      </c>
      <c r="B32">
        <v>390</v>
      </c>
      <c r="C32">
        <v>655</v>
      </c>
      <c r="E32">
        <f t="shared" si="0"/>
        <v>6.4846352356352517</v>
      </c>
    </row>
    <row r="33" spans="1:5">
      <c r="A33">
        <v>30</v>
      </c>
      <c r="B33">
        <v>385</v>
      </c>
      <c r="C33">
        <v>662</v>
      </c>
      <c r="E33">
        <f t="shared" si="0"/>
        <v>6.4952655559370083</v>
      </c>
    </row>
    <row r="34" spans="1:5">
      <c r="A34">
        <v>31</v>
      </c>
      <c r="B34">
        <v>470</v>
      </c>
      <c r="C34">
        <v>663</v>
      </c>
      <c r="E34">
        <f t="shared" si="0"/>
        <v>6.4967749901858625</v>
      </c>
    </row>
    <row r="35" spans="1:5">
      <c r="A35">
        <v>32</v>
      </c>
      <c r="B35">
        <v>322</v>
      </c>
      <c r="C35">
        <v>677</v>
      </c>
      <c r="E35">
        <f t="shared" si="0"/>
        <v>6.517671272912275</v>
      </c>
    </row>
    <row r="36" spans="1:5">
      <c r="A36">
        <v>33</v>
      </c>
      <c r="B36">
        <v>540</v>
      </c>
      <c r="C36">
        <v>680</v>
      </c>
      <c r="E36">
        <f t="shared" si="0"/>
        <v>6.522092798170152</v>
      </c>
    </row>
    <row r="37" spans="1:5">
      <c r="A37">
        <v>34</v>
      </c>
      <c r="B37">
        <v>433</v>
      </c>
      <c r="C37">
        <v>690</v>
      </c>
      <c r="E37">
        <f t="shared" si="0"/>
        <v>6.5366915975913047</v>
      </c>
    </row>
    <row r="38" spans="1:5">
      <c r="A38">
        <v>35</v>
      </c>
      <c r="B38">
        <v>295</v>
      </c>
      <c r="C38">
        <v>695</v>
      </c>
      <c r="E38">
        <f t="shared" si="0"/>
        <v>6.543911845564792</v>
      </c>
    </row>
    <row r="39" spans="1:5">
      <c r="A39">
        <v>36</v>
      </c>
      <c r="B39">
        <v>340</v>
      </c>
      <c r="C39">
        <v>695</v>
      </c>
      <c r="E39">
        <f t="shared" si="0"/>
        <v>6.543911845564792</v>
      </c>
    </row>
    <row r="40" spans="1:5">
      <c r="A40">
        <v>37</v>
      </c>
      <c r="B40">
        <v>500</v>
      </c>
      <c r="C40">
        <v>695</v>
      </c>
      <c r="E40">
        <f t="shared" si="0"/>
        <v>6.543911845564792</v>
      </c>
    </row>
    <row r="41" spans="1:5">
      <c r="A41">
        <v>38</v>
      </c>
      <c r="B41">
        <v>450</v>
      </c>
      <c r="C41">
        <v>720</v>
      </c>
      <c r="E41">
        <f t="shared" si="0"/>
        <v>6.5792512120101012</v>
      </c>
    </row>
    <row r="42" spans="1:5">
      <c r="A42">
        <v>39</v>
      </c>
      <c r="B42">
        <v>415</v>
      </c>
      <c r="C42">
        <v>721</v>
      </c>
      <c r="E42">
        <f t="shared" si="0"/>
        <v>6.5806391372849493</v>
      </c>
    </row>
    <row r="43" spans="1:5">
      <c r="A43">
        <v>40</v>
      </c>
      <c r="B43">
        <v>540</v>
      </c>
      <c r="C43">
        <v>730</v>
      </c>
      <c r="E43">
        <f t="shared" si="0"/>
        <v>6.5930445341424369</v>
      </c>
    </row>
    <row r="44" spans="1:5">
      <c r="A44">
        <v>41</v>
      </c>
      <c r="B44">
        <v>360</v>
      </c>
      <c r="C44">
        <v>731</v>
      </c>
      <c r="E44">
        <f t="shared" si="0"/>
        <v>6.5944134597497781</v>
      </c>
    </row>
    <row r="45" spans="1:5">
      <c r="A45">
        <v>42</v>
      </c>
      <c r="B45">
        <v>450</v>
      </c>
      <c r="C45">
        <v>733</v>
      </c>
      <c r="E45">
        <f t="shared" si="0"/>
        <v>6.5971457018866513</v>
      </c>
    </row>
    <row r="46" spans="1:5">
      <c r="A46">
        <v>43</v>
      </c>
      <c r="B46">
        <v>395</v>
      </c>
      <c r="C46">
        <v>745</v>
      </c>
      <c r="E46">
        <f t="shared" si="0"/>
        <v>6.6133842183795597</v>
      </c>
    </row>
    <row r="47" spans="1:5">
      <c r="A47">
        <v>44</v>
      </c>
      <c r="B47">
        <v>430</v>
      </c>
      <c r="C47">
        <v>751</v>
      </c>
      <c r="E47">
        <f t="shared" si="0"/>
        <v>6.6214056517641344</v>
      </c>
    </row>
    <row r="48" spans="1:5">
      <c r="A48">
        <v>45</v>
      </c>
      <c r="B48">
        <v>332</v>
      </c>
      <c r="C48">
        <v>752</v>
      </c>
      <c r="E48">
        <f t="shared" si="0"/>
        <v>6.62273632394984</v>
      </c>
    </row>
    <row r="49" spans="1:5">
      <c r="A49">
        <v>46</v>
      </c>
      <c r="B49">
        <v>397</v>
      </c>
      <c r="C49">
        <v>752</v>
      </c>
      <c r="E49">
        <f t="shared" si="0"/>
        <v>6.62273632394984</v>
      </c>
    </row>
    <row r="50" spans="1:5">
      <c r="A50">
        <v>47</v>
      </c>
      <c r="B50">
        <v>446</v>
      </c>
      <c r="C50">
        <v>769</v>
      </c>
      <c r="E50">
        <f t="shared" si="0"/>
        <v>6.6450909695056444</v>
      </c>
    </row>
    <row r="51" spans="1:5">
      <c r="A51">
        <v>48</v>
      </c>
      <c r="B51">
        <v>480</v>
      </c>
      <c r="C51">
        <v>773</v>
      </c>
      <c r="E51">
        <f t="shared" si="0"/>
        <v>6.6502790485874224</v>
      </c>
    </row>
    <row r="52" spans="1:5">
      <c r="A52">
        <v>49</v>
      </c>
      <c r="B52">
        <v>352</v>
      </c>
      <c r="C52">
        <v>773</v>
      </c>
      <c r="E52">
        <f t="shared" si="0"/>
        <v>6.6502790485874224</v>
      </c>
    </row>
    <row r="53" spans="1:5">
      <c r="A53">
        <v>50</v>
      </c>
      <c r="B53">
        <v>410</v>
      </c>
      <c r="C53">
        <v>775</v>
      </c>
      <c r="E53">
        <f t="shared" si="0"/>
        <v>6.6528630293533473</v>
      </c>
    </row>
    <row r="54" spans="1:5">
      <c r="A54">
        <v>51</v>
      </c>
      <c r="B54">
        <v>380</v>
      </c>
      <c r="C54">
        <v>785</v>
      </c>
      <c r="E54">
        <f t="shared" si="0"/>
        <v>6.6656837177824082</v>
      </c>
    </row>
    <row r="55" spans="1:5">
      <c r="A55">
        <v>52</v>
      </c>
      <c r="B55">
        <v>610</v>
      </c>
      <c r="C55">
        <v>788</v>
      </c>
      <c r="E55">
        <f t="shared" si="0"/>
        <v>6.6694980898578793</v>
      </c>
    </row>
    <row r="56" spans="1:5">
      <c r="A56">
        <v>53</v>
      </c>
      <c r="B56">
        <v>530</v>
      </c>
      <c r="C56">
        <v>790</v>
      </c>
      <c r="E56">
        <f t="shared" si="0"/>
        <v>6.6720329454610674</v>
      </c>
    </row>
    <row r="57" spans="1:5">
      <c r="A57">
        <v>54</v>
      </c>
      <c r="B57">
        <v>360</v>
      </c>
      <c r="C57">
        <v>795</v>
      </c>
      <c r="E57">
        <f t="shared" si="0"/>
        <v>6.678342114654332</v>
      </c>
    </row>
    <row r="58" spans="1:5">
      <c r="A58">
        <v>55</v>
      </c>
      <c r="B58">
        <v>305</v>
      </c>
      <c r="C58">
        <v>801</v>
      </c>
      <c r="E58">
        <f t="shared" si="0"/>
        <v>6.6858609470683596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O66"/>
  <sheetViews>
    <sheetView workbookViewId="0">
      <selection activeCell="G24" sqref="G24"/>
    </sheetView>
  </sheetViews>
  <sheetFormatPr defaultRowHeight="14.25"/>
  <cols>
    <col min="7" max="7" width="18.25" customWidth="1"/>
    <col min="8" max="8" width="11.875" bestFit="1" customWidth="1"/>
    <col min="9" max="9" width="13.5" bestFit="1" customWidth="1"/>
    <col min="10" max="10" width="11.875" bestFit="1" customWidth="1"/>
    <col min="11" max="11" width="12.25" bestFit="1" customWidth="1"/>
    <col min="12" max="12" width="12.375" bestFit="1" customWidth="1"/>
    <col min="13" max="13" width="11.875" bestFit="1" customWidth="1"/>
    <col min="14" max="14" width="12.5" bestFit="1" customWidth="1"/>
    <col min="15" max="15" width="12.625" bestFit="1" customWidth="1"/>
  </cols>
  <sheetData>
    <row r="2" spans="1:12">
      <c r="A2" t="s">
        <v>138</v>
      </c>
      <c r="B2" t="s">
        <v>139</v>
      </c>
      <c r="C2" t="s">
        <v>140</v>
      </c>
      <c r="D2" t="s">
        <v>141</v>
      </c>
      <c r="E2" t="s">
        <v>143</v>
      </c>
    </row>
    <row r="3" spans="1:12">
      <c r="A3">
        <v>128</v>
      </c>
      <c r="B3">
        <v>37</v>
      </c>
      <c r="C3">
        <v>1870</v>
      </c>
      <c r="D3">
        <v>6.66</v>
      </c>
      <c r="E3">
        <f>1/C3</f>
        <v>5.3475935828877007E-4</v>
      </c>
      <c r="G3" s="1" t="s">
        <v>142</v>
      </c>
    </row>
    <row r="4" spans="1:12">
      <c r="A4">
        <v>204</v>
      </c>
      <c r="B4">
        <v>22</v>
      </c>
      <c r="C4">
        <v>130</v>
      </c>
      <c r="D4">
        <v>6.15</v>
      </c>
      <c r="E4">
        <f t="shared" ref="E4:E66" si="0">1/C4</f>
        <v>7.6923076923076927E-3</v>
      </c>
      <c r="G4" t="s">
        <v>80</v>
      </c>
    </row>
    <row r="5" spans="1:12" ht="15" thickBot="1">
      <c r="A5">
        <v>202</v>
      </c>
      <c r="B5">
        <v>16</v>
      </c>
      <c r="C5">
        <v>310</v>
      </c>
      <c r="D5">
        <v>7</v>
      </c>
      <c r="E5">
        <f t="shared" si="0"/>
        <v>3.2258064516129032E-3</v>
      </c>
    </row>
    <row r="6" spans="1:12">
      <c r="A6">
        <v>197</v>
      </c>
      <c r="B6">
        <v>65</v>
      </c>
      <c r="C6">
        <v>570</v>
      </c>
      <c r="D6">
        <v>6.25</v>
      </c>
      <c r="E6">
        <f t="shared" si="0"/>
        <v>1.7543859649122807E-3</v>
      </c>
      <c r="G6" s="10" t="s">
        <v>81</v>
      </c>
      <c r="H6" s="10"/>
    </row>
    <row r="7" spans="1:12">
      <c r="A7">
        <v>96</v>
      </c>
      <c r="B7">
        <v>76</v>
      </c>
      <c r="C7">
        <v>2050</v>
      </c>
      <c r="D7">
        <v>3.81</v>
      </c>
      <c r="E7">
        <f t="shared" si="0"/>
        <v>4.8780487804878049E-4</v>
      </c>
      <c r="G7" s="7" t="s">
        <v>82</v>
      </c>
      <c r="H7" s="7">
        <v>0.67753271407602678</v>
      </c>
    </row>
    <row r="8" spans="1:12">
      <c r="A8">
        <v>209</v>
      </c>
      <c r="B8">
        <v>26</v>
      </c>
      <c r="C8">
        <v>200</v>
      </c>
      <c r="D8">
        <v>6.44</v>
      </c>
      <c r="E8">
        <f t="shared" si="0"/>
        <v>5.0000000000000001E-3</v>
      </c>
      <c r="G8" s="7" t="s">
        <v>83</v>
      </c>
      <c r="H8" s="7">
        <v>0.45905057864322707</v>
      </c>
    </row>
    <row r="9" spans="1:12">
      <c r="A9">
        <v>170</v>
      </c>
      <c r="B9">
        <v>45</v>
      </c>
      <c r="C9">
        <v>670</v>
      </c>
      <c r="D9">
        <v>6.19</v>
      </c>
      <c r="E9">
        <f t="shared" si="0"/>
        <v>1.4925373134328358E-3</v>
      </c>
      <c r="G9" s="7" t="s">
        <v>84</v>
      </c>
      <c r="H9" s="7">
        <v>0.45032558797618233</v>
      </c>
    </row>
    <row r="10" spans="1:12">
      <c r="A10">
        <v>240</v>
      </c>
      <c r="B10">
        <v>29</v>
      </c>
      <c r="C10">
        <v>300</v>
      </c>
      <c r="D10">
        <v>5.89</v>
      </c>
      <c r="E10">
        <f t="shared" si="0"/>
        <v>3.3333333333333335E-3</v>
      </c>
      <c r="G10" s="7" t="s">
        <v>85</v>
      </c>
      <c r="H10" s="7">
        <v>56.330162043167348</v>
      </c>
    </row>
    <row r="11" spans="1:12" ht="15" thickBot="1">
      <c r="A11">
        <v>241</v>
      </c>
      <c r="B11">
        <v>11</v>
      </c>
      <c r="C11">
        <v>120</v>
      </c>
      <c r="D11">
        <v>5.89</v>
      </c>
      <c r="E11">
        <f t="shared" si="0"/>
        <v>8.3333333333333332E-3</v>
      </c>
      <c r="G11" s="8" t="s">
        <v>86</v>
      </c>
      <c r="H11" s="8">
        <v>64</v>
      </c>
    </row>
    <row r="12" spans="1:12">
      <c r="A12">
        <v>55</v>
      </c>
      <c r="B12">
        <v>55</v>
      </c>
      <c r="C12">
        <v>290</v>
      </c>
      <c r="D12">
        <v>2.36</v>
      </c>
      <c r="E12">
        <f t="shared" si="0"/>
        <v>3.4482758620689655E-3</v>
      </c>
    </row>
    <row r="13" spans="1:12" ht="15" thickBot="1">
      <c r="A13">
        <v>75</v>
      </c>
      <c r="B13">
        <v>87</v>
      </c>
      <c r="C13">
        <v>1180</v>
      </c>
      <c r="D13">
        <v>3.93</v>
      </c>
      <c r="E13">
        <f t="shared" si="0"/>
        <v>8.4745762711864404E-4</v>
      </c>
      <c r="G13" t="s">
        <v>87</v>
      </c>
    </row>
    <row r="14" spans="1:12">
      <c r="A14">
        <v>129</v>
      </c>
      <c r="B14">
        <v>55</v>
      </c>
      <c r="C14">
        <v>900</v>
      </c>
      <c r="D14">
        <v>5.99</v>
      </c>
      <c r="E14">
        <f t="shared" si="0"/>
        <v>1.1111111111111111E-3</v>
      </c>
      <c r="G14" s="9"/>
      <c r="H14" s="9" t="s">
        <v>92</v>
      </c>
      <c r="I14" s="9" t="s">
        <v>93</v>
      </c>
      <c r="J14" s="9" t="s">
        <v>94</v>
      </c>
      <c r="K14" s="9" t="s">
        <v>95</v>
      </c>
      <c r="L14" s="9" t="s">
        <v>96</v>
      </c>
    </row>
    <row r="15" spans="1:12">
      <c r="A15">
        <v>24</v>
      </c>
      <c r="B15">
        <v>93</v>
      </c>
      <c r="C15">
        <v>1730</v>
      </c>
      <c r="D15">
        <v>3.5</v>
      </c>
      <c r="E15">
        <f t="shared" si="0"/>
        <v>5.7803468208092489E-4</v>
      </c>
      <c r="G15" s="7" t="s">
        <v>88</v>
      </c>
      <c r="H15" s="7">
        <v>1</v>
      </c>
      <c r="I15" s="7">
        <v>166946.59633981154</v>
      </c>
      <c r="J15" s="7">
        <v>166946.59633981154</v>
      </c>
      <c r="K15" s="7">
        <v>52.613303115281596</v>
      </c>
      <c r="L15" s="7">
        <v>7.8207882664716847E-10</v>
      </c>
    </row>
    <row r="16" spans="1:12">
      <c r="A16">
        <v>165</v>
      </c>
      <c r="B16">
        <v>31</v>
      </c>
      <c r="C16">
        <v>1150</v>
      </c>
      <c r="D16">
        <v>7.41</v>
      </c>
      <c r="E16">
        <f t="shared" si="0"/>
        <v>8.6956521739130438E-4</v>
      </c>
      <c r="G16" s="7" t="s">
        <v>89</v>
      </c>
      <c r="H16" s="7">
        <v>62</v>
      </c>
      <c r="I16" s="7">
        <v>196731.40366018846</v>
      </c>
      <c r="J16" s="7">
        <v>3173.0871558094914</v>
      </c>
      <c r="K16" s="7"/>
      <c r="L16" s="7"/>
    </row>
    <row r="17" spans="1:15" ht="15" thickBot="1">
      <c r="A17">
        <v>94</v>
      </c>
      <c r="B17">
        <v>77</v>
      </c>
      <c r="C17">
        <v>1160</v>
      </c>
      <c r="D17">
        <v>4.21</v>
      </c>
      <c r="E17">
        <f t="shared" si="0"/>
        <v>8.6206896551724137E-4</v>
      </c>
      <c r="G17" s="8" t="s">
        <v>90</v>
      </c>
      <c r="H17" s="8">
        <v>63</v>
      </c>
      <c r="I17" s="8">
        <v>363678</v>
      </c>
      <c r="J17" s="8"/>
      <c r="K17" s="8"/>
      <c r="L17" s="8"/>
    </row>
    <row r="18" spans="1:15" ht="15" thickBot="1">
      <c r="A18">
        <v>96</v>
      </c>
      <c r="B18">
        <v>80</v>
      </c>
      <c r="C18">
        <v>1270</v>
      </c>
      <c r="D18">
        <v>5</v>
      </c>
      <c r="E18">
        <f t="shared" si="0"/>
        <v>7.874015748031496E-4</v>
      </c>
    </row>
    <row r="19" spans="1:15">
      <c r="A19">
        <v>148</v>
      </c>
      <c r="B19">
        <v>30</v>
      </c>
      <c r="C19">
        <v>580</v>
      </c>
      <c r="D19">
        <v>5.27</v>
      </c>
      <c r="E19">
        <f t="shared" si="0"/>
        <v>1.7241379310344827E-3</v>
      </c>
      <c r="G19" s="9"/>
      <c r="H19" s="9" t="s">
        <v>97</v>
      </c>
      <c r="I19" s="9" t="s">
        <v>85</v>
      </c>
      <c r="J19" s="9" t="s">
        <v>98</v>
      </c>
      <c r="K19" s="9" t="s">
        <v>99</v>
      </c>
      <c r="L19" s="9" t="s">
        <v>100</v>
      </c>
      <c r="M19" s="9" t="s">
        <v>101</v>
      </c>
      <c r="N19" s="9" t="s">
        <v>102</v>
      </c>
      <c r="O19" s="9" t="s">
        <v>103</v>
      </c>
    </row>
    <row r="20" spans="1:15">
      <c r="A20">
        <v>98</v>
      </c>
      <c r="B20">
        <v>69</v>
      </c>
      <c r="C20">
        <v>660</v>
      </c>
      <c r="D20">
        <v>5.21</v>
      </c>
      <c r="E20">
        <f t="shared" si="0"/>
        <v>1.5151515151515152E-3</v>
      </c>
      <c r="G20" s="7" t="s">
        <v>91</v>
      </c>
      <c r="H20" s="7">
        <v>81.794355305851823</v>
      </c>
      <c r="I20" s="7">
        <v>10.832060281259945</v>
      </c>
      <c r="J20" s="7">
        <v>7.5511355348862406</v>
      </c>
      <c r="K20" s="7">
        <v>2.3804339289713567E-10</v>
      </c>
      <c r="L20" s="7">
        <v>60.141375541524624</v>
      </c>
      <c r="M20" s="7">
        <v>103.44733507017902</v>
      </c>
      <c r="N20" s="7">
        <v>60.141375541524624</v>
      </c>
      <c r="O20" s="7">
        <v>103.44733507017902</v>
      </c>
    </row>
    <row r="21" spans="1:15" ht="15" thickBot="1">
      <c r="A21">
        <v>161</v>
      </c>
      <c r="B21">
        <v>43</v>
      </c>
      <c r="C21">
        <v>420</v>
      </c>
      <c r="D21">
        <v>6.5</v>
      </c>
      <c r="E21">
        <f t="shared" si="0"/>
        <v>2.3809523809523812E-3</v>
      </c>
      <c r="G21" s="8" t="s">
        <v>143</v>
      </c>
      <c r="H21" s="8">
        <v>27273.16514111335</v>
      </c>
      <c r="I21" s="8">
        <v>3759.9992485614507</v>
      </c>
      <c r="J21" s="8">
        <v>7.2535028169348363</v>
      </c>
      <c r="K21" s="8">
        <v>7.8207882664716247E-10</v>
      </c>
      <c r="L21" s="8">
        <v>19757.033811615554</v>
      </c>
      <c r="M21" s="8">
        <v>34789.296470611145</v>
      </c>
      <c r="N21" s="8">
        <v>19757.033811615554</v>
      </c>
      <c r="O21" s="8">
        <v>34789.296470611145</v>
      </c>
    </row>
    <row r="22" spans="1:15">
      <c r="A22">
        <v>118</v>
      </c>
      <c r="B22">
        <v>47</v>
      </c>
      <c r="C22">
        <v>1080</v>
      </c>
      <c r="D22">
        <v>6.12</v>
      </c>
      <c r="E22">
        <f t="shared" si="0"/>
        <v>9.2592592592592596E-4</v>
      </c>
    </row>
    <row r="23" spans="1:15">
      <c r="A23">
        <v>269</v>
      </c>
      <c r="B23">
        <v>17</v>
      </c>
      <c r="C23">
        <v>290</v>
      </c>
      <c r="D23">
        <v>6.19</v>
      </c>
      <c r="E23">
        <f t="shared" si="0"/>
        <v>3.4482758620689655E-3</v>
      </c>
      <c r="G23" t="s">
        <v>144</v>
      </c>
    </row>
    <row r="24" spans="1:15">
      <c r="A24">
        <v>189</v>
      </c>
      <c r="B24">
        <v>35</v>
      </c>
      <c r="C24">
        <v>270</v>
      </c>
      <c r="D24">
        <v>5.05</v>
      </c>
      <c r="E24">
        <f t="shared" si="0"/>
        <v>3.7037037037037038E-3</v>
      </c>
    </row>
    <row r="25" spans="1:15">
      <c r="A25">
        <v>126</v>
      </c>
      <c r="B25">
        <v>58</v>
      </c>
      <c r="C25">
        <v>560</v>
      </c>
      <c r="D25">
        <v>6.16</v>
      </c>
      <c r="E25">
        <f t="shared" si="0"/>
        <v>1.7857142857142857E-3</v>
      </c>
    </row>
    <row r="26" spans="1:15">
      <c r="A26">
        <v>12</v>
      </c>
      <c r="B26">
        <v>81</v>
      </c>
      <c r="C26">
        <v>4240</v>
      </c>
      <c r="D26">
        <v>1.8</v>
      </c>
      <c r="E26">
        <f t="shared" si="0"/>
        <v>2.3584905660377359E-4</v>
      </c>
    </row>
    <row r="27" spans="1:15">
      <c r="A27">
        <v>167</v>
      </c>
      <c r="B27">
        <v>29</v>
      </c>
      <c r="C27">
        <v>240</v>
      </c>
      <c r="D27">
        <v>4.75</v>
      </c>
      <c r="E27">
        <f t="shared" si="0"/>
        <v>4.1666666666666666E-3</v>
      </c>
    </row>
    <row r="28" spans="1:15">
      <c r="A28">
        <v>135</v>
      </c>
      <c r="B28">
        <v>65</v>
      </c>
      <c r="C28">
        <v>430</v>
      </c>
      <c r="D28">
        <v>4.0999999999999996</v>
      </c>
      <c r="E28">
        <f t="shared" si="0"/>
        <v>2.3255813953488372E-3</v>
      </c>
    </row>
    <row r="29" spans="1:15">
      <c r="A29">
        <v>107</v>
      </c>
      <c r="B29">
        <v>87</v>
      </c>
      <c r="C29">
        <v>3020</v>
      </c>
      <c r="D29">
        <v>6.66</v>
      </c>
      <c r="E29">
        <f t="shared" si="0"/>
        <v>3.3112582781456954E-4</v>
      </c>
    </row>
    <row r="30" spans="1:15">
      <c r="A30">
        <v>72</v>
      </c>
      <c r="B30">
        <v>63</v>
      </c>
      <c r="C30">
        <v>1420</v>
      </c>
      <c r="D30">
        <v>7.28</v>
      </c>
      <c r="E30">
        <f t="shared" si="0"/>
        <v>7.0422535211267609E-4</v>
      </c>
    </row>
    <row r="31" spans="1:15">
      <c r="A31">
        <v>128</v>
      </c>
      <c r="B31">
        <v>49</v>
      </c>
      <c r="C31">
        <v>420</v>
      </c>
      <c r="D31">
        <v>8.1199999999999992</v>
      </c>
      <c r="E31">
        <f t="shared" si="0"/>
        <v>2.3809523809523812E-3</v>
      </c>
    </row>
    <row r="32" spans="1:15">
      <c r="A32">
        <v>27</v>
      </c>
      <c r="B32">
        <v>63</v>
      </c>
      <c r="C32">
        <v>19830</v>
      </c>
      <c r="D32">
        <v>5.23</v>
      </c>
      <c r="E32">
        <f t="shared" si="0"/>
        <v>5.0428643469490669E-5</v>
      </c>
    </row>
    <row r="33" spans="1:5">
      <c r="A33">
        <v>152</v>
      </c>
      <c r="B33">
        <v>84</v>
      </c>
      <c r="C33">
        <v>420</v>
      </c>
      <c r="D33">
        <v>5.79</v>
      </c>
      <c r="E33">
        <f t="shared" si="0"/>
        <v>2.3809523809523812E-3</v>
      </c>
    </row>
    <row r="34" spans="1:5">
      <c r="A34">
        <v>224</v>
      </c>
      <c r="B34">
        <v>23</v>
      </c>
      <c r="C34">
        <v>530</v>
      </c>
      <c r="D34">
        <v>6.5</v>
      </c>
      <c r="E34">
        <f t="shared" si="0"/>
        <v>1.8867924528301887E-3</v>
      </c>
    </row>
    <row r="35" spans="1:5">
      <c r="A35">
        <v>142</v>
      </c>
      <c r="B35">
        <v>50</v>
      </c>
      <c r="C35">
        <v>8640</v>
      </c>
      <c r="D35">
        <v>7.17</v>
      </c>
      <c r="E35">
        <f t="shared" si="0"/>
        <v>1.1574074074074075E-4</v>
      </c>
    </row>
    <row r="36" spans="1:5">
      <c r="A36">
        <v>104</v>
      </c>
      <c r="B36">
        <v>62</v>
      </c>
      <c r="C36">
        <v>350</v>
      </c>
      <c r="D36">
        <v>6.6</v>
      </c>
      <c r="E36">
        <f t="shared" si="0"/>
        <v>2.8571428571428571E-3</v>
      </c>
    </row>
    <row r="37" spans="1:5">
      <c r="A37">
        <v>287</v>
      </c>
      <c r="B37">
        <v>31</v>
      </c>
      <c r="C37">
        <v>230</v>
      </c>
      <c r="D37">
        <v>7</v>
      </c>
      <c r="E37">
        <f t="shared" si="0"/>
        <v>4.3478260869565218E-3</v>
      </c>
    </row>
    <row r="38" spans="1:5">
      <c r="A38">
        <v>41</v>
      </c>
      <c r="B38">
        <v>66</v>
      </c>
      <c r="C38">
        <v>1620</v>
      </c>
      <c r="D38">
        <v>3.91</v>
      </c>
      <c r="E38">
        <f t="shared" si="0"/>
        <v>6.1728395061728394E-4</v>
      </c>
    </row>
    <row r="39" spans="1:5">
      <c r="A39">
        <v>312</v>
      </c>
      <c r="B39">
        <v>11</v>
      </c>
      <c r="C39">
        <v>190</v>
      </c>
      <c r="D39">
        <v>6.7</v>
      </c>
      <c r="E39">
        <f t="shared" si="0"/>
        <v>5.263157894736842E-3</v>
      </c>
    </row>
    <row r="40" spans="1:5">
      <c r="A40">
        <v>77</v>
      </c>
      <c r="B40">
        <v>88</v>
      </c>
      <c r="C40">
        <v>2090</v>
      </c>
      <c r="D40">
        <v>4.2</v>
      </c>
      <c r="E40">
        <f t="shared" si="0"/>
        <v>4.7846889952153111E-4</v>
      </c>
    </row>
    <row r="41" spans="1:5">
      <c r="A41">
        <v>142</v>
      </c>
      <c r="B41">
        <v>22</v>
      </c>
      <c r="C41">
        <v>900</v>
      </c>
      <c r="D41">
        <v>5.43</v>
      </c>
      <c r="E41">
        <f t="shared" si="0"/>
        <v>1.1111111111111111E-3</v>
      </c>
    </row>
    <row r="42" spans="1:5">
      <c r="A42">
        <v>262</v>
      </c>
      <c r="B42">
        <v>22</v>
      </c>
      <c r="C42">
        <v>230</v>
      </c>
      <c r="D42">
        <v>6.5</v>
      </c>
      <c r="E42">
        <f t="shared" si="0"/>
        <v>4.3478260869565218E-3</v>
      </c>
    </row>
    <row r="43" spans="1:5">
      <c r="A43">
        <v>215</v>
      </c>
      <c r="B43">
        <v>12</v>
      </c>
      <c r="C43">
        <v>140</v>
      </c>
      <c r="D43">
        <v>6.25</v>
      </c>
      <c r="E43">
        <f t="shared" si="0"/>
        <v>7.1428571428571426E-3</v>
      </c>
    </row>
    <row r="44" spans="1:5">
      <c r="A44">
        <v>246</v>
      </c>
      <c r="B44">
        <v>9</v>
      </c>
      <c r="C44">
        <v>330</v>
      </c>
      <c r="D44">
        <v>7.1</v>
      </c>
      <c r="E44">
        <f t="shared" si="0"/>
        <v>3.0303030303030303E-3</v>
      </c>
    </row>
    <row r="45" spans="1:5">
      <c r="A45">
        <v>191</v>
      </c>
      <c r="B45">
        <v>31</v>
      </c>
      <c r="C45">
        <v>1010</v>
      </c>
      <c r="D45">
        <v>7.1</v>
      </c>
      <c r="E45">
        <f t="shared" si="0"/>
        <v>9.9009900990099011E-4</v>
      </c>
    </row>
    <row r="46" spans="1:5">
      <c r="A46">
        <v>182</v>
      </c>
      <c r="B46">
        <v>19</v>
      </c>
      <c r="C46">
        <v>300</v>
      </c>
      <c r="D46">
        <v>7</v>
      </c>
      <c r="E46">
        <f t="shared" si="0"/>
        <v>3.3333333333333335E-3</v>
      </c>
    </row>
    <row r="47" spans="1:5">
      <c r="A47">
        <v>37</v>
      </c>
      <c r="B47">
        <v>88</v>
      </c>
      <c r="C47">
        <v>1730</v>
      </c>
      <c r="D47">
        <v>3.46</v>
      </c>
      <c r="E47">
        <f t="shared" si="0"/>
        <v>5.7803468208092489E-4</v>
      </c>
    </row>
    <row r="48" spans="1:5">
      <c r="A48">
        <v>103</v>
      </c>
      <c r="B48">
        <v>35</v>
      </c>
      <c r="C48">
        <v>780</v>
      </c>
      <c r="D48">
        <v>5.66</v>
      </c>
      <c r="E48">
        <f t="shared" si="0"/>
        <v>1.2820512820512821E-3</v>
      </c>
    </row>
    <row r="49" spans="1:5">
      <c r="A49">
        <v>67</v>
      </c>
      <c r="B49">
        <v>85</v>
      </c>
      <c r="C49">
        <v>1300</v>
      </c>
      <c r="D49">
        <v>4.82</v>
      </c>
      <c r="E49">
        <f t="shared" si="0"/>
        <v>7.6923076923076923E-4</v>
      </c>
    </row>
    <row r="50" spans="1:5">
      <c r="A50">
        <v>143</v>
      </c>
      <c r="B50">
        <v>78</v>
      </c>
      <c r="C50">
        <v>930</v>
      </c>
      <c r="D50">
        <v>5</v>
      </c>
      <c r="E50">
        <f t="shared" si="0"/>
        <v>1.0752688172043011E-3</v>
      </c>
    </row>
    <row r="51" spans="1:5">
      <c r="A51">
        <v>83</v>
      </c>
      <c r="B51">
        <v>85</v>
      </c>
      <c r="C51">
        <v>690</v>
      </c>
      <c r="D51">
        <v>4.74</v>
      </c>
      <c r="E51">
        <f t="shared" si="0"/>
        <v>1.4492753623188406E-3</v>
      </c>
    </row>
    <row r="52" spans="1:5">
      <c r="A52">
        <v>223</v>
      </c>
      <c r="B52">
        <v>33</v>
      </c>
      <c r="C52">
        <v>200</v>
      </c>
      <c r="D52">
        <v>8.49</v>
      </c>
      <c r="E52">
        <f t="shared" si="0"/>
        <v>5.0000000000000001E-3</v>
      </c>
    </row>
    <row r="53" spans="1:5">
      <c r="A53">
        <v>240</v>
      </c>
      <c r="B53">
        <v>19</v>
      </c>
      <c r="C53">
        <v>450</v>
      </c>
      <c r="D53">
        <v>6.5</v>
      </c>
      <c r="E53">
        <f t="shared" si="0"/>
        <v>2.2222222222222222E-3</v>
      </c>
    </row>
    <row r="54" spans="1:5">
      <c r="A54">
        <v>312</v>
      </c>
      <c r="B54">
        <v>21</v>
      </c>
      <c r="C54">
        <v>280</v>
      </c>
      <c r="D54">
        <v>6.5</v>
      </c>
      <c r="E54">
        <f t="shared" si="0"/>
        <v>3.5714285714285713E-3</v>
      </c>
    </row>
    <row r="55" spans="1:5">
      <c r="A55">
        <v>12</v>
      </c>
      <c r="B55">
        <v>79</v>
      </c>
      <c r="C55">
        <v>4430</v>
      </c>
      <c r="D55">
        <v>1.69</v>
      </c>
      <c r="E55">
        <f t="shared" si="0"/>
        <v>2.257336343115124E-4</v>
      </c>
    </row>
    <row r="56" spans="1:5">
      <c r="A56">
        <v>52</v>
      </c>
      <c r="B56">
        <v>83</v>
      </c>
      <c r="C56">
        <v>270</v>
      </c>
      <c r="D56">
        <v>3.25</v>
      </c>
      <c r="E56">
        <f t="shared" si="0"/>
        <v>3.7037037037037038E-3</v>
      </c>
    </row>
    <row r="57" spans="1:5">
      <c r="A57">
        <v>79</v>
      </c>
      <c r="B57">
        <v>43</v>
      </c>
      <c r="C57">
        <v>1340</v>
      </c>
      <c r="D57">
        <v>7.17</v>
      </c>
      <c r="E57">
        <f t="shared" si="0"/>
        <v>7.4626865671641792E-4</v>
      </c>
    </row>
    <row r="58" spans="1:5">
      <c r="A58">
        <v>61</v>
      </c>
      <c r="B58">
        <v>88</v>
      </c>
      <c r="C58">
        <v>670</v>
      </c>
      <c r="D58">
        <v>3.52</v>
      </c>
      <c r="E58">
        <f t="shared" si="0"/>
        <v>1.4925373134328358E-3</v>
      </c>
    </row>
    <row r="59" spans="1:5">
      <c r="A59">
        <v>168</v>
      </c>
      <c r="B59">
        <v>28</v>
      </c>
      <c r="C59">
        <v>410</v>
      </c>
      <c r="D59">
        <v>6.09</v>
      </c>
      <c r="E59">
        <f t="shared" si="0"/>
        <v>2.4390243902439024E-3</v>
      </c>
    </row>
    <row r="60" spans="1:5">
      <c r="A60">
        <v>28</v>
      </c>
      <c r="B60">
        <v>95</v>
      </c>
      <c r="C60">
        <v>4370</v>
      </c>
      <c r="D60">
        <v>2.86</v>
      </c>
      <c r="E60">
        <f t="shared" si="0"/>
        <v>2.288329519450801E-4</v>
      </c>
    </row>
    <row r="61" spans="1:5">
      <c r="A61">
        <v>121</v>
      </c>
      <c r="B61">
        <v>41</v>
      </c>
      <c r="C61">
        <v>1310</v>
      </c>
      <c r="D61">
        <v>4.88</v>
      </c>
      <c r="E61">
        <f t="shared" si="0"/>
        <v>7.6335877862595419E-4</v>
      </c>
    </row>
    <row r="62" spans="1:5">
      <c r="A62">
        <v>115</v>
      </c>
      <c r="B62">
        <v>62</v>
      </c>
      <c r="C62">
        <v>1470</v>
      </c>
      <c r="D62">
        <v>3.89</v>
      </c>
      <c r="E62">
        <f t="shared" si="0"/>
        <v>6.8027210884353737E-4</v>
      </c>
    </row>
    <row r="63" spans="1:5">
      <c r="A63">
        <v>186</v>
      </c>
      <c r="B63">
        <v>45</v>
      </c>
      <c r="C63">
        <v>300</v>
      </c>
      <c r="D63">
        <v>6.9</v>
      </c>
      <c r="E63">
        <f t="shared" si="0"/>
        <v>3.3333333333333335E-3</v>
      </c>
    </row>
    <row r="64" spans="1:5">
      <c r="A64">
        <v>47</v>
      </c>
      <c r="B64">
        <v>85</v>
      </c>
      <c r="C64">
        <v>3630</v>
      </c>
      <c r="D64">
        <v>4.0999999999999996</v>
      </c>
      <c r="E64">
        <f t="shared" si="0"/>
        <v>2.7548209366391182E-4</v>
      </c>
    </row>
    <row r="65" spans="1:5">
      <c r="A65">
        <v>178</v>
      </c>
      <c r="B65">
        <v>45</v>
      </c>
      <c r="C65">
        <v>220</v>
      </c>
      <c r="D65">
        <v>6.09</v>
      </c>
      <c r="E65">
        <f t="shared" si="0"/>
        <v>4.5454545454545452E-3</v>
      </c>
    </row>
    <row r="66" spans="1:5">
      <c r="A66">
        <v>142</v>
      </c>
      <c r="B66">
        <v>67</v>
      </c>
      <c r="C66">
        <v>560</v>
      </c>
      <c r="D66">
        <v>7.2</v>
      </c>
      <c r="E66">
        <f t="shared" si="0"/>
        <v>1.7857142857142857E-3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question1</vt:lpstr>
      <vt:lpstr>question2</vt:lpstr>
      <vt:lpstr>question3</vt:lpstr>
      <vt:lpstr>Linear-Log Model</vt:lpstr>
      <vt:lpstr>Reciprocal</vt:lpstr>
    </vt:vector>
  </TitlesOfParts>
  <Company>iLLUSiON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CasperX</dc:creator>
  <cp:lastModifiedBy>CasperX</cp:lastModifiedBy>
  <dcterms:created xsi:type="dcterms:W3CDTF">2011-10-05T08:43:54Z</dcterms:created>
  <dcterms:modified xsi:type="dcterms:W3CDTF">2011-10-05T09:35:04Z</dcterms:modified>
</cp:coreProperties>
</file>