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ummer 2023\ECON TU\EE 482\Lecture 5\"/>
    </mc:Choice>
  </mc:AlternateContent>
  <bookViews>
    <workbookView xWindow="-120" yWindow="-120" windowWidth="29040" windowHeight="15840"/>
  </bookViews>
  <sheets>
    <sheet name="Excercise" sheetId="1" r:id="rId1"/>
    <sheet name="Exercise-Solution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5" i="2" l="1"/>
  <c r="D16" i="2" l="1"/>
  <c r="D30" i="2" s="1"/>
  <c r="B29" i="2"/>
  <c r="G13" i="2"/>
  <c r="G20" i="2" s="1"/>
  <c r="G34" i="2" s="1"/>
  <c r="F13" i="2"/>
  <c r="F20" i="2" s="1"/>
  <c r="F34" i="2" s="1"/>
  <c r="E13" i="2"/>
  <c r="E20" i="2" s="1"/>
  <c r="E34" i="2" s="1"/>
  <c r="D13" i="2"/>
  <c r="D20" i="2" s="1"/>
  <c r="D34" i="2" s="1"/>
  <c r="C13" i="2"/>
  <c r="C20" i="2" s="1"/>
  <c r="C34" i="2" s="1"/>
  <c r="B13" i="2"/>
  <c r="B20" i="2" s="1"/>
  <c r="B34" i="2" s="1"/>
  <c r="L8" i="2"/>
  <c r="L7" i="2"/>
  <c r="L6" i="2"/>
  <c r="L5" i="2"/>
  <c r="L4" i="2"/>
  <c r="L3" i="2"/>
  <c r="F17" i="2" l="1"/>
  <c r="F31" i="2" s="1"/>
  <c r="D18" i="2"/>
  <c r="D32" i="2" s="1"/>
  <c r="B19" i="2"/>
  <c r="B33" i="2" s="1"/>
  <c r="E19" i="2"/>
  <c r="E33" i="2" s="1"/>
  <c r="F19" i="2"/>
  <c r="F33" i="2" s="1"/>
  <c r="E17" i="2"/>
  <c r="E31" i="2" s="1"/>
  <c r="E15" i="2"/>
  <c r="E29" i="2" s="1"/>
  <c r="F15" i="2"/>
  <c r="F29" i="2" s="1"/>
  <c r="B17" i="2"/>
  <c r="B31" i="2" s="1"/>
  <c r="D19" i="2"/>
  <c r="D33" i="2" s="1"/>
  <c r="D17" i="2"/>
  <c r="D31" i="2" s="1"/>
  <c r="D15" i="2"/>
  <c r="D29" i="2" s="1"/>
  <c r="C15" i="2"/>
  <c r="C29" i="2" s="1"/>
  <c r="J36" i="2" s="1" a="1"/>
  <c r="G15" i="2"/>
  <c r="G29" i="2" s="1"/>
  <c r="E16" i="2"/>
  <c r="E30" i="2" s="1"/>
  <c r="C17" i="2"/>
  <c r="C31" i="2" s="1"/>
  <c r="G17" i="2"/>
  <c r="G31" i="2" s="1"/>
  <c r="E18" i="2"/>
  <c r="E32" i="2" s="1"/>
  <c r="C19" i="2"/>
  <c r="C33" i="2" s="1"/>
  <c r="G19" i="2"/>
  <c r="G33" i="2" s="1"/>
  <c r="B16" i="2"/>
  <c r="B30" i="2" s="1"/>
  <c r="F16" i="2"/>
  <c r="F30" i="2" s="1"/>
  <c r="B18" i="2"/>
  <c r="B32" i="2" s="1"/>
  <c r="F18" i="2"/>
  <c r="F32" i="2" s="1"/>
  <c r="C16" i="2"/>
  <c r="C30" i="2" s="1"/>
  <c r="G16" i="2"/>
  <c r="G30" i="2" s="1"/>
  <c r="C18" i="2"/>
  <c r="C32" i="2" s="1"/>
  <c r="G18" i="2"/>
  <c r="G32" i="2" s="1"/>
  <c r="L8" i="1"/>
  <c r="L7" i="1"/>
  <c r="L6" i="1"/>
  <c r="L4" i="1"/>
  <c r="B13" i="1"/>
  <c r="C13" i="1"/>
  <c r="D13" i="1"/>
  <c r="E13" i="1"/>
  <c r="F13" i="1"/>
  <c r="G13" i="1"/>
  <c r="L5" i="1"/>
  <c r="L3" i="1"/>
  <c r="M41" i="2" l="1"/>
  <c r="O40" i="2"/>
  <c r="K40" i="2"/>
  <c r="M39" i="2"/>
  <c r="O38" i="2"/>
  <c r="K38" i="2"/>
  <c r="M37" i="2"/>
  <c r="O36" i="2"/>
  <c r="K36" i="2"/>
  <c r="L41" i="2"/>
  <c r="N40" i="2"/>
  <c r="J40" i="2"/>
  <c r="L39" i="2"/>
  <c r="N38" i="2"/>
  <c r="J38" i="2"/>
  <c r="Q38" i="2" s="1"/>
  <c r="L37" i="2"/>
  <c r="N36" i="2"/>
  <c r="J36" i="2"/>
  <c r="J39" i="2"/>
  <c r="J37" i="2"/>
  <c r="O41" i="2"/>
  <c r="K41" i="2"/>
  <c r="M40" i="2"/>
  <c r="O39" i="2"/>
  <c r="K39" i="2"/>
  <c r="M38" i="2"/>
  <c r="O37" i="2"/>
  <c r="K37" i="2"/>
  <c r="M36" i="2"/>
  <c r="N41" i="2"/>
  <c r="J41" i="2"/>
  <c r="Q41" i="2" s="1"/>
  <c r="L40" i="2"/>
  <c r="N39" i="2"/>
  <c r="L38" i="2"/>
  <c r="N37" i="2"/>
  <c r="L36" i="2"/>
  <c r="B36" i="2" a="1"/>
  <c r="L42" i="2" l="1"/>
  <c r="Q37" i="2"/>
  <c r="Q40" i="2"/>
  <c r="O42" i="2"/>
  <c r="Q39" i="2"/>
  <c r="Q36" i="2"/>
  <c r="J42" i="2"/>
  <c r="J43" i="2" a="1"/>
  <c r="F41" i="2"/>
  <c r="B41" i="2"/>
  <c r="D40" i="2"/>
  <c r="F39" i="2"/>
  <c r="B39" i="2"/>
  <c r="D38" i="2"/>
  <c r="F37" i="2"/>
  <c r="B37" i="2"/>
  <c r="D36" i="2"/>
  <c r="E41" i="2"/>
  <c r="G40" i="2"/>
  <c r="C40" i="2"/>
  <c r="E39" i="2"/>
  <c r="G38" i="2"/>
  <c r="C38" i="2"/>
  <c r="E37" i="2"/>
  <c r="G36" i="2"/>
  <c r="C36" i="2"/>
  <c r="G41" i="2"/>
  <c r="E40" i="2"/>
  <c r="C39" i="2"/>
  <c r="G37" i="2"/>
  <c r="E36" i="2"/>
  <c r="D41" i="2"/>
  <c r="F40" i="2"/>
  <c r="B40" i="2"/>
  <c r="D39" i="2"/>
  <c r="F38" i="2"/>
  <c r="B38" i="2"/>
  <c r="D37" i="2"/>
  <c r="F36" i="2"/>
  <c r="B36" i="2"/>
  <c r="B43" i="2" s="1" a="1"/>
  <c r="C41" i="2"/>
  <c r="G39" i="2"/>
  <c r="E38" i="2"/>
  <c r="C37" i="2"/>
  <c r="M42" i="2"/>
  <c r="N42" i="2"/>
  <c r="K42" i="2"/>
  <c r="D48" i="2" l="1"/>
  <c r="F47" i="2"/>
  <c r="B47" i="2"/>
  <c r="D46" i="2"/>
  <c r="F45" i="2"/>
  <c r="B45" i="2"/>
  <c r="D44" i="2"/>
  <c r="F43" i="2"/>
  <c r="B43" i="2"/>
  <c r="G48" i="2"/>
  <c r="C48" i="2"/>
  <c r="E47" i="2"/>
  <c r="G46" i="2"/>
  <c r="C46" i="2"/>
  <c r="E45" i="2"/>
  <c r="G44" i="2"/>
  <c r="C44" i="2"/>
  <c r="E43" i="2"/>
  <c r="E48" i="2"/>
  <c r="G47" i="2"/>
  <c r="E46" i="2"/>
  <c r="C45" i="2"/>
  <c r="G43" i="2"/>
  <c r="F48" i="2"/>
  <c r="B48" i="2"/>
  <c r="D47" i="2"/>
  <c r="F46" i="2"/>
  <c r="B46" i="2"/>
  <c r="D45" i="2"/>
  <c r="F44" i="2"/>
  <c r="B44" i="2"/>
  <c r="D43" i="2"/>
  <c r="C47" i="2"/>
  <c r="G45" i="2"/>
  <c r="E44" i="2"/>
  <c r="C43" i="2"/>
  <c r="O48" i="2"/>
  <c r="K48" i="2"/>
  <c r="M47" i="2"/>
  <c r="O46" i="2"/>
  <c r="K46" i="2"/>
  <c r="M45" i="2"/>
  <c r="O44" i="2"/>
  <c r="K44" i="2"/>
  <c r="M43" i="2"/>
  <c r="N48" i="2"/>
  <c r="J48" i="2"/>
  <c r="L47" i="2"/>
  <c r="N46" i="2"/>
  <c r="J46" i="2"/>
  <c r="L45" i="2"/>
  <c r="N44" i="2"/>
  <c r="J44" i="2"/>
  <c r="L43" i="2"/>
  <c r="L48" i="2"/>
  <c r="J47" i="2"/>
  <c r="L46" i="2"/>
  <c r="N45" i="2"/>
  <c r="J45" i="2"/>
  <c r="L44" i="2"/>
  <c r="N43" i="2"/>
  <c r="M48" i="2"/>
  <c r="O47" i="2"/>
  <c r="K47" i="2"/>
  <c r="M46" i="2"/>
  <c r="O45" i="2"/>
  <c r="K45" i="2"/>
  <c r="M44" i="2"/>
  <c r="O43" i="2"/>
  <c r="K43" i="2"/>
  <c r="N47" i="2"/>
  <c r="J43" i="2"/>
  <c r="K42" i="1" l="1"/>
  <c r="N42" i="1"/>
  <c r="O42" i="1"/>
  <c r="L42" i="1"/>
  <c r="M42" i="1"/>
  <c r="J42" i="1"/>
</calcChain>
</file>

<file path=xl/sharedStrings.xml><?xml version="1.0" encoding="utf-8"?>
<sst xmlns="http://schemas.openxmlformats.org/spreadsheetml/2006/main" count="84" uniqueCount="22">
  <si>
    <t xml:space="preserve"> </t>
  </si>
  <si>
    <t>Agriculture</t>
  </si>
  <si>
    <t>MineMetal</t>
  </si>
  <si>
    <t>ConsGood</t>
  </si>
  <si>
    <t>ChemMet</t>
  </si>
  <si>
    <t>ManuConst</t>
  </si>
  <si>
    <t>TranServ</t>
  </si>
  <si>
    <t>A</t>
  </si>
  <si>
    <t>I</t>
  </si>
  <si>
    <t>I-A</t>
  </si>
  <si>
    <t>inv(I-A)</t>
  </si>
  <si>
    <t>Check</t>
  </si>
  <si>
    <t>Simplified China IO Table , 1997</t>
  </si>
  <si>
    <t>HH</t>
  </si>
  <si>
    <t>TAX</t>
  </si>
  <si>
    <t>Rest of World</t>
  </si>
  <si>
    <t>Investment</t>
  </si>
  <si>
    <t>Capital</t>
  </si>
  <si>
    <t>Labor</t>
  </si>
  <si>
    <t>Total</t>
  </si>
  <si>
    <t>Forward multipliers = effects through downstream linkages</t>
  </si>
  <si>
    <t>&lt;--- Backward multipliers = effects on upstream industries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</si>
</sst>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.00_);_(* \(#,##0.00\);_(* &quot;-&quot;??_);_(@_)"/>
    <numFmt numFmtId="165" formatCode="0.0000"/>
    <numFmt numFmtId="166" formatCode="_(* #,##0.000_);_(* \(#,##0.000\);_(* &quot;-&quot;??_);_(@_)"/>
    <numFmt numFmtId="167" formatCode="_(* #,##0.000000_);_(* \(#,##0.000000\);_(* &quot;-&quot;??_);_(@_)"/>
  </numFmts>
  <fonts count="13" x14ac:knownFonts="1">
    <font>
      <sz val="10"/>
      <name val="Arial"/>
    </font>
    <font>
      <b/>
      <sz val="10"/>
      <name val="Verdana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4" tint="-0.249977111117893"/>
      <name val="Arial"/>
      <family val="2"/>
    </font>
    <font>
      <sz val="10"/>
      <color theme="4" tint="-0.249977111117893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theme="4" tint="-0.249977111117893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109">
    <xf numFmtId="0" fontId="0" fillId="0" borderId="0" xfId="0"/>
    <xf numFmtId="0" fontId="1" fillId="0" borderId="0" xfId="0" applyFont="1"/>
    <xf numFmtId="2" fontId="0" fillId="0" borderId="0" xfId="0" applyNumberFormat="1" applyBorder="1"/>
    <xf numFmtId="0" fontId="0" fillId="0" borderId="0" xfId="0" applyBorder="1"/>
    <xf numFmtId="165" fontId="0" fillId="0" borderId="1" xfId="0" applyNumberFormat="1" applyBorder="1"/>
    <xf numFmtId="1" fontId="0" fillId="0" borderId="1" xfId="0" applyNumberFormat="1" applyBorder="1"/>
    <xf numFmtId="1" fontId="0" fillId="0" borderId="2" xfId="0" applyNumberFormat="1" applyBorder="1"/>
    <xf numFmtId="1" fontId="0" fillId="0" borderId="3" xfId="0" applyNumberFormat="1" applyBorder="1"/>
    <xf numFmtId="1" fontId="0" fillId="0" borderId="4" xfId="0" applyNumberFormat="1" applyBorder="1"/>
    <xf numFmtId="1" fontId="0" fillId="0" borderId="0" xfId="0" applyNumberFormat="1" applyBorder="1"/>
    <xf numFmtId="1" fontId="0" fillId="0" borderId="5" xfId="0" applyNumberFormat="1" applyBorder="1"/>
    <xf numFmtId="1" fontId="0" fillId="0" borderId="6" xfId="0" applyNumberFormat="1" applyBorder="1"/>
    <xf numFmtId="1" fontId="0" fillId="0" borderId="7" xfId="0" applyNumberFormat="1" applyBorder="1"/>
    <xf numFmtId="1" fontId="0" fillId="0" borderId="8" xfId="0" applyNumberFormat="1" applyBorder="1"/>
    <xf numFmtId="2" fontId="0" fillId="2" borderId="4" xfId="0" applyNumberFormat="1" applyFill="1" applyBorder="1"/>
    <xf numFmtId="2" fontId="0" fillId="2" borderId="0" xfId="0" applyNumberFormat="1" applyFill="1" applyBorder="1"/>
    <xf numFmtId="2" fontId="0" fillId="2" borderId="6" xfId="0" applyNumberFormat="1" applyFill="1" applyBorder="1"/>
    <xf numFmtId="2" fontId="0" fillId="2" borderId="7" xfId="0" applyNumberFormat="1" applyFill="1" applyBorder="1"/>
    <xf numFmtId="0" fontId="3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3" fillId="0" borderId="0" xfId="0" applyFont="1" applyBorder="1"/>
    <xf numFmtId="0" fontId="4" fillId="0" borderId="0" xfId="0" applyFont="1" applyBorder="1"/>
    <xf numFmtId="0" fontId="4" fillId="0" borderId="5" xfId="0" applyFont="1" applyBorder="1"/>
    <xf numFmtId="0" fontId="4" fillId="0" borderId="0" xfId="0" applyFont="1" applyFill="1" applyBorder="1"/>
    <xf numFmtId="0" fontId="4" fillId="0" borderId="5" xfId="0" applyFont="1" applyFill="1" applyBorder="1"/>
    <xf numFmtId="0" fontId="4" fillId="0" borderId="6" xfId="0" applyFont="1" applyBorder="1"/>
    <xf numFmtId="0" fontId="4" fillId="0" borderId="7" xfId="0" applyFont="1" applyBorder="1"/>
    <xf numFmtId="0" fontId="3" fillId="0" borderId="8" xfId="0" applyFont="1" applyBorder="1"/>
    <xf numFmtId="2" fontId="0" fillId="0" borderId="0" xfId="0" applyNumberFormat="1" applyFill="1" applyBorder="1"/>
    <xf numFmtId="0" fontId="4" fillId="0" borderId="0" xfId="0" applyFont="1"/>
    <xf numFmtId="0" fontId="0" fillId="0" borderId="0" xfId="0" applyFill="1" applyBorder="1"/>
    <xf numFmtId="2" fontId="3" fillId="0" borderId="13" xfId="0" applyNumberFormat="1" applyFont="1" applyBorder="1"/>
    <xf numFmtId="2" fontId="3" fillId="0" borderId="14" xfId="0" applyNumberFormat="1" applyFont="1" applyBorder="1"/>
    <xf numFmtId="0" fontId="3" fillId="0" borderId="12" xfId="0" applyFont="1" applyBorder="1"/>
    <xf numFmtId="0" fontId="3" fillId="0" borderId="4" xfId="0" applyFont="1" applyBorder="1"/>
    <xf numFmtId="0" fontId="3" fillId="0" borderId="6" xfId="0" applyFont="1" applyBorder="1"/>
    <xf numFmtId="0" fontId="3" fillId="0" borderId="13" xfId="0" applyFont="1" applyBorder="1"/>
    <xf numFmtId="2" fontId="5" fillId="0" borderId="12" xfId="0" applyNumberFormat="1" applyFont="1" applyBorder="1"/>
    <xf numFmtId="2" fontId="5" fillId="0" borderId="3" xfId="0" applyNumberFormat="1" applyFont="1" applyBorder="1"/>
    <xf numFmtId="2" fontId="5" fillId="0" borderId="5" xfId="0" applyNumberFormat="1" applyFont="1" applyBorder="1"/>
    <xf numFmtId="2" fontId="5" fillId="0" borderId="8" xfId="0" applyNumberFormat="1" applyFont="1" applyBorder="1"/>
    <xf numFmtId="2" fontId="6" fillId="0" borderId="0" xfId="0" applyNumberFormat="1" applyFont="1" applyBorder="1"/>
    <xf numFmtId="0" fontId="5" fillId="0" borderId="6" xfId="0" applyFont="1" applyFill="1" applyBorder="1"/>
    <xf numFmtId="2" fontId="5" fillId="0" borderId="13" xfId="0" applyNumberFormat="1" applyFont="1" applyBorder="1"/>
    <xf numFmtId="2" fontId="5" fillId="0" borderId="14" xfId="0" applyNumberFormat="1" applyFont="1" applyBorder="1"/>
    <xf numFmtId="2" fontId="5" fillId="0" borderId="15" xfId="0" applyNumberFormat="1" applyFont="1" applyBorder="1"/>
    <xf numFmtId="2" fontId="6" fillId="0" borderId="0" xfId="0" applyNumberFormat="1" applyFont="1" applyFill="1" applyBorder="1"/>
    <xf numFmtId="2" fontId="0" fillId="3" borderId="10" xfId="0" applyNumberFormat="1" applyFill="1" applyBorder="1"/>
    <xf numFmtId="2" fontId="0" fillId="3" borderId="0" xfId="0" applyNumberFormat="1" applyFill="1" applyBorder="1"/>
    <xf numFmtId="2" fontId="0" fillId="3" borderId="9" xfId="0" applyNumberFormat="1" applyFill="1" applyBorder="1"/>
    <xf numFmtId="2" fontId="0" fillId="3" borderId="11" xfId="0" applyNumberFormat="1" applyFill="1" applyBorder="1"/>
    <xf numFmtId="2" fontId="0" fillId="3" borderId="7" xfId="0" applyNumberFormat="1" applyFill="1" applyBorder="1"/>
    <xf numFmtId="2" fontId="0" fillId="4" borderId="1" xfId="0" applyNumberFormat="1" applyFill="1" applyBorder="1"/>
    <xf numFmtId="2" fontId="0" fillId="4" borderId="2" xfId="0" applyNumberFormat="1" applyFill="1" applyBorder="1"/>
    <xf numFmtId="2" fontId="0" fillId="4" borderId="3" xfId="0" applyNumberFormat="1" applyFill="1" applyBorder="1"/>
    <xf numFmtId="2" fontId="0" fillId="4" borderId="13" xfId="0" applyNumberFormat="1" applyFill="1" applyBorder="1"/>
    <xf numFmtId="2" fontId="0" fillId="4" borderId="14" xfId="0" applyNumberFormat="1" applyFill="1" applyBorder="1"/>
    <xf numFmtId="2" fontId="0" fillId="4" borderId="15" xfId="0" applyNumberFormat="1" applyFill="1" applyBorder="1"/>
    <xf numFmtId="2" fontId="0" fillId="5" borderId="13" xfId="0" applyNumberFormat="1" applyFill="1" applyBorder="1"/>
    <xf numFmtId="2" fontId="0" fillId="5" borderId="14" xfId="0" applyNumberFormat="1" applyFill="1" applyBorder="1"/>
    <xf numFmtId="2" fontId="0" fillId="5" borderId="15" xfId="0" applyNumberFormat="1" applyFill="1" applyBorder="1"/>
    <xf numFmtId="0" fontId="0" fillId="6" borderId="0" xfId="0" applyFill="1"/>
    <xf numFmtId="165" fontId="0" fillId="0" borderId="9" xfId="0" applyNumberFormat="1" applyBorder="1"/>
    <xf numFmtId="165" fontId="0" fillId="0" borderId="13" xfId="0" applyNumberFormat="1" applyBorder="1"/>
    <xf numFmtId="165" fontId="0" fillId="0" borderId="12" xfId="0" applyNumberFormat="1" applyBorder="1"/>
    <xf numFmtId="164" fontId="0" fillId="0" borderId="0" xfId="1" applyFont="1"/>
    <xf numFmtId="166" fontId="3" fillId="8" borderId="0" xfId="1" applyNumberFormat="1" applyFont="1" applyFill="1"/>
    <xf numFmtId="166" fontId="0" fillId="8" borderId="0" xfId="1" applyNumberFormat="1" applyFont="1" applyFill="1"/>
    <xf numFmtId="0" fontId="8" fillId="0" borderId="0" xfId="0" applyFont="1"/>
    <xf numFmtId="2" fontId="8" fillId="0" borderId="12" xfId="0" applyNumberFormat="1" applyFont="1" applyBorder="1"/>
    <xf numFmtId="2" fontId="8" fillId="3" borderId="10" xfId="0" applyNumberFormat="1" applyFont="1" applyFill="1" applyBorder="1"/>
    <xf numFmtId="2" fontId="8" fillId="3" borderId="11" xfId="0" applyNumberFormat="1" applyFont="1" applyFill="1" applyBorder="1"/>
    <xf numFmtId="2" fontId="8" fillId="0" borderId="0" xfId="0" applyNumberFormat="1" applyFont="1" applyFill="1" applyBorder="1"/>
    <xf numFmtId="2" fontId="9" fillId="0" borderId="0" xfId="0" applyNumberFormat="1" applyFont="1" applyFill="1" applyBorder="1"/>
    <xf numFmtId="0" fontId="8" fillId="0" borderId="0" xfId="0" applyFont="1" applyFill="1" applyBorder="1"/>
    <xf numFmtId="165" fontId="8" fillId="0" borderId="0" xfId="0" applyNumberFormat="1" applyFont="1" applyBorder="1"/>
    <xf numFmtId="0" fontId="8" fillId="0" borderId="0" xfId="0" applyFont="1" applyBorder="1"/>
    <xf numFmtId="2" fontId="0" fillId="4" borderId="0" xfId="0" applyNumberFormat="1" applyFill="1" applyBorder="1"/>
    <xf numFmtId="2" fontId="0" fillId="5" borderId="0" xfId="0" applyNumberFormat="1" applyFill="1" applyBorder="1"/>
    <xf numFmtId="2" fontId="5" fillId="0" borderId="0" xfId="0" applyNumberFormat="1" applyFont="1" applyBorder="1"/>
    <xf numFmtId="165" fontId="0" fillId="0" borderId="0" xfId="0" applyNumberFormat="1" applyBorder="1"/>
    <xf numFmtId="0" fontId="10" fillId="0" borderId="0" xfId="0" applyFont="1"/>
    <xf numFmtId="0" fontId="10" fillId="0" borderId="0" xfId="0" applyFont="1" applyBorder="1"/>
    <xf numFmtId="1" fontId="10" fillId="0" borderId="0" xfId="0" applyNumberFormat="1" applyFont="1" applyBorder="1"/>
    <xf numFmtId="0" fontId="11" fillId="0" borderId="0" xfId="0" applyFont="1"/>
    <xf numFmtId="0" fontId="11" fillId="0" borderId="1" xfId="0" applyFont="1" applyBorder="1"/>
    <xf numFmtId="0" fontId="11" fillId="0" borderId="2" xfId="0" applyFont="1" applyBorder="1"/>
    <xf numFmtId="0" fontId="11" fillId="0" borderId="3" xfId="0" applyFont="1" applyBorder="1"/>
    <xf numFmtId="0" fontId="11" fillId="0" borderId="0" xfId="0" applyFont="1" applyBorder="1"/>
    <xf numFmtId="0" fontId="11" fillId="7" borderId="0" xfId="0" applyFont="1" applyFill="1"/>
    <xf numFmtId="167" fontId="10" fillId="10" borderId="9" xfId="1" applyNumberFormat="1" applyFont="1" applyFill="1" applyBorder="1"/>
    <xf numFmtId="0" fontId="11" fillId="0" borderId="4" xfId="0" applyFont="1" applyBorder="1"/>
    <xf numFmtId="0" fontId="11" fillId="0" borderId="5" xfId="0" applyFont="1" applyBorder="1"/>
    <xf numFmtId="167" fontId="10" fillId="10" borderId="10" xfId="1" applyNumberFormat="1" applyFont="1" applyFill="1" applyBorder="1"/>
    <xf numFmtId="0" fontId="11" fillId="0" borderId="6" xfId="0" applyFont="1" applyBorder="1"/>
    <xf numFmtId="0" fontId="11" fillId="0" borderId="7" xfId="0" applyFont="1" applyBorder="1"/>
    <xf numFmtId="0" fontId="11" fillId="0" borderId="8" xfId="0" applyFont="1" applyBorder="1"/>
    <xf numFmtId="167" fontId="10" fillId="10" borderId="11" xfId="1" applyNumberFormat="1" applyFont="1" applyFill="1" applyBorder="1"/>
    <xf numFmtId="0" fontId="11" fillId="9" borderId="0" xfId="0" applyFont="1" applyFill="1"/>
    <xf numFmtId="0" fontId="11" fillId="9" borderId="12" xfId="0" applyFont="1" applyFill="1" applyBorder="1"/>
    <xf numFmtId="2" fontId="8" fillId="6" borderId="0" xfId="0" applyNumberFormat="1" applyFont="1" applyFill="1" applyBorder="1"/>
    <xf numFmtId="0" fontId="12" fillId="6" borderId="0" xfId="0" applyFont="1" applyFill="1"/>
    <xf numFmtId="0" fontId="11" fillId="6" borderId="0" xfId="0" applyFont="1" applyFill="1"/>
    <xf numFmtId="0" fontId="0" fillId="0" borderId="0" xfId="0" applyFill="1"/>
    <xf numFmtId="0" fontId="12" fillId="0" borderId="0" xfId="0" applyFont="1" applyFill="1"/>
    <xf numFmtId="0" fontId="11" fillId="0" borderId="0" xfId="0" applyFont="1" applyFill="1"/>
    <xf numFmtId="0" fontId="8" fillId="6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6"/>
  <sheetViews>
    <sheetView tabSelected="1" zoomScale="42" zoomScaleNormal="60" workbookViewId="0">
      <selection activeCell="I27" sqref="I27"/>
    </sheetView>
  </sheetViews>
  <sheetFormatPr defaultColWidth="8.87890625" defaultRowHeight="15.35" x14ac:dyDescent="0.5"/>
  <cols>
    <col min="1" max="1" width="14.41015625" customWidth="1"/>
    <col min="2" max="7" width="12" bestFit="1" customWidth="1"/>
    <col min="8" max="8" width="12" customWidth="1"/>
    <col min="9" max="9" width="19.5859375" style="70" customWidth="1"/>
    <col min="10" max="10" width="19.703125" customWidth="1"/>
    <col min="11" max="11" width="16.5859375" customWidth="1"/>
    <col min="12" max="12" width="13.234375" bestFit="1" customWidth="1"/>
    <col min="13" max="13" width="15.234375" customWidth="1"/>
    <col min="14" max="14" width="16.1171875" customWidth="1"/>
    <col min="15" max="15" width="12.41015625" bestFit="1" customWidth="1"/>
    <col min="17" max="17" width="15.1171875" customWidth="1"/>
  </cols>
  <sheetData>
    <row r="1" spans="1:13" x14ac:dyDescent="0.5">
      <c r="A1" s="1" t="s">
        <v>12</v>
      </c>
    </row>
    <row r="2" spans="1:13" x14ac:dyDescent="0.5">
      <c r="A2" s="1" t="s">
        <v>0</v>
      </c>
      <c r="B2" s="33" t="s">
        <v>1</v>
      </c>
      <c r="C2" s="34" t="s">
        <v>2</v>
      </c>
      <c r="D2" s="34" t="s">
        <v>3</v>
      </c>
      <c r="E2" s="34" t="s">
        <v>4</v>
      </c>
      <c r="F2" s="34" t="s">
        <v>5</v>
      </c>
      <c r="G2" s="34" t="s">
        <v>6</v>
      </c>
      <c r="H2" s="34"/>
      <c r="I2" s="71" t="s">
        <v>13</v>
      </c>
      <c r="J2" s="34" t="s">
        <v>16</v>
      </c>
      <c r="K2" s="35" t="s">
        <v>15</v>
      </c>
      <c r="L2" s="39" t="s">
        <v>19</v>
      </c>
    </row>
    <row r="3" spans="1:13" x14ac:dyDescent="0.5">
      <c r="A3" s="18" t="s">
        <v>1</v>
      </c>
      <c r="B3" s="14">
        <v>39.641456429852639</v>
      </c>
      <c r="C3" s="15">
        <v>0.67534494901393793</v>
      </c>
      <c r="D3" s="15">
        <v>77.346393467749593</v>
      </c>
      <c r="E3" s="15">
        <v>7.4482830282993024</v>
      </c>
      <c r="F3" s="15">
        <v>1.5013116320361388</v>
      </c>
      <c r="G3" s="15">
        <v>7.5092646537230792</v>
      </c>
      <c r="H3" s="15"/>
      <c r="I3" s="72">
        <v>103.60920977574833</v>
      </c>
      <c r="J3" s="50">
        <v>9.2560630281015737</v>
      </c>
      <c r="K3" s="51">
        <v>4.0826490758773231</v>
      </c>
      <c r="L3" s="40">
        <f t="shared" ref="L3:L8" si="0">SUM(B3:K3)</f>
        <v>251.06997604040191</v>
      </c>
    </row>
    <row r="4" spans="1:13" x14ac:dyDescent="0.5">
      <c r="A4" s="36" t="s">
        <v>2</v>
      </c>
      <c r="B4" s="14">
        <v>0.51227605570026979</v>
      </c>
      <c r="C4" s="15">
        <v>5.1898111195004475</v>
      </c>
      <c r="D4" s="15">
        <v>2.4539235238245958</v>
      </c>
      <c r="E4" s="15">
        <v>48.325835070316394</v>
      </c>
      <c r="F4" s="15">
        <v>13.650809648774089</v>
      </c>
      <c r="G4" s="15">
        <v>1.9564087006978705</v>
      </c>
      <c r="H4" s="15"/>
      <c r="I4" s="72">
        <v>0.91453662148312298</v>
      </c>
      <c r="J4" s="50">
        <v>-0.19237208292511368</v>
      </c>
      <c r="K4" s="49">
        <v>3.8977122866339107</v>
      </c>
      <c r="L4" s="41">
        <f t="shared" si="0"/>
        <v>76.708940944005562</v>
      </c>
    </row>
    <row r="5" spans="1:13" x14ac:dyDescent="0.5">
      <c r="A5" s="36" t="s">
        <v>3</v>
      </c>
      <c r="B5" s="14">
        <v>17.98252598502075</v>
      </c>
      <c r="C5" s="15">
        <v>0.99776693290326257</v>
      </c>
      <c r="D5" s="15">
        <v>111.12137352070549</v>
      </c>
      <c r="E5" s="15">
        <v>21.286481515912971</v>
      </c>
      <c r="F5" s="15">
        <v>9.3468281452966693</v>
      </c>
      <c r="G5" s="15">
        <v>35.362998353630225</v>
      </c>
      <c r="H5" s="15"/>
      <c r="I5" s="72">
        <v>117.15293026303409</v>
      </c>
      <c r="J5" s="50">
        <v>22.064271199936019</v>
      </c>
      <c r="K5" s="49">
        <v>58.476114160726553</v>
      </c>
      <c r="L5" s="41">
        <f t="shared" si="0"/>
        <v>393.79129007716608</v>
      </c>
    </row>
    <row r="6" spans="1:13" x14ac:dyDescent="0.5">
      <c r="A6" s="36" t="s">
        <v>4</v>
      </c>
      <c r="B6" s="14">
        <v>25.471724080852521</v>
      </c>
      <c r="C6" s="15">
        <v>12.836107813319188</v>
      </c>
      <c r="D6" s="15">
        <v>32.75580388940444</v>
      </c>
      <c r="E6" s="15">
        <v>226.40549390064498</v>
      </c>
      <c r="F6" s="15">
        <v>126.48135370338349</v>
      </c>
      <c r="G6" s="15">
        <v>51.144532347716748</v>
      </c>
      <c r="H6" s="15"/>
      <c r="I6" s="72">
        <v>25.233916812274177</v>
      </c>
      <c r="J6" s="50">
        <v>64.508578761537905</v>
      </c>
      <c r="K6" s="49">
        <v>39.209052623575346</v>
      </c>
      <c r="L6" s="41">
        <f t="shared" si="0"/>
        <v>604.04656393270875</v>
      </c>
    </row>
    <row r="7" spans="1:13" x14ac:dyDescent="0.5">
      <c r="A7" s="36" t="s">
        <v>5</v>
      </c>
      <c r="B7" s="14">
        <v>2.6483096292613939</v>
      </c>
      <c r="C7" s="15">
        <v>5.6175031306345788</v>
      </c>
      <c r="D7" s="15">
        <v>8.9384968904678921</v>
      </c>
      <c r="E7" s="15">
        <v>37.667934535148035</v>
      </c>
      <c r="F7" s="15">
        <v>53.670097635140174</v>
      </c>
      <c r="G7" s="15">
        <v>34.295095135956572</v>
      </c>
      <c r="H7" s="15"/>
      <c r="I7" s="72">
        <v>23.25043316244831</v>
      </c>
      <c r="J7" s="50">
        <v>176.16625687473271</v>
      </c>
      <c r="K7" s="49">
        <v>32.777763645757524</v>
      </c>
      <c r="L7" s="41">
        <f t="shared" si="0"/>
        <v>375.03189063954721</v>
      </c>
    </row>
    <row r="8" spans="1:13" x14ac:dyDescent="0.5">
      <c r="A8" s="37" t="s">
        <v>6</v>
      </c>
      <c r="B8" s="16">
        <v>13.101695929663133</v>
      </c>
      <c r="C8" s="17">
        <v>7.2798681807491104</v>
      </c>
      <c r="D8" s="17">
        <v>30.517037533732932</v>
      </c>
      <c r="E8" s="17">
        <v>52.41799650858146</v>
      </c>
      <c r="F8" s="17">
        <v>37.255482414102715</v>
      </c>
      <c r="G8" s="17">
        <v>80.587980995736217</v>
      </c>
      <c r="H8" s="17"/>
      <c r="I8" s="73">
        <v>187.00920852573694</v>
      </c>
      <c r="J8" s="53">
        <v>7.5191408566467963</v>
      </c>
      <c r="K8" s="52">
        <v>13.858091521219393</v>
      </c>
      <c r="L8" s="42">
        <f t="shared" si="0"/>
        <v>429.5465024661687</v>
      </c>
    </row>
    <row r="9" spans="1:13" x14ac:dyDescent="0.5">
      <c r="A9" s="18" t="s">
        <v>17</v>
      </c>
      <c r="B9" s="54">
        <v>29.657046484311124</v>
      </c>
      <c r="C9" s="55">
        <v>24.76655602013571</v>
      </c>
      <c r="D9" s="55">
        <v>64.153319640826595</v>
      </c>
      <c r="E9" s="55">
        <v>90.794073459144656</v>
      </c>
      <c r="F9" s="55">
        <v>69.234903552339262</v>
      </c>
      <c r="G9" s="56">
        <v>121.41336787608671</v>
      </c>
      <c r="H9" s="79"/>
      <c r="I9" s="74"/>
      <c r="J9" s="30"/>
      <c r="K9" s="2"/>
      <c r="L9" s="43"/>
      <c r="M9" s="3"/>
    </row>
    <row r="10" spans="1:13" x14ac:dyDescent="0.5">
      <c r="A10" s="38" t="s">
        <v>18</v>
      </c>
      <c r="B10" s="57">
        <v>113.4288223083297</v>
      </c>
      <c r="C10" s="58">
        <v>7.2858577364652088</v>
      </c>
      <c r="D10" s="58">
        <v>19.117758909592222</v>
      </c>
      <c r="E10" s="58">
        <v>26.840417290065094</v>
      </c>
      <c r="F10" s="58">
        <v>24.496177627960911</v>
      </c>
      <c r="G10" s="59">
        <v>42.70271434620313</v>
      </c>
      <c r="H10" s="79"/>
      <c r="I10" s="74"/>
      <c r="J10" s="30"/>
      <c r="K10" s="2"/>
      <c r="L10" s="2"/>
      <c r="M10" s="3"/>
    </row>
    <row r="11" spans="1:13" x14ac:dyDescent="0.5">
      <c r="A11" s="38" t="s">
        <v>14</v>
      </c>
      <c r="B11" s="60">
        <v>4.6871982849503588</v>
      </c>
      <c r="C11" s="61">
        <v>4.3956271622241241</v>
      </c>
      <c r="D11" s="61">
        <v>24.995077518562379</v>
      </c>
      <c r="E11" s="61">
        <v>34.421165698095805</v>
      </c>
      <c r="F11" s="61">
        <v>13.482730785033763</v>
      </c>
      <c r="G11" s="62">
        <v>47.323452343436394</v>
      </c>
      <c r="H11" s="80"/>
      <c r="I11" s="74"/>
      <c r="J11" s="30"/>
      <c r="K11" s="2"/>
      <c r="L11" s="2"/>
      <c r="M11" s="3"/>
    </row>
    <row r="12" spans="1:13" x14ac:dyDescent="0.5">
      <c r="A12" s="38" t="s">
        <v>15</v>
      </c>
      <c r="B12" s="60">
        <v>3.9389208524600008</v>
      </c>
      <c r="C12" s="61">
        <v>7.6644978990599988</v>
      </c>
      <c r="D12" s="61">
        <v>22.3921051823</v>
      </c>
      <c r="E12" s="61">
        <v>58.438882926500007</v>
      </c>
      <c r="F12" s="61">
        <v>25.912195495479999</v>
      </c>
      <c r="G12" s="62">
        <v>7.2506877129818763</v>
      </c>
      <c r="H12" s="80"/>
      <c r="I12" s="74"/>
      <c r="J12" s="30"/>
      <c r="K12" s="2"/>
      <c r="L12" s="2"/>
      <c r="M12" s="3"/>
    </row>
    <row r="13" spans="1:13" x14ac:dyDescent="0.5">
      <c r="A13" s="44" t="s">
        <v>19</v>
      </c>
      <c r="B13" s="45">
        <f t="shared" ref="B13:G13" si="1">SUM(B3:B12)</f>
        <v>251.06997604040188</v>
      </c>
      <c r="C13" s="46">
        <f t="shared" si="1"/>
        <v>76.708940944005562</v>
      </c>
      <c r="D13" s="46">
        <f t="shared" si="1"/>
        <v>393.79129007716608</v>
      </c>
      <c r="E13" s="46">
        <f t="shared" si="1"/>
        <v>604.04656393270875</v>
      </c>
      <c r="F13" s="46">
        <f t="shared" si="1"/>
        <v>375.03189063954716</v>
      </c>
      <c r="G13" s="47">
        <f t="shared" si="1"/>
        <v>429.54650246616882</v>
      </c>
      <c r="H13" s="81"/>
      <c r="I13" s="75"/>
      <c r="J13" s="48"/>
      <c r="K13" s="2"/>
      <c r="L13" s="2"/>
      <c r="M13" s="3"/>
    </row>
    <row r="14" spans="1:13" x14ac:dyDescent="0.5">
      <c r="I14" s="76"/>
      <c r="J14" s="32"/>
      <c r="K14" s="3"/>
      <c r="L14" s="3"/>
      <c r="M14" s="3"/>
    </row>
    <row r="15" spans="1:13" x14ac:dyDescent="0.5">
      <c r="A15" s="63" t="s">
        <v>7</v>
      </c>
      <c r="B15" s="4"/>
      <c r="C15" s="4"/>
      <c r="D15" s="4"/>
      <c r="E15" s="4"/>
      <c r="F15" s="4"/>
      <c r="G15" s="64"/>
      <c r="H15" s="82"/>
      <c r="I15" s="77"/>
      <c r="J15" s="3"/>
      <c r="K15" s="3"/>
      <c r="L15" s="3"/>
      <c r="M15" s="3"/>
    </row>
    <row r="16" spans="1:13" x14ac:dyDescent="0.5">
      <c r="B16" s="4"/>
      <c r="C16" s="4"/>
      <c r="D16" s="4"/>
      <c r="E16" s="4"/>
      <c r="F16" s="4"/>
      <c r="G16" s="64"/>
      <c r="H16" s="82"/>
      <c r="I16" s="77"/>
    </row>
    <row r="17" spans="1:28" x14ac:dyDescent="0.5">
      <c r="B17" s="4"/>
      <c r="C17" s="4"/>
      <c r="D17" s="4"/>
      <c r="E17" s="4"/>
      <c r="F17" s="4"/>
      <c r="G17" s="64"/>
      <c r="H17" s="82"/>
      <c r="I17" s="77"/>
    </row>
    <row r="18" spans="1:28" x14ac:dyDescent="0.5">
      <c r="B18" s="4"/>
      <c r="C18" s="4"/>
      <c r="D18" s="4"/>
      <c r="E18" s="4"/>
      <c r="F18" s="4"/>
      <c r="G18" s="64"/>
      <c r="H18" s="82"/>
      <c r="I18" s="77"/>
    </row>
    <row r="19" spans="1:28" x14ac:dyDescent="0.5">
      <c r="B19" s="4"/>
      <c r="C19" s="4"/>
      <c r="D19" s="4"/>
      <c r="E19" s="4"/>
      <c r="F19" s="4"/>
      <c r="G19" s="64"/>
      <c r="H19" s="82"/>
      <c r="I19" s="77"/>
    </row>
    <row r="20" spans="1:28" x14ac:dyDescent="0.5">
      <c r="B20" s="65"/>
      <c r="C20" s="65"/>
      <c r="D20" s="65"/>
      <c r="E20" s="65"/>
      <c r="F20" s="65"/>
      <c r="G20" s="66"/>
      <c r="H20" s="82"/>
      <c r="I20" s="77"/>
      <c r="J20" s="31"/>
    </row>
    <row r="22" spans="1:28" x14ac:dyDescent="0.5">
      <c r="A22" t="s">
        <v>8</v>
      </c>
      <c r="B22" s="18">
        <v>1</v>
      </c>
      <c r="C22" s="19">
        <v>0</v>
      </c>
      <c r="D22" s="19">
        <v>0</v>
      </c>
      <c r="E22" s="19">
        <v>0</v>
      </c>
      <c r="F22" s="19">
        <v>0</v>
      </c>
      <c r="G22" s="20">
        <v>0</v>
      </c>
      <c r="H22" s="23"/>
      <c r="I22" s="78"/>
    </row>
    <row r="23" spans="1:28" x14ac:dyDescent="0.5">
      <c r="B23" s="21">
        <v>0</v>
      </c>
      <c r="C23" s="22">
        <v>1</v>
      </c>
      <c r="D23" s="23">
        <v>0</v>
      </c>
      <c r="E23" s="23">
        <v>0</v>
      </c>
      <c r="F23" s="23">
        <v>0</v>
      </c>
      <c r="G23" s="24">
        <v>0</v>
      </c>
      <c r="H23" s="23"/>
      <c r="I23" s="78"/>
    </row>
    <row r="24" spans="1:28" x14ac:dyDescent="0.5">
      <c r="B24" s="21">
        <v>0</v>
      </c>
      <c r="C24" s="23">
        <v>0</v>
      </c>
      <c r="D24" s="22">
        <v>1</v>
      </c>
      <c r="E24" s="25">
        <v>0</v>
      </c>
      <c r="F24" s="25">
        <v>0</v>
      </c>
      <c r="G24" s="24">
        <v>0</v>
      </c>
      <c r="H24" s="23"/>
      <c r="I24" s="78"/>
    </row>
    <row r="25" spans="1:28" x14ac:dyDescent="0.5">
      <c r="B25" s="21">
        <v>0</v>
      </c>
      <c r="C25" s="23">
        <v>0</v>
      </c>
      <c r="D25" s="23">
        <v>0</v>
      </c>
      <c r="E25" s="22">
        <v>1</v>
      </c>
      <c r="F25" s="25">
        <v>0</v>
      </c>
      <c r="G25" s="24">
        <v>0</v>
      </c>
      <c r="H25" s="23"/>
      <c r="I25" s="78"/>
    </row>
    <row r="26" spans="1:28" x14ac:dyDescent="0.5">
      <c r="B26" s="21">
        <v>0</v>
      </c>
      <c r="C26" s="23">
        <v>0</v>
      </c>
      <c r="D26" s="23">
        <v>0</v>
      </c>
      <c r="E26" s="23">
        <v>0</v>
      </c>
      <c r="F26" s="22">
        <v>1</v>
      </c>
      <c r="G26" s="26">
        <v>0</v>
      </c>
      <c r="H26" s="25"/>
      <c r="I26" s="76"/>
    </row>
    <row r="27" spans="1:28" x14ac:dyDescent="0.5">
      <c r="B27" s="27">
        <v>0</v>
      </c>
      <c r="C27" s="28">
        <v>0</v>
      </c>
      <c r="D27" s="28">
        <v>0</v>
      </c>
      <c r="E27" s="28">
        <v>0</v>
      </c>
      <c r="F27" s="28">
        <v>0</v>
      </c>
      <c r="G27" s="29">
        <v>1</v>
      </c>
      <c r="H27" s="22"/>
      <c r="I27" s="78"/>
    </row>
    <row r="28" spans="1:28" x14ac:dyDescent="0.5">
      <c r="W28" s="105"/>
      <c r="X28" s="105"/>
      <c r="Y28" s="105"/>
      <c r="Z28" s="105"/>
      <c r="AA28" s="105"/>
      <c r="AB28" s="105"/>
    </row>
    <row r="29" spans="1:28" x14ac:dyDescent="0.5">
      <c r="A29" t="s">
        <v>9</v>
      </c>
      <c r="B29" s="66"/>
      <c r="C29" s="66"/>
      <c r="D29" s="66"/>
      <c r="E29" s="66"/>
      <c r="F29" s="66"/>
      <c r="G29" s="66"/>
      <c r="H29" s="82"/>
      <c r="I29" s="77"/>
      <c r="W29" s="105"/>
      <c r="X29" s="105"/>
      <c r="Y29" s="105"/>
      <c r="Z29" s="105"/>
      <c r="AA29" s="105"/>
      <c r="AB29" s="105"/>
    </row>
    <row r="30" spans="1:28" x14ac:dyDescent="0.5">
      <c r="B30" s="66"/>
      <c r="C30" s="66"/>
      <c r="D30" s="66"/>
      <c r="E30" s="66"/>
      <c r="F30" s="66"/>
      <c r="G30" s="66"/>
      <c r="H30" s="82"/>
      <c r="I30" s="77"/>
      <c r="W30" s="105"/>
      <c r="X30" s="105"/>
      <c r="Y30" s="105"/>
      <c r="Z30" s="105"/>
      <c r="AA30" s="105"/>
      <c r="AB30" s="105"/>
    </row>
    <row r="31" spans="1:28" x14ac:dyDescent="0.5">
      <c r="B31" s="66"/>
      <c r="C31" s="66"/>
      <c r="D31" s="66"/>
      <c r="E31" s="66"/>
      <c r="F31" s="66"/>
      <c r="G31" s="66"/>
      <c r="H31" s="82"/>
      <c r="I31" s="77"/>
      <c r="W31" s="105"/>
      <c r="X31" s="105"/>
      <c r="Y31" s="105"/>
      <c r="Z31" s="105"/>
      <c r="AA31" s="105"/>
      <c r="AB31" s="105"/>
    </row>
    <row r="32" spans="1:28" x14ac:dyDescent="0.5">
      <c r="B32" s="66"/>
      <c r="C32" s="66"/>
      <c r="D32" s="66"/>
      <c r="E32" s="66"/>
      <c r="F32" s="66"/>
      <c r="G32" s="66"/>
      <c r="H32" s="82"/>
      <c r="I32" s="77"/>
      <c r="W32" s="105"/>
      <c r="X32" s="105"/>
      <c r="Y32" s="105"/>
      <c r="Z32" s="105"/>
      <c r="AA32" s="105"/>
      <c r="AB32" s="105"/>
    </row>
    <row r="33" spans="1:28" x14ac:dyDescent="0.5">
      <c r="B33" s="66"/>
      <c r="C33" s="66"/>
      <c r="D33" s="66"/>
      <c r="E33" s="66"/>
      <c r="F33" s="66"/>
      <c r="G33" s="66"/>
      <c r="H33" s="82"/>
      <c r="I33" s="77"/>
      <c r="W33" s="105"/>
      <c r="X33" s="105"/>
      <c r="Y33" s="105"/>
      <c r="Z33" s="105"/>
      <c r="AA33" s="105"/>
      <c r="AB33" s="105"/>
    </row>
    <row r="34" spans="1:28" x14ac:dyDescent="0.5">
      <c r="B34" s="66"/>
      <c r="C34" s="66"/>
      <c r="D34" s="66"/>
      <c r="E34" s="66"/>
      <c r="F34" s="66"/>
      <c r="G34" s="66"/>
      <c r="H34" s="82"/>
      <c r="I34" s="77"/>
      <c r="W34" s="105"/>
      <c r="X34" s="105"/>
      <c r="Y34" s="105"/>
      <c r="Z34" s="105"/>
      <c r="AA34" s="105"/>
      <c r="AB34" s="105"/>
    </row>
    <row r="35" spans="1:28" x14ac:dyDescent="0.5">
      <c r="I35" s="83"/>
      <c r="J35" s="33" t="s">
        <v>1</v>
      </c>
      <c r="K35" s="34" t="s">
        <v>2</v>
      </c>
      <c r="L35" s="34" t="s">
        <v>3</v>
      </c>
      <c r="M35" s="34" t="s">
        <v>4</v>
      </c>
      <c r="N35" s="34" t="s">
        <v>5</v>
      </c>
      <c r="O35" s="34" t="s">
        <v>6</v>
      </c>
      <c r="Q35" s="102" t="s">
        <v>20</v>
      </c>
      <c r="R35" s="103"/>
      <c r="S35" s="103"/>
      <c r="T35" s="103"/>
      <c r="U35" s="103"/>
      <c r="V35" s="103"/>
      <c r="W35" s="103"/>
      <c r="X35" s="106"/>
      <c r="Y35" s="106"/>
      <c r="Z35" s="106"/>
      <c r="AA35" s="105"/>
      <c r="AB35" s="105"/>
    </row>
    <row r="36" spans="1:28" s="86" customFormat="1" ht="11.7" x14ac:dyDescent="0.4">
      <c r="A36" s="86" t="s">
        <v>10</v>
      </c>
      <c r="B36" s="87"/>
      <c r="C36" s="88"/>
      <c r="D36" s="88"/>
      <c r="E36" s="88"/>
      <c r="F36" s="88"/>
      <c r="G36" s="89"/>
      <c r="H36" s="90"/>
      <c r="I36" s="84" t="s">
        <v>1</v>
      </c>
      <c r="J36" s="91"/>
      <c r="K36" s="91"/>
      <c r="L36" s="91"/>
      <c r="M36" s="91"/>
      <c r="N36" s="91"/>
      <c r="O36" s="91"/>
      <c r="Q36" s="92"/>
      <c r="W36" s="107"/>
      <c r="X36" s="107"/>
      <c r="Y36" s="107"/>
      <c r="Z36" s="107"/>
      <c r="AA36" s="107"/>
      <c r="AB36" s="107"/>
    </row>
    <row r="37" spans="1:28" s="86" customFormat="1" ht="11.7" x14ac:dyDescent="0.4">
      <c r="B37" s="93"/>
      <c r="C37" s="90"/>
      <c r="D37" s="90"/>
      <c r="E37" s="90"/>
      <c r="F37" s="90"/>
      <c r="G37" s="94"/>
      <c r="H37" s="90"/>
      <c r="I37" s="84" t="s">
        <v>2</v>
      </c>
      <c r="J37" s="91"/>
      <c r="K37" s="91"/>
      <c r="L37" s="91"/>
      <c r="M37" s="91"/>
      <c r="N37" s="91"/>
      <c r="O37" s="91"/>
      <c r="Q37" s="95"/>
      <c r="W37" s="107"/>
      <c r="X37" s="107"/>
      <c r="Y37" s="107"/>
      <c r="Z37" s="107"/>
      <c r="AA37" s="107"/>
      <c r="AB37" s="107"/>
    </row>
    <row r="38" spans="1:28" s="86" customFormat="1" ht="11.7" x14ac:dyDescent="0.4">
      <c r="B38" s="93"/>
      <c r="C38" s="90"/>
      <c r="D38" s="90"/>
      <c r="E38" s="90"/>
      <c r="F38" s="90"/>
      <c r="G38" s="94"/>
      <c r="H38" s="90"/>
      <c r="I38" s="84" t="s">
        <v>3</v>
      </c>
      <c r="J38" s="91"/>
      <c r="K38" s="91"/>
      <c r="L38" s="91"/>
      <c r="M38" s="91"/>
      <c r="N38" s="91"/>
      <c r="O38" s="91"/>
      <c r="Q38" s="95"/>
      <c r="W38" s="107"/>
      <c r="X38" s="107"/>
      <c r="Y38" s="107"/>
      <c r="Z38" s="107"/>
      <c r="AA38" s="107"/>
      <c r="AB38" s="107"/>
    </row>
    <row r="39" spans="1:28" s="86" customFormat="1" ht="11.7" x14ac:dyDescent="0.4">
      <c r="B39" s="93"/>
      <c r="C39" s="90"/>
      <c r="D39" s="90"/>
      <c r="E39" s="90"/>
      <c r="F39" s="90"/>
      <c r="G39" s="94"/>
      <c r="H39" s="90"/>
      <c r="I39" s="84" t="s">
        <v>4</v>
      </c>
      <c r="J39" s="91"/>
      <c r="K39" s="91"/>
      <c r="L39" s="91"/>
      <c r="M39" s="91"/>
      <c r="N39" s="91"/>
      <c r="O39" s="91"/>
      <c r="Q39" s="95"/>
      <c r="W39" s="107"/>
      <c r="X39" s="107"/>
      <c r="Y39" s="107"/>
      <c r="Z39" s="107"/>
      <c r="AA39" s="107"/>
      <c r="AB39" s="107"/>
    </row>
    <row r="40" spans="1:28" s="86" customFormat="1" ht="11.7" x14ac:dyDescent="0.4">
      <c r="B40" s="93"/>
      <c r="C40" s="90"/>
      <c r="D40" s="90"/>
      <c r="E40" s="90"/>
      <c r="F40" s="90"/>
      <c r="G40" s="94"/>
      <c r="H40" s="90"/>
      <c r="I40" s="84" t="s">
        <v>5</v>
      </c>
      <c r="J40" s="91"/>
      <c r="K40" s="91"/>
      <c r="L40" s="91"/>
      <c r="M40" s="91"/>
      <c r="N40" s="91"/>
      <c r="O40" s="91"/>
      <c r="Q40" s="95"/>
      <c r="W40" s="107"/>
      <c r="X40" s="107"/>
      <c r="Y40" s="107"/>
      <c r="Z40" s="107"/>
      <c r="AA40" s="107"/>
      <c r="AB40" s="107"/>
    </row>
    <row r="41" spans="1:28" s="86" customFormat="1" ht="11.7" x14ac:dyDescent="0.4">
      <c r="B41" s="96"/>
      <c r="C41" s="97"/>
      <c r="D41" s="97"/>
      <c r="E41" s="97"/>
      <c r="F41" s="97"/>
      <c r="G41" s="98"/>
      <c r="H41" s="90"/>
      <c r="I41" s="84" t="s">
        <v>6</v>
      </c>
      <c r="J41" s="91"/>
      <c r="K41" s="91"/>
      <c r="L41" s="91"/>
      <c r="M41" s="91"/>
      <c r="N41" s="91"/>
      <c r="O41" s="91"/>
      <c r="Q41" s="99"/>
      <c r="U41" s="107"/>
      <c r="W41" s="107"/>
      <c r="X41" s="107"/>
      <c r="Y41" s="107"/>
      <c r="Z41" s="107"/>
      <c r="AA41" s="107"/>
      <c r="AB41" s="107"/>
    </row>
    <row r="42" spans="1:28" s="86" customFormat="1" x14ac:dyDescent="0.5">
      <c r="I42" s="83"/>
      <c r="J42" s="100">
        <f>SUM(J36:J41)</f>
        <v>0</v>
      </c>
      <c r="K42" s="100">
        <f t="shared" ref="K42:O42" si="2">SUM(K36:K41)</f>
        <v>0</v>
      </c>
      <c r="L42" s="100">
        <f t="shared" si="2"/>
        <v>0</v>
      </c>
      <c r="M42" s="100">
        <f t="shared" si="2"/>
        <v>0</v>
      </c>
      <c r="N42" s="101">
        <f t="shared" si="2"/>
        <v>0</v>
      </c>
      <c r="O42" s="100">
        <f t="shared" si="2"/>
        <v>0</v>
      </c>
      <c r="P42" s="108" t="s">
        <v>21</v>
      </c>
      <c r="Q42" s="104"/>
      <c r="R42" s="104"/>
      <c r="S42" s="104"/>
      <c r="T42" s="104"/>
      <c r="U42" s="104"/>
      <c r="V42" s="104"/>
      <c r="W42" s="107"/>
      <c r="X42" s="107"/>
      <c r="Y42" s="107"/>
      <c r="Z42" s="107"/>
      <c r="AA42" s="107"/>
      <c r="AB42" s="107"/>
    </row>
    <row r="43" spans="1:28" ht="12.7" x14ac:dyDescent="0.4">
      <c r="A43" t="s">
        <v>11</v>
      </c>
      <c r="B43" s="5"/>
      <c r="C43" s="6"/>
      <c r="D43" s="6"/>
      <c r="E43" s="6"/>
      <c r="F43" s="6"/>
      <c r="G43" s="7"/>
      <c r="H43" s="9"/>
      <c r="I43" s="85"/>
      <c r="J43" s="68"/>
      <c r="K43" s="69"/>
      <c r="L43" s="69"/>
      <c r="M43" s="69"/>
      <c r="N43" s="69"/>
      <c r="O43" s="69"/>
      <c r="U43" s="105"/>
      <c r="W43" s="105"/>
      <c r="X43" s="105"/>
      <c r="Y43" s="105"/>
      <c r="Z43" s="105"/>
      <c r="AA43" s="105"/>
      <c r="AB43" s="105"/>
    </row>
    <row r="44" spans="1:28" ht="12.7" x14ac:dyDescent="0.4">
      <c r="B44" s="8"/>
      <c r="C44" s="9"/>
      <c r="D44" s="9"/>
      <c r="E44" s="9"/>
      <c r="F44" s="9"/>
      <c r="G44" s="10"/>
      <c r="H44" s="9"/>
      <c r="I44" s="85"/>
      <c r="J44" s="69"/>
      <c r="K44" s="68"/>
      <c r="L44" s="69"/>
      <c r="M44" s="69"/>
      <c r="N44" s="69"/>
      <c r="O44" s="69"/>
      <c r="U44" s="105"/>
      <c r="W44" s="105"/>
      <c r="X44" s="105"/>
      <c r="Y44" s="105"/>
      <c r="Z44" s="105"/>
      <c r="AA44" s="105"/>
      <c r="AB44" s="105"/>
    </row>
    <row r="45" spans="1:28" ht="12.7" x14ac:dyDescent="0.4">
      <c r="B45" s="8"/>
      <c r="C45" s="9"/>
      <c r="D45" s="9"/>
      <c r="E45" s="9"/>
      <c r="F45" s="9"/>
      <c r="G45" s="10"/>
      <c r="H45" s="9"/>
      <c r="I45" s="85"/>
      <c r="J45" s="69"/>
      <c r="K45" s="69"/>
      <c r="L45" s="68"/>
      <c r="M45" s="69"/>
      <c r="N45" s="69"/>
      <c r="O45" s="69"/>
      <c r="U45" s="105"/>
      <c r="W45" s="105"/>
      <c r="X45" s="105"/>
      <c r="Y45" s="105"/>
      <c r="Z45" s="105"/>
      <c r="AA45" s="105"/>
      <c r="AB45" s="105"/>
    </row>
    <row r="46" spans="1:28" ht="12.7" x14ac:dyDescent="0.4">
      <c r="B46" s="8"/>
      <c r="C46" s="9"/>
      <c r="D46" s="9"/>
      <c r="E46" s="9"/>
      <c r="F46" s="9"/>
      <c r="G46" s="10"/>
      <c r="H46" s="9"/>
      <c r="I46" s="85"/>
      <c r="J46" s="69"/>
      <c r="K46" s="69"/>
      <c r="L46" s="69"/>
      <c r="M46" s="68"/>
      <c r="N46" s="69"/>
      <c r="O46" s="69"/>
      <c r="W46" s="105"/>
      <c r="X46" s="105"/>
      <c r="Y46" s="105"/>
      <c r="Z46" s="105"/>
      <c r="AA46" s="105"/>
      <c r="AB46" s="105"/>
    </row>
    <row r="47" spans="1:28" ht="12.7" x14ac:dyDescent="0.4">
      <c r="B47" s="8"/>
      <c r="C47" s="9"/>
      <c r="D47" s="9"/>
      <c r="E47" s="9"/>
      <c r="F47" s="9"/>
      <c r="G47" s="10"/>
      <c r="H47" s="9"/>
      <c r="I47" s="85"/>
      <c r="J47" s="69"/>
      <c r="K47" s="69"/>
      <c r="L47" s="69"/>
      <c r="M47" s="69"/>
      <c r="N47" s="68"/>
      <c r="O47" s="69"/>
      <c r="W47" s="105"/>
      <c r="X47" s="105"/>
      <c r="Y47" s="105"/>
      <c r="Z47" s="105"/>
      <c r="AA47" s="105"/>
      <c r="AB47" s="105"/>
    </row>
    <row r="48" spans="1:28" ht="12.7" x14ac:dyDescent="0.4">
      <c r="B48" s="11"/>
      <c r="C48" s="12"/>
      <c r="D48" s="12"/>
      <c r="E48" s="12"/>
      <c r="F48" s="12"/>
      <c r="G48" s="13"/>
      <c r="H48" s="9"/>
      <c r="I48" s="85"/>
      <c r="J48" s="69"/>
      <c r="K48" s="69"/>
      <c r="L48" s="69"/>
      <c r="M48" s="69"/>
      <c r="N48" s="69"/>
      <c r="O48" s="68"/>
      <c r="W48" s="105"/>
      <c r="X48" s="105"/>
      <c r="Y48" s="105"/>
      <c r="Z48" s="105"/>
      <c r="AA48" s="105"/>
      <c r="AB48" s="105"/>
    </row>
    <row r="49" spans="9:28" ht="12.7" x14ac:dyDescent="0.4">
      <c r="I49" s="83"/>
      <c r="J49" s="67"/>
      <c r="K49" s="67"/>
      <c r="L49" s="67"/>
      <c r="M49" s="67"/>
      <c r="N49" s="67"/>
      <c r="O49" s="67"/>
      <c r="W49" s="105"/>
      <c r="X49" s="105"/>
      <c r="Y49" s="105"/>
      <c r="Z49" s="105"/>
      <c r="AA49" s="105"/>
      <c r="AB49" s="105"/>
    </row>
    <row r="50" spans="9:28" x14ac:dyDescent="0.5">
      <c r="W50" s="105"/>
      <c r="X50" s="105"/>
      <c r="Y50" s="105"/>
      <c r="Z50" s="105"/>
      <c r="AA50" s="105"/>
      <c r="AB50" s="105"/>
    </row>
    <row r="51" spans="9:28" x14ac:dyDescent="0.5">
      <c r="W51" s="105"/>
      <c r="X51" s="105"/>
      <c r="Y51" s="105"/>
      <c r="Z51" s="105"/>
      <c r="AA51" s="105"/>
      <c r="AB51" s="105"/>
    </row>
    <row r="52" spans="9:28" x14ac:dyDescent="0.5">
      <c r="W52" s="105"/>
      <c r="X52" s="105"/>
      <c r="Y52" s="105"/>
      <c r="Z52" s="105"/>
      <c r="AA52" s="105"/>
      <c r="AB52" s="105"/>
    </row>
    <row r="53" spans="9:28" x14ac:dyDescent="0.5">
      <c r="W53" s="105"/>
      <c r="X53" s="105"/>
      <c r="Y53" s="105"/>
      <c r="Z53" s="105"/>
      <c r="AA53" s="105"/>
      <c r="AB53" s="105"/>
    </row>
    <row r="54" spans="9:28" x14ac:dyDescent="0.5">
      <c r="W54" s="105"/>
      <c r="X54" s="105"/>
      <c r="Y54" s="105"/>
      <c r="Z54" s="105"/>
      <c r="AA54" s="105"/>
      <c r="AB54" s="105"/>
    </row>
    <row r="55" spans="9:28" x14ac:dyDescent="0.5">
      <c r="W55" s="105"/>
      <c r="X55" s="105"/>
      <c r="Y55" s="105"/>
      <c r="Z55" s="105"/>
      <c r="AA55" s="105"/>
      <c r="AB55" s="105"/>
    </row>
    <row r="56" spans="9:28" x14ac:dyDescent="0.5">
      <c r="W56" s="105"/>
      <c r="X56" s="105"/>
      <c r="Y56" s="105"/>
      <c r="Z56" s="105"/>
      <c r="AA56" s="105"/>
      <c r="AB56" s="105"/>
    </row>
  </sheetData>
  <phoneticPr fontId="2" type="noConversion"/>
  <pageMargins left="0.75" right="0.75" top="1" bottom="1" header="0.5" footer="0.5"/>
  <pageSetup scale="7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6"/>
  <sheetViews>
    <sheetView zoomScale="42" zoomScaleNormal="50" workbookViewId="0">
      <selection activeCell="B15" sqref="B15"/>
    </sheetView>
  </sheetViews>
  <sheetFormatPr defaultColWidth="8.87890625" defaultRowHeight="15.35" x14ac:dyDescent="0.5"/>
  <cols>
    <col min="1" max="1" width="14.41015625" customWidth="1"/>
    <col min="2" max="7" width="12" bestFit="1" customWidth="1"/>
    <col min="8" max="8" width="12" customWidth="1"/>
    <col min="9" max="9" width="19.5859375" style="70" customWidth="1"/>
    <col min="10" max="10" width="19.703125" customWidth="1"/>
    <col min="11" max="11" width="16.5859375" customWidth="1"/>
    <col min="12" max="12" width="13.234375" bestFit="1" customWidth="1"/>
    <col min="13" max="13" width="15.234375" customWidth="1"/>
    <col min="14" max="14" width="16.1171875" customWidth="1"/>
    <col min="15" max="15" width="12.41015625" bestFit="1" customWidth="1"/>
    <col min="17" max="17" width="15.1171875" customWidth="1"/>
  </cols>
  <sheetData>
    <row r="1" spans="1:13" x14ac:dyDescent="0.5">
      <c r="A1" s="1" t="s">
        <v>12</v>
      </c>
    </row>
    <row r="2" spans="1:13" x14ac:dyDescent="0.5">
      <c r="A2" s="1" t="s">
        <v>0</v>
      </c>
      <c r="B2" s="33" t="s">
        <v>1</v>
      </c>
      <c r="C2" s="34" t="s">
        <v>2</v>
      </c>
      <c r="D2" s="34" t="s">
        <v>3</v>
      </c>
      <c r="E2" s="34" t="s">
        <v>4</v>
      </c>
      <c r="F2" s="34" t="s">
        <v>5</v>
      </c>
      <c r="G2" s="34" t="s">
        <v>6</v>
      </c>
      <c r="H2" s="34"/>
      <c r="I2" s="71" t="s">
        <v>13</v>
      </c>
      <c r="J2" s="34" t="s">
        <v>16</v>
      </c>
      <c r="K2" s="35" t="s">
        <v>15</v>
      </c>
      <c r="L2" s="39" t="s">
        <v>19</v>
      </c>
    </row>
    <row r="3" spans="1:13" x14ac:dyDescent="0.5">
      <c r="A3" s="18" t="s">
        <v>1</v>
      </c>
      <c r="B3" s="14">
        <v>39.641456429852639</v>
      </c>
      <c r="C3" s="15">
        <v>0.67534494901393793</v>
      </c>
      <c r="D3" s="15">
        <v>77.346393467749593</v>
      </c>
      <c r="E3" s="15">
        <v>7.4482830282993024</v>
      </c>
      <c r="F3" s="15">
        <v>1.5013116320361388</v>
      </c>
      <c r="G3" s="15">
        <v>7.5092646537230792</v>
      </c>
      <c r="H3" s="15"/>
      <c r="I3" s="72">
        <v>103.60920977574833</v>
      </c>
      <c r="J3" s="50">
        <v>9.2560630281015737</v>
      </c>
      <c r="K3" s="51">
        <v>4.0826490758773231</v>
      </c>
      <c r="L3" s="40">
        <f t="shared" ref="L3:L8" si="0">SUM(B3:K3)</f>
        <v>251.06997604040191</v>
      </c>
    </row>
    <row r="4" spans="1:13" x14ac:dyDescent="0.5">
      <c r="A4" s="36" t="s">
        <v>2</v>
      </c>
      <c r="B4" s="14">
        <v>0.51227605570026979</v>
      </c>
      <c r="C4" s="15">
        <v>5.1898111195004475</v>
      </c>
      <c r="D4" s="15">
        <v>2.4539235238245958</v>
      </c>
      <c r="E4" s="15">
        <v>48.325835070316394</v>
      </c>
      <c r="F4" s="15">
        <v>13.650809648774089</v>
      </c>
      <c r="G4" s="15">
        <v>1.9564087006978705</v>
      </c>
      <c r="H4" s="15"/>
      <c r="I4" s="72">
        <v>0.91453662148312298</v>
      </c>
      <c r="J4" s="50">
        <v>-0.19237208292511368</v>
      </c>
      <c r="K4" s="49">
        <v>3.8977122866339107</v>
      </c>
      <c r="L4" s="41">
        <f t="shared" si="0"/>
        <v>76.708940944005562</v>
      </c>
    </row>
    <row r="5" spans="1:13" x14ac:dyDescent="0.5">
      <c r="A5" s="36" t="s">
        <v>3</v>
      </c>
      <c r="B5" s="14">
        <v>17.98252598502075</v>
      </c>
      <c r="C5" s="15">
        <v>0.99776693290326257</v>
      </c>
      <c r="D5" s="15">
        <v>111.12137352070549</v>
      </c>
      <c r="E5" s="15">
        <v>21.286481515912971</v>
      </c>
      <c r="F5" s="15">
        <v>9.3468281452966693</v>
      </c>
      <c r="G5" s="15">
        <v>35.362998353630225</v>
      </c>
      <c r="H5" s="15"/>
      <c r="I5" s="72">
        <v>117.15293026303409</v>
      </c>
      <c r="J5" s="50">
        <v>22.064271199936019</v>
      </c>
      <c r="K5" s="49">
        <v>58.476114160726553</v>
      </c>
      <c r="L5" s="41">
        <f t="shared" si="0"/>
        <v>393.79129007716608</v>
      </c>
    </row>
    <row r="6" spans="1:13" x14ac:dyDescent="0.5">
      <c r="A6" s="36" t="s">
        <v>4</v>
      </c>
      <c r="B6" s="14">
        <v>25.471724080852521</v>
      </c>
      <c r="C6" s="15">
        <v>12.836107813319188</v>
      </c>
      <c r="D6" s="15">
        <v>32.75580388940444</v>
      </c>
      <c r="E6" s="15">
        <v>226.40549390064498</v>
      </c>
      <c r="F6" s="15">
        <v>126.48135370338349</v>
      </c>
      <c r="G6" s="15">
        <v>51.144532347716748</v>
      </c>
      <c r="H6" s="15"/>
      <c r="I6" s="72">
        <v>25.233916812274177</v>
      </c>
      <c r="J6" s="50">
        <v>64.508578761537905</v>
      </c>
      <c r="K6" s="49">
        <v>39.209052623575346</v>
      </c>
      <c r="L6" s="41">
        <f t="shared" si="0"/>
        <v>604.04656393270875</v>
      </c>
    </row>
    <row r="7" spans="1:13" x14ac:dyDescent="0.5">
      <c r="A7" s="36" t="s">
        <v>5</v>
      </c>
      <c r="B7" s="14">
        <v>2.6483096292613939</v>
      </c>
      <c r="C7" s="15">
        <v>5.6175031306345788</v>
      </c>
      <c r="D7" s="15">
        <v>8.9384968904678921</v>
      </c>
      <c r="E7" s="15">
        <v>37.667934535148035</v>
      </c>
      <c r="F7" s="15">
        <v>53.670097635140174</v>
      </c>
      <c r="G7" s="15">
        <v>34.295095135956572</v>
      </c>
      <c r="H7" s="15"/>
      <c r="I7" s="72">
        <v>23.25043316244831</v>
      </c>
      <c r="J7" s="50">
        <v>176.16625687473271</v>
      </c>
      <c r="K7" s="49">
        <v>32.777763645757524</v>
      </c>
      <c r="L7" s="41">
        <f t="shared" si="0"/>
        <v>375.03189063954721</v>
      </c>
    </row>
    <row r="8" spans="1:13" x14ac:dyDescent="0.5">
      <c r="A8" s="37" t="s">
        <v>6</v>
      </c>
      <c r="B8" s="16">
        <v>13.101695929663133</v>
      </c>
      <c r="C8" s="17">
        <v>7.2798681807491104</v>
      </c>
      <c r="D8" s="17">
        <v>30.517037533732932</v>
      </c>
      <c r="E8" s="17">
        <v>52.41799650858146</v>
      </c>
      <c r="F8" s="17">
        <v>37.255482414102715</v>
      </c>
      <c r="G8" s="17">
        <v>80.587980995736217</v>
      </c>
      <c r="H8" s="17"/>
      <c r="I8" s="73">
        <v>187.00920852573694</v>
      </c>
      <c r="J8" s="53">
        <v>7.5191408566467963</v>
      </c>
      <c r="K8" s="52">
        <v>13.858091521219393</v>
      </c>
      <c r="L8" s="42">
        <f t="shared" si="0"/>
        <v>429.5465024661687</v>
      </c>
    </row>
    <row r="9" spans="1:13" x14ac:dyDescent="0.5">
      <c r="A9" s="18" t="s">
        <v>17</v>
      </c>
      <c r="B9" s="54">
        <v>29.657046484311124</v>
      </c>
      <c r="C9" s="55">
        <v>24.76655602013571</v>
      </c>
      <c r="D9" s="55">
        <v>64.153319640826595</v>
      </c>
      <c r="E9" s="55">
        <v>90.794073459144656</v>
      </c>
      <c r="F9" s="55">
        <v>69.234903552339262</v>
      </c>
      <c r="G9" s="56">
        <v>121.41336787608671</v>
      </c>
      <c r="H9" s="79"/>
      <c r="I9" s="74"/>
      <c r="J9" s="30"/>
      <c r="K9" s="2"/>
      <c r="L9" s="43"/>
      <c r="M9" s="3"/>
    </row>
    <row r="10" spans="1:13" x14ac:dyDescent="0.5">
      <c r="A10" s="38" t="s">
        <v>18</v>
      </c>
      <c r="B10" s="57">
        <v>113.4288223083297</v>
      </c>
      <c r="C10" s="58">
        <v>7.2858577364652088</v>
      </c>
      <c r="D10" s="58">
        <v>19.117758909592222</v>
      </c>
      <c r="E10" s="58">
        <v>26.840417290065094</v>
      </c>
      <c r="F10" s="58">
        <v>24.496177627960911</v>
      </c>
      <c r="G10" s="59">
        <v>42.70271434620313</v>
      </c>
      <c r="H10" s="79"/>
      <c r="I10" s="74"/>
      <c r="J10" s="30"/>
      <c r="K10" s="2"/>
      <c r="L10" s="2"/>
      <c r="M10" s="3"/>
    </row>
    <row r="11" spans="1:13" x14ac:dyDescent="0.5">
      <c r="A11" s="38" t="s">
        <v>14</v>
      </c>
      <c r="B11" s="60">
        <v>4.6871982849503588</v>
      </c>
      <c r="C11" s="61">
        <v>4.3956271622241241</v>
      </c>
      <c r="D11" s="61">
        <v>24.995077518562379</v>
      </c>
      <c r="E11" s="61">
        <v>34.421165698095805</v>
      </c>
      <c r="F11" s="61">
        <v>13.482730785033763</v>
      </c>
      <c r="G11" s="62">
        <v>47.323452343436394</v>
      </c>
      <c r="H11" s="80"/>
      <c r="I11" s="74"/>
      <c r="J11" s="30"/>
      <c r="K11" s="2"/>
      <c r="L11" s="2"/>
      <c r="M11" s="3"/>
    </row>
    <row r="12" spans="1:13" x14ac:dyDescent="0.5">
      <c r="A12" s="38" t="s">
        <v>15</v>
      </c>
      <c r="B12" s="60">
        <v>3.9389208524600008</v>
      </c>
      <c r="C12" s="61">
        <v>7.6644978990599988</v>
      </c>
      <c r="D12" s="61">
        <v>22.3921051823</v>
      </c>
      <c r="E12" s="61">
        <v>58.438882926500007</v>
      </c>
      <c r="F12" s="61">
        <v>25.912195495479999</v>
      </c>
      <c r="G12" s="62">
        <v>7.2506877129818763</v>
      </c>
      <c r="H12" s="80"/>
      <c r="I12" s="74"/>
      <c r="J12" s="30"/>
      <c r="K12" s="2"/>
      <c r="L12" s="2"/>
      <c r="M12" s="3"/>
    </row>
    <row r="13" spans="1:13" x14ac:dyDescent="0.5">
      <c r="A13" s="44" t="s">
        <v>19</v>
      </c>
      <c r="B13" s="45">
        <f t="shared" ref="B13:G13" si="1">SUM(B3:B12)</f>
        <v>251.06997604040188</v>
      </c>
      <c r="C13" s="46">
        <f t="shared" si="1"/>
        <v>76.708940944005562</v>
      </c>
      <c r="D13" s="46">
        <f t="shared" si="1"/>
        <v>393.79129007716608</v>
      </c>
      <c r="E13" s="46">
        <f t="shared" si="1"/>
        <v>604.04656393270875</v>
      </c>
      <c r="F13" s="46">
        <f t="shared" si="1"/>
        <v>375.03189063954716</v>
      </c>
      <c r="G13" s="47">
        <f t="shared" si="1"/>
        <v>429.54650246616882</v>
      </c>
      <c r="H13" s="81"/>
      <c r="I13" s="75"/>
      <c r="J13" s="48"/>
      <c r="K13" s="2"/>
      <c r="L13" s="2"/>
      <c r="M13" s="3"/>
    </row>
    <row r="14" spans="1:13" x14ac:dyDescent="0.5">
      <c r="I14" s="76"/>
      <c r="J14" s="32"/>
      <c r="K14" s="3"/>
      <c r="L14" s="3"/>
      <c r="M14" s="3"/>
    </row>
    <row r="15" spans="1:13" x14ac:dyDescent="0.5">
      <c r="A15" s="63" t="s">
        <v>7</v>
      </c>
      <c r="B15" s="4">
        <f>B3/B$13</f>
        <v>0.15789007134598038</v>
      </c>
      <c r="C15" s="4">
        <f t="shared" ref="C15:G15" si="2">C3/C$13</f>
        <v>8.8039926076793652E-3</v>
      </c>
      <c r="D15" s="4">
        <f t="shared" si="2"/>
        <v>0.19641468822886621</v>
      </c>
      <c r="E15" s="4">
        <f t="shared" si="2"/>
        <v>1.2330643816275473E-2</v>
      </c>
      <c r="F15" s="4">
        <f t="shared" si="2"/>
        <v>4.003157250109933E-3</v>
      </c>
      <c r="G15" s="64">
        <f t="shared" si="2"/>
        <v>1.7481843317568416E-2</v>
      </c>
      <c r="H15" s="82"/>
      <c r="I15" s="77"/>
      <c r="J15" s="3"/>
      <c r="K15" s="3"/>
      <c r="L15" s="3"/>
      <c r="M15" s="3"/>
    </row>
    <row r="16" spans="1:13" x14ac:dyDescent="0.5">
      <c r="B16" s="4">
        <f t="shared" ref="B16:G20" si="3">B4/B$13</f>
        <v>2.040371627780117E-3</v>
      </c>
      <c r="C16" s="4">
        <f t="shared" si="3"/>
        <v>6.7655882816695392E-2</v>
      </c>
      <c r="D16" s="4">
        <f t="shared" si="3"/>
        <v>6.2315332656131955E-3</v>
      </c>
      <c r="E16" s="4">
        <f t="shared" si="3"/>
        <v>8.0003493034851408E-2</v>
      </c>
      <c r="F16" s="4">
        <f t="shared" si="3"/>
        <v>3.6399063624949789E-2</v>
      </c>
      <c r="G16" s="64">
        <f t="shared" si="3"/>
        <v>4.5545911547771427E-3</v>
      </c>
      <c r="H16" s="82"/>
      <c r="I16" s="77"/>
    </row>
    <row r="17" spans="1:28" x14ac:dyDescent="0.5">
      <c r="B17" s="4">
        <f t="shared" si="3"/>
        <v>7.1623561959184734E-2</v>
      </c>
      <c r="C17" s="4">
        <f t="shared" si="3"/>
        <v>1.3007179093133254E-2</v>
      </c>
      <c r="D17" s="4">
        <f t="shared" si="3"/>
        <v>0.28218342132181362</v>
      </c>
      <c r="E17" s="4">
        <f t="shared" si="3"/>
        <v>3.523980233796066E-2</v>
      </c>
      <c r="F17" s="4">
        <f t="shared" si="3"/>
        <v>2.4922755580485147E-2</v>
      </c>
      <c r="G17" s="64">
        <f t="shared" si="3"/>
        <v>8.2326356170052684E-2</v>
      </c>
      <c r="H17" s="82"/>
      <c r="I17" s="77"/>
    </row>
    <row r="18" spans="1:28" x14ac:dyDescent="0.5">
      <c r="B18" s="4">
        <f t="shared" si="3"/>
        <v>0.10145268853952351</v>
      </c>
      <c r="C18" s="4">
        <f t="shared" si="3"/>
        <v>0.16733522396938097</v>
      </c>
      <c r="D18" s="4">
        <f t="shared" si="3"/>
        <v>8.3180620584537859E-2</v>
      </c>
      <c r="E18" s="4">
        <f t="shared" si="3"/>
        <v>0.37481463751173116</v>
      </c>
      <c r="F18" s="4">
        <f t="shared" si="3"/>
        <v>0.33725492914134064</v>
      </c>
      <c r="G18" s="64">
        <f t="shared" si="3"/>
        <v>0.11906634567870775</v>
      </c>
      <c r="H18" s="82"/>
      <c r="I18" s="77"/>
    </row>
    <row r="19" spans="1:28" x14ac:dyDescent="0.5">
      <c r="B19" s="4">
        <f t="shared" si="3"/>
        <v>1.0548093686977653E-2</v>
      </c>
      <c r="C19" s="4">
        <f t="shared" si="3"/>
        <v>7.3231399905978753E-2</v>
      </c>
      <c r="D19" s="4">
        <f t="shared" si="3"/>
        <v>2.269856422856974E-2</v>
      </c>
      <c r="E19" s="4">
        <f t="shared" si="3"/>
        <v>6.2359322582529041E-2</v>
      </c>
      <c r="F19" s="4">
        <f t="shared" si="3"/>
        <v>0.14310809020431783</v>
      </c>
      <c r="G19" s="64">
        <f t="shared" si="3"/>
        <v>7.9840238342198264E-2</v>
      </c>
      <c r="H19" s="82"/>
      <c r="I19" s="77"/>
    </row>
    <row r="20" spans="1:28" x14ac:dyDescent="0.5">
      <c r="B20" s="65">
        <f>B8/B$13</f>
        <v>5.2183443581301905E-2</v>
      </c>
      <c r="C20" s="65">
        <f t="shared" si="3"/>
        <v>9.4902472790793987E-2</v>
      </c>
      <c r="D20" s="65">
        <f t="shared" si="3"/>
        <v>7.7495460927418963E-2</v>
      </c>
      <c r="E20" s="65">
        <f t="shared" si="3"/>
        <v>8.677807248386378E-2</v>
      </c>
      <c r="F20" s="65">
        <f t="shared" si="3"/>
        <v>9.9339505103340456E-2</v>
      </c>
      <c r="G20" s="66">
        <f>G8/G$13</f>
        <v>0.18761177319115371</v>
      </c>
      <c r="H20" s="82"/>
      <c r="I20" s="77"/>
      <c r="J20" s="31"/>
    </row>
    <row r="22" spans="1:28" x14ac:dyDescent="0.5">
      <c r="A22" t="s">
        <v>8</v>
      </c>
      <c r="B22" s="18">
        <v>1</v>
      </c>
      <c r="C22" s="19">
        <v>0</v>
      </c>
      <c r="D22" s="19">
        <v>0</v>
      </c>
      <c r="E22" s="19">
        <v>0</v>
      </c>
      <c r="F22" s="19">
        <v>0</v>
      </c>
      <c r="G22" s="20">
        <v>0</v>
      </c>
      <c r="H22" s="23"/>
      <c r="I22" s="78"/>
    </row>
    <row r="23" spans="1:28" x14ac:dyDescent="0.5">
      <c r="B23" s="21">
        <v>0</v>
      </c>
      <c r="C23" s="22">
        <v>1</v>
      </c>
      <c r="D23" s="23">
        <v>0</v>
      </c>
      <c r="E23" s="23">
        <v>0</v>
      </c>
      <c r="F23" s="23">
        <v>0</v>
      </c>
      <c r="G23" s="24">
        <v>0</v>
      </c>
      <c r="H23" s="23"/>
      <c r="I23" s="78"/>
    </row>
    <row r="24" spans="1:28" x14ac:dyDescent="0.5">
      <c r="B24" s="21">
        <v>0</v>
      </c>
      <c r="C24" s="23">
        <v>0</v>
      </c>
      <c r="D24" s="22">
        <v>1</v>
      </c>
      <c r="E24" s="25">
        <v>0</v>
      </c>
      <c r="F24" s="25">
        <v>0</v>
      </c>
      <c r="G24" s="24">
        <v>0</v>
      </c>
      <c r="H24" s="23"/>
      <c r="I24" s="78"/>
    </row>
    <row r="25" spans="1:28" x14ac:dyDescent="0.5">
      <c r="B25" s="21">
        <v>0</v>
      </c>
      <c r="C25" s="23">
        <v>0</v>
      </c>
      <c r="D25" s="23">
        <v>0</v>
      </c>
      <c r="E25" s="22">
        <v>1</v>
      </c>
      <c r="F25" s="25">
        <v>0</v>
      </c>
      <c r="G25" s="24">
        <v>0</v>
      </c>
      <c r="H25" s="23"/>
      <c r="I25" s="78"/>
    </row>
    <row r="26" spans="1:28" x14ac:dyDescent="0.5">
      <c r="B26" s="21">
        <v>0</v>
      </c>
      <c r="C26" s="23">
        <v>0</v>
      </c>
      <c r="D26" s="23">
        <v>0</v>
      </c>
      <c r="E26" s="23">
        <v>0</v>
      </c>
      <c r="F26" s="22">
        <v>1</v>
      </c>
      <c r="G26" s="26">
        <v>0</v>
      </c>
      <c r="H26" s="25"/>
      <c r="I26" s="76"/>
    </row>
    <row r="27" spans="1:28" x14ac:dyDescent="0.5">
      <c r="B27" s="27">
        <v>0</v>
      </c>
      <c r="C27" s="28">
        <v>0</v>
      </c>
      <c r="D27" s="28">
        <v>0</v>
      </c>
      <c r="E27" s="28">
        <v>0</v>
      </c>
      <c r="F27" s="28">
        <v>0</v>
      </c>
      <c r="G27" s="29">
        <v>1</v>
      </c>
      <c r="H27" s="22"/>
      <c r="I27" s="78"/>
    </row>
    <row r="28" spans="1:28" x14ac:dyDescent="0.5">
      <c r="W28" s="105"/>
      <c r="X28" s="105"/>
      <c r="Y28" s="105"/>
      <c r="Z28" s="105"/>
      <c r="AA28" s="105"/>
      <c r="AB28" s="105"/>
    </row>
    <row r="29" spans="1:28" x14ac:dyDescent="0.5">
      <c r="A29" t="s">
        <v>9</v>
      </c>
      <c r="B29" s="66">
        <f>B22-B15</f>
        <v>0.84210992865401968</v>
      </c>
      <c r="C29" s="66">
        <f t="shared" ref="C29:G29" si="4">C22-C15</f>
        <v>-8.8039926076793652E-3</v>
      </c>
      <c r="D29" s="66">
        <f t="shared" si="4"/>
        <v>-0.19641468822886621</v>
      </c>
      <c r="E29" s="66">
        <f t="shared" si="4"/>
        <v>-1.2330643816275473E-2</v>
      </c>
      <c r="F29" s="66">
        <f t="shared" si="4"/>
        <v>-4.003157250109933E-3</v>
      </c>
      <c r="G29" s="66">
        <f t="shared" si="4"/>
        <v>-1.7481843317568416E-2</v>
      </c>
      <c r="H29" s="82"/>
      <c r="I29" s="77"/>
      <c r="W29" s="105"/>
      <c r="X29" s="105"/>
      <c r="Y29" s="105"/>
      <c r="Z29" s="105"/>
      <c r="AA29" s="105"/>
      <c r="AB29" s="105"/>
    </row>
    <row r="30" spans="1:28" x14ac:dyDescent="0.5">
      <c r="B30" s="66">
        <f t="shared" ref="B30:G34" si="5">B23-B16</f>
        <v>-2.040371627780117E-3</v>
      </c>
      <c r="C30" s="66">
        <f t="shared" si="5"/>
        <v>0.93234411718330457</v>
      </c>
      <c r="D30" s="66">
        <f t="shared" si="5"/>
        <v>-6.2315332656131955E-3</v>
      </c>
      <c r="E30" s="66">
        <f t="shared" si="5"/>
        <v>-8.0003493034851408E-2</v>
      </c>
      <c r="F30" s="66">
        <f t="shared" si="5"/>
        <v>-3.6399063624949789E-2</v>
      </c>
      <c r="G30" s="66">
        <f t="shared" si="5"/>
        <v>-4.5545911547771427E-3</v>
      </c>
      <c r="H30" s="82"/>
      <c r="I30" s="77"/>
      <c r="W30" s="105"/>
      <c r="X30" s="105"/>
      <c r="Y30" s="105"/>
      <c r="Z30" s="105"/>
      <c r="AA30" s="105"/>
      <c r="AB30" s="105"/>
    </row>
    <row r="31" spans="1:28" x14ac:dyDescent="0.5">
      <c r="B31" s="66">
        <f t="shared" si="5"/>
        <v>-7.1623561959184734E-2</v>
      </c>
      <c r="C31" s="66">
        <f t="shared" si="5"/>
        <v>-1.3007179093133254E-2</v>
      </c>
      <c r="D31" s="66">
        <f t="shared" si="5"/>
        <v>0.71781657867818638</v>
      </c>
      <c r="E31" s="66">
        <f t="shared" si="5"/>
        <v>-3.523980233796066E-2</v>
      </c>
      <c r="F31" s="66">
        <f t="shared" si="5"/>
        <v>-2.4922755580485147E-2</v>
      </c>
      <c r="G31" s="66">
        <f t="shared" si="5"/>
        <v>-8.2326356170052684E-2</v>
      </c>
      <c r="H31" s="82"/>
      <c r="I31" s="77"/>
      <c r="W31" s="105"/>
      <c r="X31" s="105"/>
      <c r="Y31" s="105"/>
      <c r="Z31" s="105"/>
      <c r="AA31" s="105"/>
      <c r="AB31" s="105"/>
    </row>
    <row r="32" spans="1:28" x14ac:dyDescent="0.5">
      <c r="B32" s="66">
        <f t="shared" si="5"/>
        <v>-0.10145268853952351</v>
      </c>
      <c r="C32" s="66">
        <f t="shared" si="5"/>
        <v>-0.16733522396938097</v>
      </c>
      <c r="D32" s="66">
        <f t="shared" si="5"/>
        <v>-8.3180620584537859E-2</v>
      </c>
      <c r="E32" s="66">
        <f t="shared" si="5"/>
        <v>0.62518536248826884</v>
      </c>
      <c r="F32" s="66">
        <f t="shared" si="5"/>
        <v>-0.33725492914134064</v>
      </c>
      <c r="G32" s="66">
        <f t="shared" si="5"/>
        <v>-0.11906634567870775</v>
      </c>
      <c r="H32" s="82"/>
      <c r="I32" s="77"/>
      <c r="W32" s="105"/>
      <c r="X32" s="105"/>
      <c r="Y32" s="105"/>
      <c r="Z32" s="105"/>
      <c r="AA32" s="105"/>
      <c r="AB32" s="105"/>
    </row>
    <row r="33" spans="1:28" x14ac:dyDescent="0.5">
      <c r="B33" s="66">
        <f t="shared" si="5"/>
        <v>-1.0548093686977653E-2</v>
      </c>
      <c r="C33" s="66">
        <f t="shared" si="5"/>
        <v>-7.3231399905978753E-2</v>
      </c>
      <c r="D33" s="66">
        <f t="shared" si="5"/>
        <v>-2.269856422856974E-2</v>
      </c>
      <c r="E33" s="66">
        <f t="shared" si="5"/>
        <v>-6.2359322582529041E-2</v>
      </c>
      <c r="F33" s="66">
        <f t="shared" si="5"/>
        <v>0.85689190979568219</v>
      </c>
      <c r="G33" s="66">
        <f t="shared" si="5"/>
        <v>-7.9840238342198264E-2</v>
      </c>
      <c r="H33" s="82"/>
      <c r="I33" s="77"/>
      <c r="W33" s="105"/>
      <c r="X33" s="105"/>
      <c r="Y33" s="105"/>
      <c r="Z33" s="105"/>
      <c r="AA33" s="105"/>
      <c r="AB33" s="105"/>
    </row>
    <row r="34" spans="1:28" x14ac:dyDescent="0.5">
      <c r="B34" s="66">
        <f t="shared" si="5"/>
        <v>-5.2183443581301905E-2</v>
      </c>
      <c r="C34" s="66">
        <f t="shared" si="5"/>
        <v>-9.4902472790793987E-2</v>
      </c>
      <c r="D34" s="66">
        <f t="shared" si="5"/>
        <v>-7.7495460927418963E-2</v>
      </c>
      <c r="E34" s="66">
        <f t="shared" si="5"/>
        <v>-8.677807248386378E-2</v>
      </c>
      <c r="F34" s="66">
        <f t="shared" si="5"/>
        <v>-9.9339505103340456E-2</v>
      </c>
      <c r="G34" s="66">
        <f t="shared" si="5"/>
        <v>0.81238822680884626</v>
      </c>
      <c r="H34" s="82"/>
      <c r="I34" s="77"/>
      <c r="W34" s="105"/>
      <c r="X34" s="105"/>
      <c r="Y34" s="105"/>
      <c r="Z34" s="105"/>
      <c r="AA34" s="105"/>
      <c r="AB34" s="105"/>
    </row>
    <row r="35" spans="1:28" x14ac:dyDescent="0.5">
      <c r="I35" s="83"/>
      <c r="J35" s="33" t="s">
        <v>1</v>
      </c>
      <c r="K35" s="34" t="s">
        <v>2</v>
      </c>
      <c r="L35" s="34" t="s">
        <v>3</v>
      </c>
      <c r="M35" s="34" t="s">
        <v>4</v>
      </c>
      <c r="N35" s="34" t="s">
        <v>5</v>
      </c>
      <c r="O35" s="34" t="s">
        <v>6</v>
      </c>
      <c r="Q35" s="102" t="s">
        <v>20</v>
      </c>
      <c r="R35" s="103"/>
      <c r="S35" s="103"/>
      <c r="T35" s="103"/>
      <c r="U35" s="103"/>
      <c r="V35" s="103"/>
      <c r="W35" s="103"/>
      <c r="X35" s="106"/>
      <c r="Y35" s="106"/>
      <c r="Z35" s="106"/>
      <c r="AA35" s="105"/>
      <c r="AB35" s="105"/>
    </row>
    <row r="36" spans="1:28" s="86" customFormat="1" ht="11.7" x14ac:dyDescent="0.4">
      <c r="A36" s="86" t="s">
        <v>10</v>
      </c>
      <c r="B36" s="87">
        <f t="array" ref="B36:G41">MINVERSE(B29:G34)</f>
        <v>1.2311067834772704</v>
      </c>
      <c r="C36" s="88">
        <v>4.0323115653660646E-2</v>
      </c>
      <c r="D36" s="88">
        <v>0.35481604997068006</v>
      </c>
      <c r="E36" s="88">
        <v>6.5425761744150823E-2</v>
      </c>
      <c r="F36" s="88">
        <v>5.2510136125227966E-2</v>
      </c>
      <c r="G36" s="89">
        <v>7.7424573348861728E-2</v>
      </c>
      <c r="H36" s="90"/>
      <c r="I36" s="84" t="s">
        <v>1</v>
      </c>
      <c r="J36" s="91">
        <f t="array" ref="J36:O41">MINVERSE(B29:G34)</f>
        <v>1.2311067834772704</v>
      </c>
      <c r="K36" s="91">
        <v>4.0323115653660646E-2</v>
      </c>
      <c r="L36" s="91">
        <v>0.35481604997068006</v>
      </c>
      <c r="M36" s="91">
        <v>6.5425761744150823E-2</v>
      </c>
      <c r="N36" s="91">
        <v>5.2510136125227966E-2</v>
      </c>
      <c r="O36" s="91">
        <v>7.7424573348861728E-2</v>
      </c>
      <c r="Q36" s="92">
        <f>SUM(J36:O36)</f>
        <v>1.8216064203198514</v>
      </c>
      <c r="W36" s="107"/>
      <c r="X36" s="107"/>
      <c r="Y36" s="107"/>
      <c r="Z36" s="107"/>
      <c r="AA36" s="107"/>
      <c r="AB36" s="107"/>
    </row>
    <row r="37" spans="1:28" s="86" customFormat="1" ht="11.7" x14ac:dyDescent="0.4">
      <c r="B37" s="93">
        <v>3.090298878646976E-2</v>
      </c>
      <c r="C37" s="90">
        <v>1.1172519486518593</v>
      </c>
      <c r="D37" s="90">
        <v>4.6130909741659294E-2</v>
      </c>
      <c r="E37" s="90">
        <v>0.16466426796820519</v>
      </c>
      <c r="F37" s="90">
        <v>0.11925493771479342</v>
      </c>
      <c r="G37" s="94">
        <v>4.745757112919833E-2</v>
      </c>
      <c r="H37" s="90"/>
      <c r="I37" s="84" t="s">
        <v>2</v>
      </c>
      <c r="J37" s="91">
        <v>3.090298878646976E-2</v>
      </c>
      <c r="K37" s="91">
        <v>1.1172519486518593</v>
      </c>
      <c r="L37" s="91">
        <v>4.6130909741659294E-2</v>
      </c>
      <c r="M37" s="91">
        <v>0.16466426796820519</v>
      </c>
      <c r="N37" s="91">
        <v>0.11925493771479342</v>
      </c>
      <c r="O37" s="91">
        <v>4.745757112919833E-2</v>
      </c>
      <c r="Q37" s="95">
        <f t="shared" ref="Q37:Q41" si="6">SUM(J37:O37)</f>
        <v>1.5256626239921851</v>
      </c>
      <c r="W37" s="107"/>
      <c r="X37" s="107"/>
      <c r="Y37" s="107"/>
      <c r="Z37" s="107"/>
      <c r="AA37" s="107"/>
      <c r="AB37" s="107"/>
    </row>
    <row r="38" spans="1:28" s="86" customFormat="1" ht="11.7" x14ac:dyDescent="0.4">
      <c r="B38" s="93">
        <v>0.15468067359664145</v>
      </c>
      <c r="C38" s="90">
        <v>7.4257207282204779E-2</v>
      </c>
      <c r="D38" s="90">
        <v>1.4752914519824887</v>
      </c>
      <c r="E38" s="90">
        <v>0.13338054215903097</v>
      </c>
      <c r="F38" s="90">
        <v>0.12068919611308981</v>
      </c>
      <c r="G38" s="94">
        <v>0.18465884539203112</v>
      </c>
      <c r="H38" s="90"/>
      <c r="I38" s="84" t="s">
        <v>3</v>
      </c>
      <c r="J38" s="91">
        <v>0.15468067359664145</v>
      </c>
      <c r="K38" s="91">
        <v>7.4257207282204779E-2</v>
      </c>
      <c r="L38" s="91">
        <v>1.4752914519824887</v>
      </c>
      <c r="M38" s="91">
        <v>0.13338054215903097</v>
      </c>
      <c r="N38" s="91">
        <v>0.12068919611308981</v>
      </c>
      <c r="O38" s="91">
        <v>0.18465884539203112</v>
      </c>
      <c r="Q38" s="95">
        <f t="shared" si="6"/>
        <v>2.1429579165254871</v>
      </c>
      <c r="W38" s="107"/>
      <c r="X38" s="107"/>
      <c r="Y38" s="107"/>
      <c r="Z38" s="107"/>
      <c r="AA38" s="107"/>
      <c r="AB38" s="107"/>
    </row>
    <row r="39" spans="1:28" s="86" customFormat="1" ht="11.7" x14ac:dyDescent="0.4">
      <c r="B39" s="93">
        <v>0.28396832586729331</v>
      </c>
      <c r="C39" s="90">
        <v>0.43466143677270602</v>
      </c>
      <c r="D39" s="90">
        <v>0.35848936315470065</v>
      </c>
      <c r="E39" s="90">
        <v>1.8135403319732395</v>
      </c>
      <c r="F39" s="90">
        <v>0.78899473193481551</v>
      </c>
      <c r="G39" s="94">
        <v>0.38821619395659807</v>
      </c>
      <c r="H39" s="90"/>
      <c r="I39" s="84" t="s">
        <v>4</v>
      </c>
      <c r="J39" s="91">
        <v>0.28396832586729331</v>
      </c>
      <c r="K39" s="91">
        <v>0.43466143677270602</v>
      </c>
      <c r="L39" s="91">
        <v>0.35848936315470065</v>
      </c>
      <c r="M39" s="91">
        <v>1.8135403319732395</v>
      </c>
      <c r="N39" s="91">
        <v>0.78899473193481551</v>
      </c>
      <c r="O39" s="91">
        <v>0.38821619395659807</v>
      </c>
      <c r="Q39" s="95">
        <f t="shared" si="6"/>
        <v>4.0678703836593533</v>
      </c>
      <c r="W39" s="107"/>
      <c r="X39" s="107"/>
      <c r="Y39" s="107"/>
      <c r="Z39" s="107"/>
      <c r="AA39" s="107"/>
      <c r="AB39" s="107"/>
    </row>
    <row r="40" spans="1:28" s="86" customFormat="1" ht="11.7" x14ac:dyDescent="0.4">
      <c r="B40" s="93">
        <v>5.509177076924153E-2</v>
      </c>
      <c r="C40" s="90">
        <v>0.14865949023951938</v>
      </c>
      <c r="D40" s="90">
        <v>9.3853841339479632E-2</v>
      </c>
      <c r="E40" s="90">
        <v>0.17378842060199298</v>
      </c>
      <c r="F40" s="90">
        <v>1.2633936429173265</v>
      </c>
      <c r="G40" s="94">
        <v>0.16116535307414528</v>
      </c>
      <c r="H40" s="90"/>
      <c r="I40" s="84" t="s">
        <v>5</v>
      </c>
      <c r="J40" s="91">
        <v>5.509177076924153E-2</v>
      </c>
      <c r="K40" s="91">
        <v>0.14865949023951938</v>
      </c>
      <c r="L40" s="91">
        <v>9.3853841339479632E-2</v>
      </c>
      <c r="M40" s="91">
        <v>0.17378842060199298</v>
      </c>
      <c r="N40" s="91">
        <v>1.2633936429173265</v>
      </c>
      <c r="O40" s="91">
        <v>0.16116535307414528</v>
      </c>
      <c r="Q40" s="95">
        <f t="shared" si="6"/>
        <v>1.8959525189417052</v>
      </c>
      <c r="W40" s="107"/>
      <c r="X40" s="107"/>
      <c r="Y40" s="107"/>
      <c r="Z40" s="107"/>
      <c r="AA40" s="107"/>
      <c r="AB40" s="107"/>
    </row>
    <row r="41" spans="1:28" s="86" customFormat="1" ht="11.7" x14ac:dyDescent="0.4">
      <c r="B41" s="96">
        <v>0.13451478139400866</v>
      </c>
      <c r="C41" s="97">
        <v>0.20479815506768295</v>
      </c>
      <c r="D41" s="97">
        <v>0.21868148261418349</v>
      </c>
      <c r="E41" s="97">
        <v>0.25113259608358851</v>
      </c>
      <c r="F41" s="97">
        <v>0.2675850624012262</v>
      </c>
      <c r="G41" s="98">
        <v>1.3202469559311811</v>
      </c>
      <c r="H41" s="90"/>
      <c r="I41" s="84" t="s">
        <v>6</v>
      </c>
      <c r="J41" s="91">
        <v>0.13451478139400866</v>
      </c>
      <c r="K41" s="91">
        <v>0.20479815506768295</v>
      </c>
      <c r="L41" s="91">
        <v>0.21868148261418349</v>
      </c>
      <c r="M41" s="91">
        <v>0.25113259608358851</v>
      </c>
      <c r="N41" s="91">
        <v>0.2675850624012262</v>
      </c>
      <c r="O41" s="91">
        <v>1.3202469559311811</v>
      </c>
      <c r="Q41" s="99">
        <f t="shared" si="6"/>
        <v>2.3969590334918709</v>
      </c>
      <c r="U41" s="107"/>
      <c r="W41" s="107"/>
      <c r="X41" s="107"/>
      <c r="Y41" s="107"/>
      <c r="Z41" s="107"/>
      <c r="AA41" s="107"/>
      <c r="AB41" s="107"/>
    </row>
    <row r="42" spans="1:28" s="86" customFormat="1" x14ac:dyDescent="0.5">
      <c r="I42" s="83"/>
      <c r="J42" s="100">
        <f>SUM(J36:J41)</f>
        <v>1.8902653238909253</v>
      </c>
      <c r="K42" s="100">
        <f t="shared" ref="K42:O42" si="7">SUM(K36:K41)</f>
        <v>2.0199513536676328</v>
      </c>
      <c r="L42" s="100">
        <f t="shared" si="7"/>
        <v>2.5472630988031919</v>
      </c>
      <c r="M42" s="100">
        <f t="shared" si="7"/>
        <v>2.6019319205302076</v>
      </c>
      <c r="N42" s="101">
        <f t="shared" si="7"/>
        <v>2.6124277072064799</v>
      </c>
      <c r="O42" s="100">
        <f t="shared" si="7"/>
        <v>2.1791694928320156</v>
      </c>
      <c r="P42" s="108" t="s">
        <v>21</v>
      </c>
      <c r="Q42" s="104"/>
      <c r="R42" s="104"/>
      <c r="S42" s="104"/>
      <c r="T42" s="104"/>
      <c r="U42" s="104"/>
      <c r="V42" s="104"/>
      <c r="W42" s="107"/>
      <c r="X42" s="107"/>
      <c r="Y42" s="107"/>
      <c r="Z42" s="107"/>
      <c r="AA42" s="107"/>
      <c r="AB42" s="107"/>
    </row>
    <row r="43" spans="1:28" ht="12.7" x14ac:dyDescent="0.4">
      <c r="A43" t="s">
        <v>11</v>
      </c>
      <c r="B43" s="5">
        <f t="array" ref="B43:G48">MMULT(B36:G41,B29:G34)</f>
        <v>1.0000000000000002</v>
      </c>
      <c r="C43" s="6">
        <v>-6.0715321659188248E-18</v>
      </c>
      <c r="D43" s="6">
        <v>-1.6479873021779667E-16</v>
      </c>
      <c r="E43" s="6">
        <v>1.3877787807814457E-17</v>
      </c>
      <c r="F43" s="6">
        <v>-1.214306433183765E-17</v>
      </c>
      <c r="G43" s="7">
        <v>1.3877787807814457E-17</v>
      </c>
      <c r="H43" s="9"/>
      <c r="I43" s="85"/>
      <c r="J43" s="68">
        <f t="array" ref="J43:O48">MMULT(B29:G34,J36:O41)</f>
        <v>1</v>
      </c>
      <c r="K43" s="69">
        <v>2.1684043449710089E-18</v>
      </c>
      <c r="L43" s="69">
        <v>-6.1582683397176652E-17</v>
      </c>
      <c r="M43" s="69">
        <v>1.0408340855860843E-17</v>
      </c>
      <c r="N43" s="69">
        <v>-8.6736173798840355E-19</v>
      </c>
      <c r="O43" s="69">
        <v>0</v>
      </c>
      <c r="U43" s="105"/>
      <c r="W43" s="105"/>
      <c r="X43" s="105"/>
      <c r="Y43" s="105"/>
      <c r="Z43" s="105"/>
      <c r="AA43" s="105"/>
      <c r="AB43" s="105"/>
    </row>
    <row r="44" spans="1:28" ht="12.7" x14ac:dyDescent="0.4">
      <c r="B44" s="8">
        <v>-4.7704895589362195E-18</v>
      </c>
      <c r="C44" s="9">
        <v>1</v>
      </c>
      <c r="D44" s="9">
        <v>-4.7704895589362195E-18</v>
      </c>
      <c r="E44" s="9">
        <v>7.8062556418956319E-18</v>
      </c>
      <c r="F44" s="9">
        <v>-2.1684043449710089E-17</v>
      </c>
      <c r="G44" s="10">
        <v>6.9388939039072284E-18</v>
      </c>
      <c r="H44" s="9"/>
      <c r="I44" s="85"/>
      <c r="J44" s="69">
        <v>-2.1684043449710089E-18</v>
      </c>
      <c r="K44" s="68">
        <v>0.99999999999999989</v>
      </c>
      <c r="L44" s="69">
        <v>2.1684043449710089E-18</v>
      </c>
      <c r="M44" s="69">
        <v>-2.4719809532669501E-17</v>
      </c>
      <c r="N44" s="69">
        <v>-1.9949319973733282E-17</v>
      </c>
      <c r="O44" s="69">
        <v>9.540979117872439E-18</v>
      </c>
      <c r="U44" s="105"/>
      <c r="W44" s="105"/>
      <c r="X44" s="105"/>
      <c r="Y44" s="105"/>
      <c r="Z44" s="105"/>
      <c r="AA44" s="105"/>
      <c r="AB44" s="105"/>
    </row>
    <row r="45" spans="1:28" ht="12.7" x14ac:dyDescent="0.4">
      <c r="B45" s="8">
        <v>-6.9388939039072284E-18</v>
      </c>
      <c r="C45" s="9">
        <v>-6.9388939039072284E-18</v>
      </c>
      <c r="D45" s="9">
        <v>0.99999999999999989</v>
      </c>
      <c r="E45" s="9">
        <v>3.4694469519536142E-17</v>
      </c>
      <c r="F45" s="9">
        <v>-6.9388939039072284E-18</v>
      </c>
      <c r="G45" s="10">
        <v>5.5511151231257827E-17</v>
      </c>
      <c r="H45" s="9"/>
      <c r="I45" s="85"/>
      <c r="J45" s="69">
        <v>-2.7755575615628914E-17</v>
      </c>
      <c r="K45" s="69">
        <v>0</v>
      </c>
      <c r="L45" s="68">
        <v>0.99999999999999978</v>
      </c>
      <c r="M45" s="69">
        <v>1.7347234759768071E-17</v>
      </c>
      <c r="N45" s="69">
        <v>3.4694469519536142E-18</v>
      </c>
      <c r="O45" s="69">
        <v>4.163336342344337E-17</v>
      </c>
      <c r="U45" s="105"/>
      <c r="W45" s="105"/>
      <c r="X45" s="105"/>
      <c r="Y45" s="105"/>
      <c r="Z45" s="105"/>
      <c r="AA45" s="105"/>
      <c r="AB45" s="105"/>
    </row>
    <row r="46" spans="1:28" ht="12.7" x14ac:dyDescent="0.4">
      <c r="B46" s="8">
        <v>-5.2041704279304213E-17</v>
      </c>
      <c r="C46" s="9">
        <v>0</v>
      </c>
      <c r="D46" s="9">
        <v>-2.0816681711721685E-17</v>
      </c>
      <c r="E46" s="9">
        <v>1.0000000000000002</v>
      </c>
      <c r="F46" s="9">
        <v>-2.4980018054066022E-16</v>
      </c>
      <c r="G46" s="10">
        <v>1.1102230246251565E-16</v>
      </c>
      <c r="H46" s="9"/>
      <c r="I46" s="85"/>
      <c r="J46" s="69">
        <v>-5.5511151231257827E-17</v>
      </c>
      <c r="K46" s="69">
        <v>6.9388939039072284E-17</v>
      </c>
      <c r="L46" s="69">
        <v>3.8163916471489756E-17</v>
      </c>
      <c r="M46" s="68">
        <v>1</v>
      </c>
      <c r="N46" s="69">
        <v>-9.7144514654701197E-17</v>
      </c>
      <c r="O46" s="69">
        <v>0</v>
      </c>
      <c r="W46" s="105"/>
      <c r="X46" s="105"/>
      <c r="Y46" s="105"/>
      <c r="Z46" s="105"/>
      <c r="AA46" s="105"/>
      <c r="AB46" s="105"/>
    </row>
    <row r="47" spans="1:28" ht="12.7" x14ac:dyDescent="0.4">
      <c r="B47" s="8">
        <v>-6.9388939039072284E-18</v>
      </c>
      <c r="C47" s="9">
        <v>-2.4286128663675299E-17</v>
      </c>
      <c r="D47" s="9">
        <v>-3.4694469519536142E-18</v>
      </c>
      <c r="E47" s="9">
        <v>2.2551405187698492E-17</v>
      </c>
      <c r="F47" s="9">
        <v>1</v>
      </c>
      <c r="G47" s="10">
        <v>0</v>
      </c>
      <c r="H47" s="9"/>
      <c r="I47" s="85"/>
      <c r="J47" s="69">
        <v>-6.9388939039072284E-18</v>
      </c>
      <c r="K47" s="69">
        <v>-2.4286128663675299E-17</v>
      </c>
      <c r="L47" s="69">
        <v>1.0408340855860843E-17</v>
      </c>
      <c r="M47" s="69">
        <v>-1.3877787807814457E-17</v>
      </c>
      <c r="N47" s="68">
        <v>0.99999999999999989</v>
      </c>
      <c r="O47" s="69">
        <v>0</v>
      </c>
      <c r="W47" s="105"/>
      <c r="X47" s="105"/>
      <c r="Y47" s="105"/>
      <c r="Z47" s="105"/>
      <c r="AA47" s="105"/>
      <c r="AB47" s="105"/>
    </row>
    <row r="48" spans="1:28" ht="12.7" x14ac:dyDescent="0.4">
      <c r="B48" s="11">
        <v>-1.3877787807814457E-17</v>
      </c>
      <c r="C48" s="12">
        <v>0</v>
      </c>
      <c r="D48" s="12">
        <v>-4.163336342344337E-17</v>
      </c>
      <c r="E48" s="12">
        <v>4.163336342344337E-17</v>
      </c>
      <c r="F48" s="12">
        <v>-2.7755575615628914E-17</v>
      </c>
      <c r="G48" s="13">
        <v>1</v>
      </c>
      <c r="H48" s="9"/>
      <c r="I48" s="85"/>
      <c r="J48" s="69">
        <v>-1.3877787807814457E-17</v>
      </c>
      <c r="K48" s="69">
        <v>0</v>
      </c>
      <c r="L48" s="69">
        <v>2.7755575615628914E-17</v>
      </c>
      <c r="M48" s="69">
        <v>2.7755575615628914E-17</v>
      </c>
      <c r="N48" s="69">
        <v>0</v>
      </c>
      <c r="O48" s="68">
        <v>1</v>
      </c>
      <c r="W48" s="105"/>
      <c r="X48" s="105"/>
      <c r="Y48" s="105"/>
      <c r="Z48" s="105"/>
      <c r="AA48" s="105"/>
      <c r="AB48" s="105"/>
    </row>
    <row r="49" spans="9:28" ht="12.7" x14ac:dyDescent="0.4">
      <c r="I49" s="83"/>
      <c r="J49" s="67"/>
      <c r="K49" s="67"/>
      <c r="L49" s="67"/>
      <c r="M49" s="67"/>
      <c r="N49" s="67"/>
      <c r="O49" s="67"/>
      <c r="W49" s="105"/>
      <c r="X49" s="105"/>
      <c r="Y49" s="105"/>
      <c r="Z49" s="105"/>
      <c r="AA49" s="105"/>
      <c r="AB49" s="105"/>
    </row>
    <row r="50" spans="9:28" x14ac:dyDescent="0.5">
      <c r="W50" s="105"/>
      <c r="X50" s="105"/>
      <c r="Y50" s="105"/>
      <c r="Z50" s="105"/>
      <c r="AA50" s="105"/>
      <c r="AB50" s="105"/>
    </row>
    <row r="51" spans="9:28" x14ac:dyDescent="0.5">
      <c r="W51" s="105"/>
      <c r="X51" s="105"/>
      <c r="Y51" s="105"/>
      <c r="Z51" s="105"/>
      <c r="AA51" s="105"/>
      <c r="AB51" s="105"/>
    </row>
    <row r="52" spans="9:28" x14ac:dyDescent="0.5">
      <c r="W52" s="105"/>
      <c r="X52" s="105"/>
      <c r="Y52" s="105"/>
      <c r="Z52" s="105"/>
      <c r="AA52" s="105"/>
      <c r="AB52" s="105"/>
    </row>
    <row r="53" spans="9:28" x14ac:dyDescent="0.5">
      <c r="W53" s="105"/>
      <c r="X53" s="105"/>
      <c r="Y53" s="105"/>
      <c r="Z53" s="105"/>
      <c r="AA53" s="105"/>
      <c r="AB53" s="105"/>
    </row>
    <row r="54" spans="9:28" x14ac:dyDescent="0.5">
      <c r="W54" s="105"/>
      <c r="X54" s="105"/>
      <c r="Y54" s="105"/>
      <c r="Z54" s="105"/>
      <c r="AA54" s="105"/>
      <c r="AB54" s="105"/>
    </row>
    <row r="55" spans="9:28" x14ac:dyDescent="0.5">
      <c r="W55" s="105"/>
      <c r="X55" s="105"/>
      <c r="Y55" s="105"/>
      <c r="Z55" s="105"/>
      <c r="AA55" s="105"/>
      <c r="AB55" s="105"/>
    </row>
    <row r="56" spans="9:28" x14ac:dyDescent="0.5">
      <c r="W56" s="105"/>
      <c r="X56" s="105"/>
      <c r="Y56" s="105"/>
      <c r="Z56" s="105"/>
      <c r="AA56" s="105"/>
      <c r="AB56" s="10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Excercise</vt:lpstr>
      <vt:lpstr>Exercise-Solution</vt:lpstr>
    </vt:vector>
  </TitlesOfParts>
  <Company>Cornell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Iwan J. Azis</dc:creator>
  <cp:lastModifiedBy>Surface Pro6</cp:lastModifiedBy>
  <cp:lastPrinted>2003-01-27T04:42:21Z</cp:lastPrinted>
  <dcterms:created xsi:type="dcterms:W3CDTF">2003-01-27T04:40:08Z</dcterms:created>
  <dcterms:modified xsi:type="dcterms:W3CDTF">2023-09-20T05:32:45Z</dcterms:modified>
</cp:coreProperties>
</file>