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25" yWindow="135" windowWidth="10005" windowHeight="427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C20" i="1" l="1"/>
  <c r="C34" i="1" s="1"/>
  <c r="C16" i="1"/>
  <c r="C30" i="1" s="1"/>
  <c r="G16" i="1"/>
  <c r="G30" i="1" s="1"/>
  <c r="C15" i="1"/>
  <c r="C29" i="1" s="1"/>
  <c r="E15" i="1"/>
  <c r="E29" i="1" s="1"/>
  <c r="L8" i="1"/>
  <c r="L7" i="1"/>
  <c r="L6" i="1"/>
  <c r="L4" i="1"/>
  <c r="B13" i="1"/>
  <c r="B17" i="1" s="1"/>
  <c r="B31" i="1" s="1"/>
  <c r="C13" i="1"/>
  <c r="C17" i="1" s="1"/>
  <c r="C31" i="1" s="1"/>
  <c r="D13" i="1"/>
  <c r="D17" i="1" s="1"/>
  <c r="D31" i="1" s="1"/>
  <c r="E13" i="1"/>
  <c r="E20" i="1" s="1"/>
  <c r="E34" i="1" s="1"/>
  <c r="F13" i="1"/>
  <c r="F17" i="1" s="1"/>
  <c r="F31" i="1" s="1"/>
  <c r="G13" i="1"/>
  <c r="G17" i="1" s="1"/>
  <c r="G31" i="1" s="1"/>
  <c r="L5" i="1"/>
  <c r="L3" i="1"/>
  <c r="G15" i="1" l="1"/>
  <c r="G29" i="1" s="1"/>
  <c r="D15" i="1"/>
  <c r="D29" i="1" s="1"/>
  <c r="G18" i="1"/>
  <c r="G32" i="1" s="1"/>
  <c r="C18" i="1"/>
  <c r="C32" i="1" s="1"/>
  <c r="D16" i="1"/>
  <c r="D30" i="1" s="1"/>
  <c r="D20" i="1"/>
  <c r="D34" i="1" s="1"/>
  <c r="G20" i="1"/>
  <c r="G34" i="1" s="1"/>
  <c r="D18" i="1"/>
  <c r="D32" i="1" s="1"/>
  <c r="B19" i="1"/>
  <c r="B33" i="1" s="1"/>
  <c r="B15" i="1"/>
  <c r="B29" i="1" s="1"/>
  <c r="E19" i="1"/>
  <c r="E33" i="1" s="1"/>
  <c r="E17" i="1"/>
  <c r="E31" i="1" s="1"/>
  <c r="D19" i="1"/>
  <c r="D33" i="1" s="1"/>
  <c r="F18" i="1"/>
  <c r="F32" i="1" s="1"/>
  <c r="B18" i="1"/>
  <c r="B32" i="1" s="1"/>
  <c r="F16" i="1"/>
  <c r="F30" i="1" s="1"/>
  <c r="B16" i="1"/>
  <c r="B30" i="1" s="1"/>
  <c r="F15" i="1"/>
  <c r="F29" i="1" s="1"/>
  <c r="G19" i="1"/>
  <c r="G33" i="1" s="1"/>
  <c r="C19" i="1"/>
  <c r="C33" i="1" s="1"/>
  <c r="E18" i="1"/>
  <c r="E32" i="1" s="1"/>
  <c r="E16" i="1"/>
  <c r="E30" i="1" s="1"/>
  <c r="F20" i="1"/>
  <c r="F34" i="1" s="1"/>
  <c r="B20" i="1"/>
  <c r="B34" i="1" s="1"/>
  <c r="F19" i="1"/>
  <c r="F33" i="1" s="1"/>
  <c r="B36" i="1" a="1"/>
  <c r="G41" i="1" s="1"/>
  <c r="J36" i="1" l="1" a="1"/>
  <c r="F41" i="1"/>
  <c r="D36" i="1"/>
  <c r="B37" i="1"/>
  <c r="F37" i="1"/>
  <c r="D38" i="1"/>
  <c r="B39" i="1"/>
  <c r="F39" i="1"/>
  <c r="D40" i="1"/>
  <c r="B41" i="1"/>
  <c r="C36" i="1"/>
  <c r="G36" i="1"/>
  <c r="E37" i="1"/>
  <c r="C38" i="1"/>
  <c r="G38" i="1"/>
  <c r="E39" i="1"/>
  <c r="C40" i="1"/>
  <c r="G40" i="1"/>
  <c r="E41" i="1"/>
  <c r="B36" i="1"/>
  <c r="F36" i="1"/>
  <c r="D37" i="1"/>
  <c r="B38" i="1"/>
  <c r="F38" i="1"/>
  <c r="D39" i="1"/>
  <c r="B40" i="1"/>
  <c r="F40" i="1"/>
  <c r="D41" i="1"/>
  <c r="E36" i="1"/>
  <c r="C37" i="1"/>
  <c r="G37" i="1"/>
  <c r="E38" i="1"/>
  <c r="C39" i="1"/>
  <c r="G39" i="1"/>
  <c r="E40" i="1"/>
  <c r="C41" i="1"/>
  <c r="B43" i="1" a="1"/>
  <c r="F48" i="1" s="1"/>
  <c r="J36" i="1" l="1"/>
  <c r="O39" i="1"/>
  <c r="O37" i="1"/>
  <c r="O41" i="1"/>
  <c r="K39" i="1"/>
  <c r="N41" i="1"/>
  <c r="L40" i="1"/>
  <c r="J39" i="1"/>
  <c r="N37" i="1"/>
  <c r="L36" i="1"/>
  <c r="O40" i="1"/>
  <c r="M39" i="1"/>
  <c r="K38" i="1"/>
  <c r="O36" i="1"/>
  <c r="L41" i="1"/>
  <c r="J40" i="1"/>
  <c r="N38" i="1"/>
  <c r="L37" i="1"/>
  <c r="K41" i="1"/>
  <c r="M38" i="1"/>
  <c r="M36" i="1"/>
  <c r="M40" i="1"/>
  <c r="K37" i="1"/>
  <c r="J41" i="1"/>
  <c r="N39" i="1"/>
  <c r="L38" i="1"/>
  <c r="J37" i="1"/>
  <c r="M41" i="1"/>
  <c r="K40" i="1"/>
  <c r="O38" i="1"/>
  <c r="M37" i="1"/>
  <c r="K36" i="1"/>
  <c r="K42" i="1" s="1"/>
  <c r="N40" i="1"/>
  <c r="L39" i="1"/>
  <c r="J38" i="1"/>
  <c r="N36" i="1"/>
  <c r="N42" i="1" s="1"/>
  <c r="C43" i="1"/>
  <c r="G43" i="1"/>
  <c r="E44" i="1"/>
  <c r="C45" i="1"/>
  <c r="G45" i="1"/>
  <c r="E46" i="1"/>
  <c r="C47" i="1"/>
  <c r="G47" i="1"/>
  <c r="E48" i="1"/>
  <c r="B43" i="1"/>
  <c r="F43" i="1"/>
  <c r="D44" i="1"/>
  <c r="B45" i="1"/>
  <c r="F45" i="1"/>
  <c r="D46" i="1"/>
  <c r="B47" i="1"/>
  <c r="F47" i="1"/>
  <c r="D48" i="1"/>
  <c r="E43" i="1"/>
  <c r="C44" i="1"/>
  <c r="G44" i="1"/>
  <c r="E45" i="1"/>
  <c r="C46" i="1"/>
  <c r="G46" i="1"/>
  <c r="E47" i="1"/>
  <c r="C48" i="1"/>
  <c r="G48" i="1"/>
  <c r="D43" i="1"/>
  <c r="B44" i="1"/>
  <c r="F44" i="1"/>
  <c r="D45" i="1"/>
  <c r="B46" i="1"/>
  <c r="F46" i="1"/>
  <c r="D47" i="1"/>
  <c r="B48" i="1"/>
  <c r="Q41" i="1" l="1"/>
  <c r="Q40" i="1"/>
  <c r="O42" i="1"/>
  <c r="L42" i="1"/>
  <c r="Q39" i="1"/>
  <c r="Q38" i="1"/>
  <c r="Q37" i="1"/>
  <c r="M42" i="1"/>
  <c r="Q36" i="1"/>
  <c r="J42" i="1"/>
  <c r="J43" i="1" a="1"/>
  <c r="J43" i="1" l="1"/>
  <c r="J47" i="1"/>
  <c r="O48" i="1"/>
  <c r="M47" i="1"/>
  <c r="K46" i="1"/>
  <c r="O44" i="1"/>
  <c r="M43" i="1"/>
  <c r="J48" i="1"/>
  <c r="N46" i="1"/>
  <c r="L45" i="1"/>
  <c r="J44" i="1"/>
  <c r="M48" i="1"/>
  <c r="K47" i="1"/>
  <c r="O45" i="1"/>
  <c r="M44" i="1"/>
  <c r="K43" i="1"/>
  <c r="N47" i="1"/>
  <c r="J45" i="1"/>
  <c r="N43" i="1"/>
  <c r="N45" i="1"/>
  <c r="K48" i="1"/>
  <c r="O46" i="1"/>
  <c r="M45" i="1"/>
  <c r="K44" i="1"/>
  <c r="N48" i="1"/>
  <c r="L47" i="1"/>
  <c r="J46" i="1"/>
  <c r="N44" i="1"/>
  <c r="L43" i="1"/>
  <c r="O47" i="1"/>
  <c r="M46" i="1"/>
  <c r="K45" i="1"/>
  <c r="O43" i="1"/>
  <c r="L48" i="1"/>
  <c r="L46" i="1"/>
  <c r="L44" i="1"/>
</calcChain>
</file>

<file path=xl/sharedStrings.xml><?xml version="1.0" encoding="utf-8"?>
<sst xmlns="http://schemas.openxmlformats.org/spreadsheetml/2006/main" count="42" uniqueCount="22">
  <si>
    <t xml:space="preserve"> </t>
  </si>
  <si>
    <t>Agriculture</t>
  </si>
  <si>
    <t>MineMetal</t>
  </si>
  <si>
    <t>ConsGood</t>
  </si>
  <si>
    <t>ChemMet</t>
  </si>
  <si>
    <t>ManuConst</t>
  </si>
  <si>
    <t>TranServ</t>
  </si>
  <si>
    <t>A</t>
  </si>
  <si>
    <t>I</t>
  </si>
  <si>
    <t>I-A</t>
  </si>
  <si>
    <t>inv(I-A)</t>
  </si>
  <si>
    <t>Check</t>
  </si>
  <si>
    <t>Simplified China IO Table , 1997</t>
  </si>
  <si>
    <t>HH</t>
  </si>
  <si>
    <t>TAX</t>
  </si>
  <si>
    <t>Rest of World</t>
  </si>
  <si>
    <t>Investment</t>
  </si>
  <si>
    <t>Capital</t>
  </si>
  <si>
    <t>Labor</t>
  </si>
  <si>
    <t>Total</t>
  </si>
  <si>
    <t>Forward multipliers = effects through downstream linkages</t>
  </si>
  <si>
    <t>&lt;--- Backward multipliers = effects on upstream industries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</si>
</sst>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_(* #,##0.00_);_(* \(#,##0.00\);_(* &quot;-&quot;??_);_(@_)"/>
    <numFmt numFmtId="188" formatCode="0.0000"/>
    <numFmt numFmtId="189" formatCode="_(* #,##0.000_);_(* \(#,##0.000\);_(* &quot;-&quot;??_);_(@_)"/>
    <numFmt numFmtId="190" formatCode="_(* #,##0.000000_);_(* \(#,##0.000000\);_(* &quot;-&quot;??_);_(@_)"/>
  </numFmts>
  <fonts count="13" x14ac:knownFonts="1">
    <font>
      <sz val="10"/>
      <name val="Arial"/>
    </font>
    <font>
      <b/>
      <sz val="10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sz val="10"/>
      <name val="Arial"/>
    </font>
    <font>
      <b/>
      <sz val="12"/>
      <name val="Arial"/>
      <family val="2"/>
    </font>
    <font>
      <b/>
      <sz val="12"/>
      <color theme="4" tint="-0.24997711111789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7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2" fontId="0" fillId="0" borderId="0" xfId="0" applyNumberFormat="1" applyBorder="1"/>
    <xf numFmtId="0" fontId="0" fillId="0" borderId="0" xfId="0" applyBorder="1"/>
    <xf numFmtId="188" fontId="0" fillId="0" borderId="1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2" fontId="0" fillId="2" borderId="4" xfId="0" applyNumberFormat="1" applyFill="1" applyBorder="1"/>
    <xf numFmtId="2" fontId="0" fillId="2" borderId="0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0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0" xfId="0" applyFont="1" applyFill="1" applyBorder="1"/>
    <xf numFmtId="0" fontId="4" fillId="0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/>
    <xf numFmtId="2" fontId="0" fillId="0" borderId="0" xfId="0" applyNumberFormat="1" applyFill="1" applyBorder="1"/>
    <xf numFmtId="0" fontId="4" fillId="0" borderId="0" xfId="0" applyFont="1"/>
    <xf numFmtId="0" fontId="0" fillId="0" borderId="0" xfId="0" applyFill="1" applyBorder="1"/>
    <xf numFmtId="2" fontId="3" fillId="0" borderId="13" xfId="0" applyNumberFormat="1" applyFont="1" applyBorder="1"/>
    <xf numFmtId="2" fontId="3" fillId="0" borderId="14" xfId="0" applyNumberFormat="1" applyFont="1" applyBorder="1"/>
    <xf numFmtId="0" fontId="3" fillId="0" borderId="12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13" xfId="0" applyFont="1" applyBorder="1"/>
    <xf numFmtId="2" fontId="5" fillId="0" borderId="12" xfId="0" applyNumberFormat="1" applyFont="1" applyBorder="1"/>
    <xf numFmtId="2" fontId="5" fillId="0" borderId="3" xfId="0" applyNumberFormat="1" applyFont="1" applyBorder="1"/>
    <xf numFmtId="2" fontId="5" fillId="0" borderId="5" xfId="0" applyNumberFormat="1" applyFont="1" applyBorder="1"/>
    <xf numFmtId="2" fontId="5" fillId="0" borderId="8" xfId="0" applyNumberFormat="1" applyFont="1" applyBorder="1"/>
    <xf numFmtId="2" fontId="6" fillId="0" borderId="0" xfId="0" applyNumberFormat="1" applyFont="1" applyBorder="1"/>
    <xf numFmtId="0" fontId="5" fillId="0" borderId="6" xfId="0" applyFont="1" applyFill="1" applyBorder="1"/>
    <xf numFmtId="2" fontId="5" fillId="0" borderId="13" xfId="0" applyNumberFormat="1" applyFont="1" applyBorder="1"/>
    <xf numFmtId="2" fontId="5" fillId="0" borderId="14" xfId="0" applyNumberFormat="1" applyFont="1" applyBorder="1"/>
    <xf numFmtId="2" fontId="5" fillId="0" borderId="15" xfId="0" applyNumberFormat="1" applyFont="1" applyBorder="1"/>
    <xf numFmtId="2" fontId="6" fillId="0" borderId="0" xfId="0" applyNumberFormat="1" applyFont="1" applyFill="1" applyBorder="1"/>
    <xf numFmtId="2" fontId="0" fillId="3" borderId="10" xfId="0" applyNumberFormat="1" applyFill="1" applyBorder="1"/>
    <xf numFmtId="2" fontId="0" fillId="3" borderId="0" xfId="0" applyNumberFormat="1" applyFill="1" applyBorder="1"/>
    <xf numFmtId="2" fontId="0" fillId="3" borderId="9" xfId="0" applyNumberFormat="1" applyFill="1" applyBorder="1"/>
    <xf numFmtId="2" fontId="0" fillId="3" borderId="11" xfId="0" applyNumberFormat="1" applyFill="1" applyBorder="1"/>
    <xf numFmtId="2" fontId="0" fillId="3" borderId="7" xfId="0" applyNumberFormat="1" applyFill="1" applyBorder="1"/>
    <xf numFmtId="2" fontId="0" fillId="4" borderId="1" xfId="0" applyNumberFormat="1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15" xfId="0" applyNumberFormat="1" applyFill="1" applyBorder="1"/>
    <xf numFmtId="2" fontId="0" fillId="5" borderId="13" xfId="0" applyNumberFormat="1" applyFill="1" applyBorder="1"/>
    <xf numFmtId="2" fontId="0" fillId="5" borderId="14" xfId="0" applyNumberFormat="1" applyFill="1" applyBorder="1"/>
    <xf numFmtId="2" fontId="0" fillId="5" borderId="15" xfId="0" applyNumberFormat="1" applyFill="1" applyBorder="1"/>
    <xf numFmtId="0" fontId="0" fillId="6" borderId="0" xfId="0" applyFill="1"/>
    <xf numFmtId="188" fontId="0" fillId="0" borderId="9" xfId="0" applyNumberFormat="1" applyBorder="1"/>
    <xf numFmtId="188" fontId="0" fillId="0" borderId="13" xfId="0" applyNumberFormat="1" applyBorder="1"/>
    <xf numFmtId="188" fontId="0" fillId="0" borderId="12" xfId="0" applyNumberFormat="1" applyBorder="1"/>
    <xf numFmtId="187" fontId="0" fillId="0" borderId="0" xfId="1" applyFont="1"/>
    <xf numFmtId="189" fontId="3" fillId="8" borderId="0" xfId="1" applyNumberFormat="1" applyFont="1" applyFill="1"/>
    <xf numFmtId="189" fontId="0" fillId="8" borderId="0" xfId="1" applyNumberFormat="1" applyFont="1" applyFill="1"/>
    <xf numFmtId="0" fontId="8" fillId="0" borderId="0" xfId="0" applyFont="1"/>
    <xf numFmtId="2" fontId="8" fillId="0" borderId="12" xfId="0" applyNumberFormat="1" applyFont="1" applyBorder="1"/>
    <xf numFmtId="2" fontId="8" fillId="3" borderId="10" xfId="0" applyNumberFormat="1" applyFont="1" applyFill="1" applyBorder="1"/>
    <xf numFmtId="2" fontId="8" fillId="3" borderId="11" xfId="0" applyNumberFormat="1" applyFont="1" applyFill="1" applyBorder="1"/>
    <xf numFmtId="2" fontId="8" fillId="0" borderId="0" xfId="0" applyNumberFormat="1" applyFont="1" applyFill="1" applyBorder="1"/>
    <xf numFmtId="2" fontId="9" fillId="0" borderId="0" xfId="0" applyNumberFormat="1" applyFont="1" applyFill="1" applyBorder="1"/>
    <xf numFmtId="0" fontId="8" fillId="0" borderId="0" xfId="0" applyFont="1" applyFill="1" applyBorder="1"/>
    <xf numFmtId="188" fontId="8" fillId="0" borderId="0" xfId="0" applyNumberFormat="1" applyFont="1" applyBorder="1"/>
    <xf numFmtId="0" fontId="8" fillId="0" borderId="0" xfId="0" applyFont="1" applyBorder="1"/>
    <xf numFmtId="2" fontId="0" fillId="4" borderId="0" xfId="0" applyNumberFormat="1" applyFill="1" applyBorder="1"/>
    <xf numFmtId="2" fontId="0" fillId="5" borderId="0" xfId="0" applyNumberFormat="1" applyFill="1" applyBorder="1"/>
    <xf numFmtId="2" fontId="5" fillId="0" borderId="0" xfId="0" applyNumberFormat="1" applyFont="1" applyBorder="1"/>
    <xf numFmtId="188" fontId="0" fillId="0" borderId="0" xfId="0" applyNumberFormat="1" applyBorder="1"/>
    <xf numFmtId="0" fontId="10" fillId="0" borderId="0" xfId="0" applyFont="1"/>
    <xf numFmtId="0" fontId="10" fillId="0" borderId="0" xfId="0" applyFont="1" applyBorder="1"/>
    <xf numFmtId="1" fontId="10" fillId="0" borderId="0" xfId="0" applyNumberFormat="1" applyFont="1" applyBorder="1"/>
    <xf numFmtId="0" fontId="11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0" xfId="0" applyFont="1" applyBorder="1"/>
    <xf numFmtId="0" fontId="11" fillId="7" borderId="0" xfId="0" applyFont="1" applyFill="1"/>
    <xf numFmtId="190" fontId="10" fillId="10" borderId="9" xfId="1" applyNumberFormat="1" applyFont="1" applyFill="1" applyBorder="1"/>
    <xf numFmtId="0" fontId="11" fillId="0" borderId="4" xfId="0" applyFont="1" applyBorder="1"/>
    <xf numFmtId="0" fontId="11" fillId="0" borderId="5" xfId="0" applyFont="1" applyBorder="1"/>
    <xf numFmtId="190" fontId="10" fillId="10" borderId="10" xfId="1" applyNumberFormat="1" applyFont="1" applyFill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190" fontId="10" fillId="10" borderId="11" xfId="1" applyNumberFormat="1" applyFont="1" applyFill="1" applyBorder="1"/>
    <xf numFmtId="0" fontId="11" fillId="9" borderId="0" xfId="0" applyFont="1" applyFill="1"/>
    <xf numFmtId="0" fontId="11" fillId="9" borderId="12" xfId="0" applyFont="1" applyFill="1" applyBorder="1"/>
    <xf numFmtId="2" fontId="8" fillId="6" borderId="0" xfId="0" applyNumberFormat="1" applyFont="1" applyFill="1" applyBorder="1"/>
    <xf numFmtId="0" fontId="12" fillId="6" borderId="0" xfId="0" applyFont="1" applyFill="1"/>
    <xf numFmtId="0" fontId="11" fillId="6" borderId="0" xfId="0" applyFont="1" applyFill="1"/>
    <xf numFmtId="0" fontId="0" fillId="0" borderId="0" xfId="0" applyFill="1"/>
    <xf numFmtId="0" fontId="12" fillId="0" borderId="0" xfId="0" applyFont="1" applyFill="1"/>
    <xf numFmtId="0" fontId="11" fillId="0" borderId="0" xfId="0" applyFont="1" applyFill="1"/>
    <xf numFmtId="0" fontId="8" fillId="6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zoomScale="60" zoomScaleNormal="60" workbookViewId="0">
      <selection activeCell="M24" sqref="M24"/>
    </sheetView>
  </sheetViews>
  <sheetFormatPr defaultColWidth="8.85546875" defaultRowHeight="15.75" x14ac:dyDescent="0.25"/>
  <cols>
    <col min="1" max="1" width="14.42578125" customWidth="1"/>
    <col min="2" max="7" width="12" bestFit="1" customWidth="1"/>
    <col min="8" max="8" width="12" customWidth="1"/>
    <col min="9" max="9" width="19.5703125" style="70" customWidth="1"/>
    <col min="10" max="10" width="19.7109375" customWidth="1"/>
    <col min="11" max="11" width="16.5703125" customWidth="1"/>
    <col min="12" max="12" width="13.28515625" bestFit="1" customWidth="1"/>
    <col min="13" max="13" width="15.28515625" customWidth="1"/>
    <col min="14" max="14" width="16.140625" customWidth="1"/>
    <col min="15" max="15" width="12.42578125" bestFit="1" customWidth="1"/>
    <col min="17" max="17" width="15.140625" customWidth="1"/>
  </cols>
  <sheetData>
    <row r="1" spans="1:13" x14ac:dyDescent="0.25">
      <c r="A1" s="1" t="s">
        <v>12</v>
      </c>
    </row>
    <row r="2" spans="1:13" x14ac:dyDescent="0.25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25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25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25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25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25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25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25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25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25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25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25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25">
      <c r="I14" s="76"/>
      <c r="J14" s="32"/>
      <c r="K14" s="3"/>
      <c r="L14" s="3"/>
      <c r="M14" s="3"/>
    </row>
    <row r="15" spans="1:13" x14ac:dyDescent="0.25">
      <c r="A15" s="63" t="s">
        <v>7</v>
      </c>
      <c r="B15" s="4">
        <f>B3/B$13</f>
        <v>0.15789007134598038</v>
      </c>
      <c r="C15" s="4">
        <f t="shared" ref="C15:G15" si="2">C3/C$13</f>
        <v>8.8039926076793652E-3</v>
      </c>
      <c r="D15" s="4">
        <f t="shared" si="2"/>
        <v>0.19641468822886621</v>
      </c>
      <c r="E15" s="4">
        <f t="shared" si="2"/>
        <v>1.2330643816275473E-2</v>
      </c>
      <c r="F15" s="4">
        <f t="shared" si="2"/>
        <v>4.003157250109933E-3</v>
      </c>
      <c r="G15" s="64">
        <f t="shared" si="2"/>
        <v>1.7481843317568416E-2</v>
      </c>
      <c r="H15" s="82"/>
      <c r="I15" s="77"/>
      <c r="J15" s="3"/>
      <c r="K15" s="3"/>
      <c r="L15" s="3"/>
      <c r="M15" s="3"/>
    </row>
    <row r="16" spans="1:13" x14ac:dyDescent="0.25">
      <c r="B16" s="4">
        <f t="shared" ref="B16:G16" si="3">B4/B$13</f>
        <v>2.040371627780117E-3</v>
      </c>
      <c r="C16" s="4">
        <f t="shared" si="3"/>
        <v>6.7655882816695392E-2</v>
      </c>
      <c r="D16" s="4">
        <f t="shared" si="3"/>
        <v>6.2315332656131955E-3</v>
      </c>
      <c r="E16" s="4">
        <f t="shared" si="3"/>
        <v>8.0003493034851408E-2</v>
      </c>
      <c r="F16" s="4">
        <f t="shared" si="3"/>
        <v>3.6399063624949789E-2</v>
      </c>
      <c r="G16" s="64">
        <f t="shared" si="3"/>
        <v>4.5545911547771427E-3</v>
      </c>
      <c r="H16" s="82"/>
      <c r="I16" s="77"/>
    </row>
    <row r="17" spans="1:28" x14ac:dyDescent="0.25">
      <c r="B17" s="4">
        <f t="shared" ref="B17:G17" si="4">B5/B$13</f>
        <v>7.1623561959184734E-2</v>
      </c>
      <c r="C17" s="4">
        <f t="shared" si="4"/>
        <v>1.3007179093133254E-2</v>
      </c>
      <c r="D17" s="4">
        <f t="shared" si="4"/>
        <v>0.28218342132181362</v>
      </c>
      <c r="E17" s="4">
        <f t="shared" si="4"/>
        <v>3.523980233796066E-2</v>
      </c>
      <c r="F17" s="4">
        <f t="shared" si="4"/>
        <v>2.4922755580485147E-2</v>
      </c>
      <c r="G17" s="64">
        <f t="shared" si="4"/>
        <v>8.2326356170052684E-2</v>
      </c>
      <c r="H17" s="82"/>
      <c r="I17" s="77"/>
    </row>
    <row r="18" spans="1:28" x14ac:dyDescent="0.25">
      <c r="B18" s="4">
        <f t="shared" ref="B18:G18" si="5">B6/B$13</f>
        <v>0.10145268853952351</v>
      </c>
      <c r="C18" s="4">
        <f t="shared" si="5"/>
        <v>0.16733522396938097</v>
      </c>
      <c r="D18" s="4">
        <f t="shared" si="5"/>
        <v>8.3180620584537859E-2</v>
      </c>
      <c r="E18" s="4">
        <f t="shared" si="5"/>
        <v>0.37481463751173116</v>
      </c>
      <c r="F18" s="4">
        <f t="shared" si="5"/>
        <v>0.33725492914134064</v>
      </c>
      <c r="G18" s="64">
        <f t="shared" si="5"/>
        <v>0.11906634567870775</v>
      </c>
      <c r="H18" s="82"/>
      <c r="I18" s="77"/>
    </row>
    <row r="19" spans="1:28" x14ac:dyDescent="0.25">
      <c r="B19" s="4">
        <f t="shared" ref="B19:G20" si="6">B7/B$13</f>
        <v>1.0548093686977653E-2</v>
      </c>
      <c r="C19" s="4">
        <f t="shared" si="6"/>
        <v>7.3231399905978753E-2</v>
      </c>
      <c r="D19" s="4">
        <f t="shared" si="6"/>
        <v>2.269856422856974E-2</v>
      </c>
      <c r="E19" s="4">
        <f t="shared" si="6"/>
        <v>6.2359322582529041E-2</v>
      </c>
      <c r="F19" s="4">
        <f t="shared" si="6"/>
        <v>0.14310809020431783</v>
      </c>
      <c r="G19" s="64">
        <f t="shared" si="6"/>
        <v>7.9840238342198264E-2</v>
      </c>
      <c r="H19" s="82"/>
      <c r="I19" s="77"/>
    </row>
    <row r="20" spans="1:28" x14ac:dyDescent="0.25">
      <c r="B20" s="65">
        <f>B8/B$13</f>
        <v>5.2183443581301905E-2</v>
      </c>
      <c r="C20" s="65">
        <f t="shared" si="6"/>
        <v>9.4902472790793987E-2</v>
      </c>
      <c r="D20" s="65">
        <f t="shared" si="6"/>
        <v>7.7495460927418963E-2</v>
      </c>
      <c r="E20" s="65">
        <f t="shared" si="6"/>
        <v>8.677807248386378E-2</v>
      </c>
      <c r="F20" s="65">
        <f t="shared" si="6"/>
        <v>9.9339505103340456E-2</v>
      </c>
      <c r="G20" s="66">
        <f>G8/G$13</f>
        <v>0.18761177319115371</v>
      </c>
      <c r="H20" s="82"/>
      <c r="I20" s="77"/>
      <c r="J20" s="31"/>
    </row>
    <row r="22" spans="1:28" x14ac:dyDescent="0.25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25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25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25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25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25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25">
      <c r="W28" s="105"/>
      <c r="X28" s="105"/>
      <c r="Y28" s="105"/>
      <c r="Z28" s="105"/>
      <c r="AA28" s="105"/>
      <c r="AB28" s="105"/>
    </row>
    <row r="29" spans="1:28" x14ac:dyDescent="0.25">
      <c r="A29" t="s">
        <v>9</v>
      </c>
      <c r="B29" s="66">
        <f>B22-B15</f>
        <v>0.84210992865401968</v>
      </c>
      <c r="C29" s="66">
        <f t="shared" ref="C29:G29" si="7">C22-C15</f>
        <v>-8.8039926076793652E-3</v>
      </c>
      <c r="D29" s="66">
        <f t="shared" si="7"/>
        <v>-0.19641468822886621</v>
      </c>
      <c r="E29" s="66">
        <f t="shared" si="7"/>
        <v>-1.2330643816275473E-2</v>
      </c>
      <c r="F29" s="66">
        <f t="shared" si="7"/>
        <v>-4.003157250109933E-3</v>
      </c>
      <c r="G29" s="66">
        <f t="shared" si="7"/>
        <v>-1.7481843317568416E-2</v>
      </c>
      <c r="H29" s="82"/>
      <c r="I29" s="77"/>
      <c r="W29" s="105"/>
      <c r="X29" s="105"/>
      <c r="Y29" s="105"/>
      <c r="Z29" s="105"/>
      <c r="AA29" s="105"/>
      <c r="AB29" s="105"/>
    </row>
    <row r="30" spans="1:28" x14ac:dyDescent="0.25">
      <c r="B30" s="66">
        <f t="shared" ref="B30:G34" si="8">B23-B16</f>
        <v>-2.040371627780117E-3</v>
      </c>
      <c r="C30" s="66">
        <f t="shared" si="8"/>
        <v>0.93234411718330457</v>
      </c>
      <c r="D30" s="66">
        <f t="shared" si="8"/>
        <v>-6.2315332656131955E-3</v>
      </c>
      <c r="E30" s="66">
        <f t="shared" si="8"/>
        <v>-8.0003493034851408E-2</v>
      </c>
      <c r="F30" s="66">
        <f t="shared" si="8"/>
        <v>-3.6399063624949789E-2</v>
      </c>
      <c r="G30" s="66">
        <f t="shared" si="8"/>
        <v>-4.5545911547771427E-3</v>
      </c>
      <c r="H30" s="82"/>
      <c r="I30" s="77"/>
      <c r="W30" s="105"/>
      <c r="X30" s="105"/>
      <c r="Y30" s="105"/>
      <c r="Z30" s="105"/>
      <c r="AA30" s="105"/>
      <c r="AB30" s="105"/>
    </row>
    <row r="31" spans="1:28" x14ac:dyDescent="0.25">
      <c r="B31" s="66">
        <f t="shared" si="8"/>
        <v>-7.1623561959184734E-2</v>
      </c>
      <c r="C31" s="66">
        <f t="shared" si="8"/>
        <v>-1.3007179093133254E-2</v>
      </c>
      <c r="D31" s="66">
        <f t="shared" si="8"/>
        <v>0.71781657867818638</v>
      </c>
      <c r="E31" s="66">
        <f t="shared" si="8"/>
        <v>-3.523980233796066E-2</v>
      </c>
      <c r="F31" s="66">
        <f t="shared" si="8"/>
        <v>-2.4922755580485147E-2</v>
      </c>
      <c r="G31" s="66">
        <f t="shared" si="8"/>
        <v>-8.2326356170052684E-2</v>
      </c>
      <c r="H31" s="82"/>
      <c r="I31" s="77"/>
      <c r="W31" s="105"/>
      <c r="X31" s="105"/>
      <c r="Y31" s="105"/>
      <c r="Z31" s="105"/>
      <c r="AA31" s="105"/>
      <c r="AB31" s="105"/>
    </row>
    <row r="32" spans="1:28" x14ac:dyDescent="0.25">
      <c r="B32" s="66">
        <f t="shared" si="8"/>
        <v>-0.10145268853952351</v>
      </c>
      <c r="C32" s="66">
        <f t="shared" si="8"/>
        <v>-0.16733522396938097</v>
      </c>
      <c r="D32" s="66">
        <f t="shared" si="8"/>
        <v>-8.3180620584537859E-2</v>
      </c>
      <c r="E32" s="66">
        <f t="shared" si="8"/>
        <v>0.62518536248826884</v>
      </c>
      <c r="F32" s="66">
        <f t="shared" si="8"/>
        <v>-0.33725492914134064</v>
      </c>
      <c r="G32" s="66">
        <f t="shared" si="8"/>
        <v>-0.11906634567870775</v>
      </c>
      <c r="H32" s="82"/>
      <c r="I32" s="77"/>
      <c r="W32" s="105"/>
      <c r="X32" s="105"/>
      <c r="Y32" s="105"/>
      <c r="Z32" s="105"/>
      <c r="AA32" s="105"/>
      <c r="AB32" s="105"/>
    </row>
    <row r="33" spans="1:28" x14ac:dyDescent="0.25">
      <c r="B33" s="66">
        <f t="shared" si="8"/>
        <v>-1.0548093686977653E-2</v>
      </c>
      <c r="C33" s="66">
        <f t="shared" si="8"/>
        <v>-7.3231399905978753E-2</v>
      </c>
      <c r="D33" s="66">
        <f t="shared" si="8"/>
        <v>-2.269856422856974E-2</v>
      </c>
      <c r="E33" s="66">
        <f t="shared" si="8"/>
        <v>-6.2359322582529041E-2</v>
      </c>
      <c r="F33" s="66">
        <f t="shared" si="8"/>
        <v>0.85689190979568219</v>
      </c>
      <c r="G33" s="66">
        <f t="shared" si="8"/>
        <v>-7.9840238342198264E-2</v>
      </c>
      <c r="H33" s="82"/>
      <c r="I33" s="77"/>
      <c r="W33" s="105"/>
      <c r="X33" s="105"/>
      <c r="Y33" s="105"/>
      <c r="Z33" s="105"/>
      <c r="AA33" s="105"/>
      <c r="AB33" s="105"/>
    </row>
    <row r="34" spans="1:28" x14ac:dyDescent="0.25">
      <c r="B34" s="66">
        <f t="shared" si="8"/>
        <v>-5.2183443581301905E-2</v>
      </c>
      <c r="C34" s="66">
        <f t="shared" si="8"/>
        <v>-9.4902472790793987E-2</v>
      </c>
      <c r="D34" s="66">
        <f t="shared" si="8"/>
        <v>-7.7495460927418963E-2</v>
      </c>
      <c r="E34" s="66">
        <f t="shared" si="8"/>
        <v>-8.677807248386378E-2</v>
      </c>
      <c r="F34" s="66">
        <f t="shared" si="8"/>
        <v>-9.9339505103340456E-2</v>
      </c>
      <c r="G34" s="66">
        <f t="shared" si="8"/>
        <v>0.81238822680884626</v>
      </c>
      <c r="H34" s="82"/>
      <c r="I34" s="77"/>
      <c r="W34" s="105"/>
      <c r="X34" s="105"/>
      <c r="Y34" s="105"/>
      <c r="Z34" s="105"/>
      <c r="AA34" s="105"/>
      <c r="AB34" s="105"/>
    </row>
    <row r="35" spans="1:28" x14ac:dyDescent="0.25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2" x14ac:dyDescent="0.2">
      <c r="A36" s="86" t="s">
        <v>10</v>
      </c>
      <c r="B36" s="87">
        <f t="array" ref="B36:G41">MINVERSE(B29:G34)</f>
        <v>1.2311067834772704</v>
      </c>
      <c r="C36" s="88">
        <v>4.0323115653660646E-2</v>
      </c>
      <c r="D36" s="88">
        <v>0.35481604997068006</v>
      </c>
      <c r="E36" s="88">
        <v>6.5425761744150823E-2</v>
      </c>
      <c r="F36" s="88">
        <v>5.2510136125227966E-2</v>
      </c>
      <c r="G36" s="89">
        <v>7.7424573348861728E-2</v>
      </c>
      <c r="H36" s="90"/>
      <c r="I36" s="84" t="s">
        <v>1</v>
      </c>
      <c r="J36" s="91">
        <f t="array" ref="J36:O41">MINVERSE(B29:G34)</f>
        <v>1.2311067834772704</v>
      </c>
      <c r="K36" s="91">
        <v>4.0323115653660646E-2</v>
      </c>
      <c r="L36" s="91">
        <v>0.35481604997068006</v>
      </c>
      <c r="M36" s="91">
        <v>6.5425761744150823E-2</v>
      </c>
      <c r="N36" s="91">
        <v>5.2510136125227966E-2</v>
      </c>
      <c r="O36" s="91">
        <v>7.7424573348861728E-2</v>
      </c>
      <c r="Q36" s="92">
        <f>SUM(J36:O36)</f>
        <v>1.8216064203198514</v>
      </c>
      <c r="W36" s="107"/>
      <c r="X36" s="107"/>
      <c r="Y36" s="107"/>
      <c r="Z36" s="107"/>
      <c r="AA36" s="107"/>
      <c r="AB36" s="107"/>
    </row>
    <row r="37" spans="1:28" s="86" customFormat="1" ht="12" x14ac:dyDescent="0.2">
      <c r="B37" s="93">
        <v>3.090298878646976E-2</v>
      </c>
      <c r="C37" s="90">
        <v>1.1172519486518593</v>
      </c>
      <c r="D37" s="90">
        <v>4.6130909741659294E-2</v>
      </c>
      <c r="E37" s="90">
        <v>0.16466426796820519</v>
      </c>
      <c r="F37" s="90">
        <v>0.11925493771479342</v>
      </c>
      <c r="G37" s="94">
        <v>4.745757112919833E-2</v>
      </c>
      <c r="H37" s="90"/>
      <c r="I37" s="84" t="s">
        <v>2</v>
      </c>
      <c r="J37" s="91">
        <v>3.090298878646976E-2</v>
      </c>
      <c r="K37" s="91">
        <v>1.1172519486518593</v>
      </c>
      <c r="L37" s="91">
        <v>4.6130909741659294E-2</v>
      </c>
      <c r="M37" s="91">
        <v>0.16466426796820519</v>
      </c>
      <c r="N37" s="91">
        <v>0.11925493771479342</v>
      </c>
      <c r="O37" s="91">
        <v>4.745757112919833E-2</v>
      </c>
      <c r="Q37" s="95">
        <f t="shared" ref="Q37:Q41" si="9">SUM(J37:O37)</f>
        <v>1.5256626239921851</v>
      </c>
      <c r="W37" s="107"/>
      <c r="X37" s="107"/>
      <c r="Y37" s="107"/>
      <c r="Z37" s="107"/>
      <c r="AA37" s="107"/>
      <c r="AB37" s="107"/>
    </row>
    <row r="38" spans="1:28" s="86" customFormat="1" ht="12" x14ac:dyDescent="0.2">
      <c r="B38" s="93">
        <v>0.15468067359664145</v>
      </c>
      <c r="C38" s="90">
        <v>7.4257207282204779E-2</v>
      </c>
      <c r="D38" s="90">
        <v>1.4752914519824887</v>
      </c>
      <c r="E38" s="90">
        <v>0.13338054215903097</v>
      </c>
      <c r="F38" s="90">
        <v>0.12068919611308981</v>
      </c>
      <c r="G38" s="94">
        <v>0.18465884539203112</v>
      </c>
      <c r="H38" s="90"/>
      <c r="I38" s="84" t="s">
        <v>3</v>
      </c>
      <c r="J38" s="91">
        <v>0.15468067359664145</v>
      </c>
      <c r="K38" s="91">
        <v>7.4257207282204779E-2</v>
      </c>
      <c r="L38" s="91">
        <v>1.4752914519824887</v>
      </c>
      <c r="M38" s="91">
        <v>0.13338054215903097</v>
      </c>
      <c r="N38" s="91">
        <v>0.12068919611308981</v>
      </c>
      <c r="O38" s="91">
        <v>0.18465884539203112</v>
      </c>
      <c r="Q38" s="95">
        <f t="shared" si="9"/>
        <v>2.1429579165254871</v>
      </c>
      <c r="W38" s="107"/>
      <c r="X38" s="107"/>
      <c r="Y38" s="107"/>
      <c r="Z38" s="107"/>
      <c r="AA38" s="107"/>
      <c r="AB38" s="107"/>
    </row>
    <row r="39" spans="1:28" s="86" customFormat="1" ht="12" x14ac:dyDescent="0.2">
      <c r="B39" s="93">
        <v>0.28396832586729331</v>
      </c>
      <c r="C39" s="90">
        <v>0.43466143677270602</v>
      </c>
      <c r="D39" s="90">
        <v>0.35848936315470065</v>
      </c>
      <c r="E39" s="90">
        <v>1.8135403319732395</v>
      </c>
      <c r="F39" s="90">
        <v>0.78899473193481551</v>
      </c>
      <c r="G39" s="94">
        <v>0.38821619395659807</v>
      </c>
      <c r="H39" s="90"/>
      <c r="I39" s="84" t="s">
        <v>4</v>
      </c>
      <c r="J39" s="91">
        <v>0.28396832586729331</v>
      </c>
      <c r="K39" s="91">
        <v>0.43466143677270602</v>
      </c>
      <c r="L39" s="91">
        <v>0.35848936315470065</v>
      </c>
      <c r="M39" s="91">
        <v>1.8135403319732395</v>
      </c>
      <c r="N39" s="91">
        <v>0.78899473193481551</v>
      </c>
      <c r="O39" s="91">
        <v>0.38821619395659807</v>
      </c>
      <c r="Q39" s="95">
        <f t="shared" si="9"/>
        <v>4.0678703836593533</v>
      </c>
      <c r="W39" s="107"/>
      <c r="X39" s="107"/>
      <c r="Y39" s="107"/>
      <c r="Z39" s="107"/>
      <c r="AA39" s="107"/>
      <c r="AB39" s="107"/>
    </row>
    <row r="40" spans="1:28" s="86" customFormat="1" ht="12" x14ac:dyDescent="0.2">
      <c r="B40" s="93">
        <v>5.509177076924153E-2</v>
      </c>
      <c r="C40" s="90">
        <v>0.14865949023951938</v>
      </c>
      <c r="D40" s="90">
        <v>9.3853841339479632E-2</v>
      </c>
      <c r="E40" s="90">
        <v>0.17378842060199298</v>
      </c>
      <c r="F40" s="90">
        <v>1.2633936429173265</v>
      </c>
      <c r="G40" s="94">
        <v>0.16116535307414528</v>
      </c>
      <c r="H40" s="90"/>
      <c r="I40" s="84" t="s">
        <v>5</v>
      </c>
      <c r="J40" s="91">
        <v>5.509177076924153E-2</v>
      </c>
      <c r="K40" s="91">
        <v>0.14865949023951938</v>
      </c>
      <c r="L40" s="91">
        <v>9.3853841339479632E-2</v>
      </c>
      <c r="M40" s="91">
        <v>0.17378842060199298</v>
      </c>
      <c r="N40" s="91">
        <v>1.2633936429173265</v>
      </c>
      <c r="O40" s="91">
        <v>0.16116535307414528</v>
      </c>
      <c r="Q40" s="95">
        <f t="shared" si="9"/>
        <v>1.8959525189417052</v>
      </c>
      <c r="W40" s="107"/>
      <c r="X40" s="107"/>
      <c r="Y40" s="107"/>
      <c r="Z40" s="107"/>
      <c r="AA40" s="107"/>
      <c r="AB40" s="107"/>
    </row>
    <row r="41" spans="1:28" s="86" customFormat="1" ht="12" x14ac:dyDescent="0.2">
      <c r="B41" s="96">
        <v>0.13451478139400866</v>
      </c>
      <c r="C41" s="97">
        <v>0.20479815506768295</v>
      </c>
      <c r="D41" s="97">
        <v>0.21868148261418349</v>
      </c>
      <c r="E41" s="97">
        <v>0.25113259608358851</v>
      </c>
      <c r="F41" s="97">
        <v>0.2675850624012262</v>
      </c>
      <c r="G41" s="98">
        <v>1.3202469559311811</v>
      </c>
      <c r="H41" s="90"/>
      <c r="I41" s="84" t="s">
        <v>6</v>
      </c>
      <c r="J41" s="91">
        <v>0.13451478139400866</v>
      </c>
      <c r="K41" s="91">
        <v>0.20479815506768295</v>
      </c>
      <c r="L41" s="91">
        <v>0.21868148261418349</v>
      </c>
      <c r="M41" s="91">
        <v>0.25113259608358851</v>
      </c>
      <c r="N41" s="91">
        <v>0.2675850624012262</v>
      </c>
      <c r="O41" s="91">
        <v>1.3202469559311811</v>
      </c>
      <c r="Q41" s="99">
        <f t="shared" si="9"/>
        <v>2.3969590334918709</v>
      </c>
      <c r="U41" s="107"/>
      <c r="W41" s="107"/>
      <c r="X41" s="107"/>
      <c r="Y41" s="107"/>
      <c r="Z41" s="107"/>
      <c r="AA41" s="107"/>
      <c r="AB41" s="107"/>
    </row>
    <row r="42" spans="1:28" s="86" customFormat="1" x14ac:dyDescent="0.25">
      <c r="I42" s="83"/>
      <c r="J42" s="100">
        <f>SUM(J36:J41)</f>
        <v>1.8902653238909253</v>
      </c>
      <c r="K42" s="100">
        <f t="shared" ref="K42:O42" si="10">SUM(K36:K41)</f>
        <v>2.0199513536676328</v>
      </c>
      <c r="L42" s="100">
        <f t="shared" si="10"/>
        <v>2.5472630988031919</v>
      </c>
      <c r="M42" s="100">
        <f t="shared" si="10"/>
        <v>2.6019319205302076</v>
      </c>
      <c r="N42" s="101">
        <f t="shared" si="10"/>
        <v>2.6124277072064799</v>
      </c>
      <c r="O42" s="100">
        <f t="shared" si="10"/>
        <v>2.1791694928320156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2.75" x14ac:dyDescent="0.2">
      <c r="A43" t="s">
        <v>11</v>
      </c>
      <c r="B43" s="5">
        <f t="array" ref="B43:G48">MMULT(B36:G41,B29:G34)</f>
        <v>1.0000000000000002</v>
      </c>
      <c r="C43" s="6">
        <v>-6.0715321659188248E-18</v>
      </c>
      <c r="D43" s="6">
        <v>-1.6479873021779667E-16</v>
      </c>
      <c r="E43" s="6">
        <v>1.3877787807814457E-17</v>
      </c>
      <c r="F43" s="6">
        <v>-1.214306433183765E-17</v>
      </c>
      <c r="G43" s="7">
        <v>1.3877787807814457E-17</v>
      </c>
      <c r="H43" s="9"/>
      <c r="I43" s="85"/>
      <c r="J43" s="68">
        <f t="array" ref="J43:O48">MMULT(B29:G34,J36:O41)</f>
        <v>1</v>
      </c>
      <c r="K43" s="69">
        <v>2.1684043449710089E-18</v>
      </c>
      <c r="L43" s="69">
        <v>-6.1582683397176652E-17</v>
      </c>
      <c r="M43" s="69">
        <v>1.0408340855860843E-17</v>
      </c>
      <c r="N43" s="69">
        <v>-8.6736173798840355E-19</v>
      </c>
      <c r="O43" s="69">
        <v>0</v>
      </c>
      <c r="U43" s="105"/>
      <c r="W43" s="105"/>
      <c r="X43" s="105"/>
      <c r="Y43" s="105"/>
      <c r="Z43" s="105"/>
      <c r="AA43" s="105"/>
      <c r="AB43" s="105"/>
    </row>
    <row r="44" spans="1:28" ht="12.75" x14ac:dyDescent="0.2">
      <c r="B44" s="8">
        <v>-4.7704895589362195E-18</v>
      </c>
      <c r="C44" s="9">
        <v>1</v>
      </c>
      <c r="D44" s="9">
        <v>-4.7704895589362195E-18</v>
      </c>
      <c r="E44" s="9">
        <v>7.8062556418956319E-18</v>
      </c>
      <c r="F44" s="9">
        <v>-2.1684043449710089E-17</v>
      </c>
      <c r="G44" s="10">
        <v>6.9388939039072284E-18</v>
      </c>
      <c r="H44" s="9"/>
      <c r="I44" s="85"/>
      <c r="J44" s="69">
        <v>-2.1684043449710089E-18</v>
      </c>
      <c r="K44" s="68">
        <v>0.99999999999999989</v>
      </c>
      <c r="L44" s="69">
        <v>2.1684043449710089E-18</v>
      </c>
      <c r="M44" s="69">
        <v>-2.4719809532669501E-17</v>
      </c>
      <c r="N44" s="69">
        <v>-1.9949319973733282E-17</v>
      </c>
      <c r="O44" s="69">
        <v>9.540979117872439E-18</v>
      </c>
      <c r="U44" s="105"/>
      <c r="W44" s="105"/>
      <c r="X44" s="105"/>
      <c r="Y44" s="105"/>
      <c r="Z44" s="105"/>
      <c r="AA44" s="105"/>
      <c r="AB44" s="105"/>
    </row>
    <row r="45" spans="1:28" ht="12.75" x14ac:dyDescent="0.2">
      <c r="B45" s="8">
        <v>-6.9388939039072284E-18</v>
      </c>
      <c r="C45" s="9">
        <v>-6.9388939039072284E-18</v>
      </c>
      <c r="D45" s="9">
        <v>0.99999999999999989</v>
      </c>
      <c r="E45" s="9">
        <v>3.4694469519536142E-17</v>
      </c>
      <c r="F45" s="9">
        <v>-6.9388939039072284E-18</v>
      </c>
      <c r="G45" s="10">
        <v>5.5511151231257827E-17</v>
      </c>
      <c r="H45" s="9"/>
      <c r="I45" s="85"/>
      <c r="J45" s="69">
        <v>-2.7755575615628914E-17</v>
      </c>
      <c r="K45" s="69">
        <v>0</v>
      </c>
      <c r="L45" s="68">
        <v>0.99999999999999978</v>
      </c>
      <c r="M45" s="69">
        <v>1.7347234759768071E-17</v>
      </c>
      <c r="N45" s="69">
        <v>3.4694469519536142E-18</v>
      </c>
      <c r="O45" s="69">
        <v>4.163336342344337E-17</v>
      </c>
      <c r="U45" s="105"/>
      <c r="W45" s="105"/>
      <c r="X45" s="105"/>
      <c r="Y45" s="105"/>
      <c r="Z45" s="105"/>
      <c r="AA45" s="105"/>
      <c r="AB45" s="105"/>
    </row>
    <row r="46" spans="1:28" ht="12.75" x14ac:dyDescent="0.2">
      <c r="B46" s="8">
        <v>-5.2041704279304213E-17</v>
      </c>
      <c r="C46" s="9">
        <v>0</v>
      </c>
      <c r="D46" s="9">
        <v>-2.0816681711721685E-17</v>
      </c>
      <c r="E46" s="9">
        <v>1.0000000000000002</v>
      </c>
      <c r="F46" s="9">
        <v>-2.4980018054066022E-16</v>
      </c>
      <c r="G46" s="10">
        <v>1.1102230246251565E-16</v>
      </c>
      <c r="H46" s="9"/>
      <c r="I46" s="85"/>
      <c r="J46" s="69">
        <v>-5.5511151231257827E-17</v>
      </c>
      <c r="K46" s="69">
        <v>6.9388939039072284E-17</v>
      </c>
      <c r="L46" s="69">
        <v>3.8163916471489756E-17</v>
      </c>
      <c r="M46" s="68">
        <v>1</v>
      </c>
      <c r="N46" s="69">
        <v>-9.7144514654701197E-17</v>
      </c>
      <c r="O46" s="69">
        <v>0</v>
      </c>
      <c r="W46" s="105"/>
      <c r="X46" s="105"/>
      <c r="Y46" s="105"/>
      <c r="Z46" s="105"/>
      <c r="AA46" s="105"/>
      <c r="AB46" s="105"/>
    </row>
    <row r="47" spans="1:28" ht="12.75" x14ac:dyDescent="0.2">
      <c r="B47" s="8">
        <v>-6.9388939039072284E-18</v>
      </c>
      <c r="C47" s="9">
        <v>-2.4286128663675299E-17</v>
      </c>
      <c r="D47" s="9">
        <v>-3.4694469519536142E-18</v>
      </c>
      <c r="E47" s="9">
        <v>2.2551405187698492E-17</v>
      </c>
      <c r="F47" s="9">
        <v>1</v>
      </c>
      <c r="G47" s="10">
        <v>0</v>
      </c>
      <c r="H47" s="9"/>
      <c r="I47" s="85"/>
      <c r="J47" s="69">
        <v>-6.9388939039072284E-18</v>
      </c>
      <c r="K47" s="69">
        <v>-2.4286128663675299E-17</v>
      </c>
      <c r="L47" s="69">
        <v>1.0408340855860843E-17</v>
      </c>
      <c r="M47" s="69">
        <v>-1.3877787807814457E-17</v>
      </c>
      <c r="N47" s="68">
        <v>0.99999999999999989</v>
      </c>
      <c r="O47" s="69">
        <v>0</v>
      </c>
      <c r="W47" s="105"/>
      <c r="X47" s="105"/>
      <c r="Y47" s="105"/>
      <c r="Z47" s="105"/>
      <c r="AA47" s="105"/>
      <c r="AB47" s="105"/>
    </row>
    <row r="48" spans="1:28" ht="12.75" x14ac:dyDescent="0.2">
      <c r="B48" s="11">
        <v>-1.3877787807814457E-17</v>
      </c>
      <c r="C48" s="12">
        <v>0</v>
      </c>
      <c r="D48" s="12">
        <v>-4.163336342344337E-17</v>
      </c>
      <c r="E48" s="12">
        <v>4.163336342344337E-17</v>
      </c>
      <c r="F48" s="12">
        <v>-2.7755575615628914E-17</v>
      </c>
      <c r="G48" s="13">
        <v>1</v>
      </c>
      <c r="H48" s="9"/>
      <c r="I48" s="85"/>
      <c r="J48" s="69">
        <v>-1.3877787807814457E-17</v>
      </c>
      <c r="K48" s="69">
        <v>0</v>
      </c>
      <c r="L48" s="69">
        <v>2.7755575615628914E-17</v>
      </c>
      <c r="M48" s="69">
        <v>2.7755575615628914E-17</v>
      </c>
      <c r="N48" s="69">
        <v>0</v>
      </c>
      <c r="O48" s="68">
        <v>1</v>
      </c>
      <c r="W48" s="105"/>
      <c r="X48" s="105"/>
      <c r="Y48" s="105"/>
      <c r="Z48" s="105"/>
      <c r="AA48" s="105"/>
      <c r="AB48" s="105"/>
    </row>
    <row r="49" spans="9:28" ht="12.75" x14ac:dyDescent="0.2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25">
      <c r="W50" s="105"/>
      <c r="X50" s="105"/>
      <c r="Y50" s="105"/>
      <c r="Z50" s="105"/>
      <c r="AA50" s="105"/>
      <c r="AB50" s="105"/>
    </row>
    <row r="51" spans="9:28" x14ac:dyDescent="0.25">
      <c r="W51" s="105"/>
      <c r="X51" s="105"/>
      <c r="Y51" s="105"/>
      <c r="Z51" s="105"/>
      <c r="AA51" s="105"/>
      <c r="AB51" s="105"/>
    </row>
    <row r="52" spans="9:28" x14ac:dyDescent="0.25">
      <c r="W52" s="105"/>
      <c r="X52" s="105"/>
      <c r="Y52" s="105"/>
      <c r="Z52" s="105"/>
      <c r="AA52" s="105"/>
      <c r="AB52" s="105"/>
    </row>
    <row r="53" spans="9:28" x14ac:dyDescent="0.25">
      <c r="W53" s="105"/>
      <c r="X53" s="105"/>
      <c r="Y53" s="105"/>
      <c r="Z53" s="105"/>
      <c r="AA53" s="105"/>
      <c r="AB53" s="105"/>
    </row>
    <row r="54" spans="9:28" x14ac:dyDescent="0.25">
      <c r="W54" s="105"/>
      <c r="X54" s="105"/>
      <c r="Y54" s="105"/>
      <c r="Z54" s="105"/>
      <c r="AA54" s="105"/>
      <c r="AB54" s="105"/>
    </row>
    <row r="55" spans="9:28" x14ac:dyDescent="0.25">
      <c r="W55" s="105"/>
      <c r="X55" s="105"/>
      <c r="Y55" s="105"/>
      <c r="Z55" s="105"/>
      <c r="AA55" s="105"/>
      <c r="AB55" s="105"/>
    </row>
    <row r="56" spans="9:28" x14ac:dyDescent="0.25">
      <c r="W56" s="105"/>
      <c r="X56" s="105"/>
      <c r="Y56" s="105"/>
      <c r="Z56" s="105"/>
      <c r="AA56" s="105"/>
      <c r="AB56" s="105"/>
    </row>
  </sheetData>
  <phoneticPr fontId="2" type="noConversion"/>
  <pageMargins left="0.75" right="0.75" top="1" bottom="1" header="0.5" footer="0.5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Cornell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J. Azis</dc:creator>
  <cp:lastModifiedBy>Windows User</cp:lastModifiedBy>
  <cp:lastPrinted>2003-01-27T04:42:21Z</cp:lastPrinted>
  <dcterms:created xsi:type="dcterms:W3CDTF">2003-01-27T04:40:08Z</dcterms:created>
  <dcterms:modified xsi:type="dcterms:W3CDTF">2014-09-04T13:49:00Z</dcterms:modified>
</cp:coreProperties>
</file>