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codeName="{8C4F1C90-05EB-6A55-5F09-09C24B55AC0B}"/>
  <workbookPr codeName="ThisWorkbook" defaultThemeVersion="124226"/>
  <bookViews>
    <workbookView xWindow="8400" yWindow="465" windowWidth="10245" windowHeight="6990" tabRatio="758" activeTab="2"/>
  </bookViews>
  <sheets>
    <sheet name="Course Information " sheetId="1" r:id="rId1"/>
    <sheet name="Performance Result" sheetId="6" r:id="rId2"/>
    <sheet name="ECONTU(TQF 3)" sheetId="2" r:id="rId3"/>
    <sheet name="ECONTU(TQF5)" sheetId="7" r:id="rId4"/>
    <sheet name="Course Syllabus" sheetId="3" r:id="rId5"/>
    <sheet name="Course Database" sheetId="4" r:id="rId6"/>
    <sheet name="drop-down menu" sheetId="8" r:id="rId7"/>
  </sheets>
  <externalReferences>
    <externalReference r:id="rId8"/>
  </externalReferences>
  <definedNames>
    <definedName name="_xlnm.Print_Area" localSheetId="4">'Course Syllabus'!$A$1:$G$95</definedName>
  </definedNames>
  <calcPr calcId="144525"/>
</workbook>
</file>

<file path=xl/calcChain.xml><?xml version="1.0" encoding="utf-8"?>
<calcChain xmlns="http://schemas.openxmlformats.org/spreadsheetml/2006/main">
  <c r="C258" i="2" l="1"/>
  <c r="H228" i="2"/>
  <c r="F228" i="2"/>
  <c r="H227" i="2"/>
  <c r="F227" i="2"/>
  <c r="H226" i="2"/>
  <c r="F226" i="2"/>
  <c r="H225" i="2"/>
  <c r="F225" i="2"/>
  <c r="B40" i="2"/>
  <c r="C14" i="2"/>
  <c r="F14" i="2"/>
  <c r="B236" i="2"/>
  <c r="C191" i="2"/>
  <c r="C192" i="2"/>
  <c r="B193" i="2"/>
  <c r="C193" i="2"/>
  <c r="C194" i="2"/>
  <c r="B195" i="2"/>
  <c r="C195" i="2"/>
  <c r="B196" i="2"/>
  <c r="C196" i="2"/>
  <c r="B197" i="2"/>
  <c r="C197" i="2"/>
  <c r="B198" i="2"/>
  <c r="C198" i="2"/>
  <c r="J230" i="2"/>
  <c r="J229" i="2"/>
  <c r="C184" i="2"/>
  <c r="C183" i="2"/>
  <c r="C182" i="2"/>
  <c r="C181" i="2"/>
  <c r="C180" i="2"/>
  <c r="C179" i="2"/>
  <c r="C178" i="2"/>
  <c r="C177" i="2"/>
  <c r="C176" i="2"/>
  <c r="C175" i="2"/>
  <c r="C154" i="2"/>
  <c r="C153" i="2"/>
  <c r="C152" i="2"/>
  <c r="C151" i="2"/>
  <c r="C150" i="2"/>
  <c r="C149" i="2"/>
  <c r="C148" i="2"/>
  <c r="C147" i="2"/>
  <c r="C146" i="2"/>
  <c r="C145" i="2"/>
  <c r="C125" i="2"/>
  <c r="C124" i="2"/>
  <c r="C123" i="2"/>
  <c r="C122" i="2"/>
  <c r="C121" i="2"/>
  <c r="C120" i="2"/>
  <c r="C119" i="2"/>
  <c r="C118" i="2"/>
  <c r="C117" i="2"/>
  <c r="C116" i="2"/>
  <c r="C96" i="2"/>
  <c r="C95" i="2"/>
  <c r="C94" i="2"/>
  <c r="C93" i="2"/>
  <c r="C92" i="2"/>
  <c r="C91" i="2"/>
  <c r="C90" i="2"/>
  <c r="C89" i="2"/>
  <c r="C88" i="2"/>
  <c r="C87" i="2"/>
  <c r="C67" i="2"/>
  <c r="C66" i="2"/>
  <c r="C65" i="2"/>
  <c r="C64" i="2"/>
  <c r="C63" i="2"/>
  <c r="C62" i="2"/>
  <c r="C61" i="2"/>
  <c r="C60" i="2"/>
  <c r="C59" i="2"/>
  <c r="C58" i="2"/>
  <c r="H14" i="2"/>
  <c r="E14" i="2"/>
  <c r="C13" i="2"/>
  <c r="E5" i="2"/>
  <c r="C10" i="2"/>
  <c r="E10" i="2"/>
  <c r="C20" i="2"/>
  <c r="E13" i="2" s="1"/>
  <c r="C23" i="2"/>
  <c r="C24" i="2"/>
  <c r="C30" i="2"/>
  <c r="C34" i="2"/>
  <c r="C36" i="2"/>
  <c r="B44" i="2"/>
  <c r="B49" i="2"/>
  <c r="B61" i="2"/>
  <c r="B62" i="2"/>
  <c r="B63" i="2"/>
  <c r="B64" i="2"/>
  <c r="B65" i="2"/>
  <c r="B66" i="2"/>
  <c r="B67" i="2"/>
  <c r="B70" i="2"/>
  <c r="C73" i="2"/>
  <c r="C74" i="2"/>
  <c r="B75" i="2"/>
  <c r="C75" i="2"/>
  <c r="B76" i="2"/>
  <c r="C76" i="2"/>
  <c r="B77" i="2"/>
  <c r="C77" i="2"/>
  <c r="B78" i="2"/>
  <c r="C78" i="2"/>
  <c r="B79" i="2"/>
  <c r="C79" i="2"/>
  <c r="B80" i="2"/>
  <c r="C80" i="2"/>
  <c r="B81" i="2"/>
  <c r="C81" i="2"/>
  <c r="B82" i="2"/>
  <c r="C82" i="2"/>
  <c r="B91" i="2"/>
  <c r="B92" i="2"/>
  <c r="B93" i="2"/>
  <c r="B94" i="2"/>
  <c r="B95" i="2"/>
  <c r="B96" i="2"/>
  <c r="B99" i="2"/>
  <c r="C102" i="2"/>
  <c r="C103" i="2"/>
  <c r="C104" i="2"/>
  <c r="C105" i="2"/>
  <c r="B106" i="2"/>
  <c r="C106" i="2"/>
  <c r="B107" i="2"/>
  <c r="C107" i="2"/>
  <c r="B108" i="2"/>
  <c r="C108" i="2"/>
  <c r="B109" i="2"/>
  <c r="C109" i="2"/>
  <c r="B110" i="2"/>
  <c r="C110" i="2"/>
  <c r="B111" i="2"/>
  <c r="C111" i="2"/>
  <c r="B119" i="2"/>
  <c r="B120" i="2"/>
  <c r="B121" i="2"/>
  <c r="B122" i="2"/>
  <c r="B123" i="2"/>
  <c r="B124" i="2"/>
  <c r="B125" i="2"/>
  <c r="B128" i="2"/>
  <c r="C131" i="2"/>
  <c r="C132" i="2"/>
  <c r="C133" i="2"/>
  <c r="C134" i="2"/>
  <c r="B135" i="2"/>
  <c r="C135" i="2"/>
  <c r="B136" i="2"/>
  <c r="C136" i="2"/>
  <c r="B137" i="2"/>
  <c r="C137" i="2"/>
  <c r="B138" i="2"/>
  <c r="C138" i="2"/>
  <c r="B139" i="2"/>
  <c r="C139" i="2"/>
  <c r="B140" i="2"/>
  <c r="C140" i="2"/>
  <c r="B147" i="2"/>
  <c r="B148" i="2"/>
  <c r="B149" i="2"/>
  <c r="B150" i="2"/>
  <c r="B151" i="2"/>
  <c r="B152" i="2"/>
  <c r="B153" i="2"/>
  <c r="B154" i="2"/>
  <c r="B158" i="2"/>
  <c r="C161" i="2"/>
  <c r="C162" i="2"/>
  <c r="B163" i="2"/>
  <c r="C163" i="2"/>
  <c r="B164" i="2"/>
  <c r="C164" i="2"/>
  <c r="B165" i="2"/>
  <c r="C165" i="2"/>
  <c r="B166" i="2"/>
  <c r="C166" i="2"/>
  <c r="B167" i="2"/>
  <c r="C167" i="2"/>
  <c r="B168" i="2"/>
  <c r="C168" i="2"/>
  <c r="B169" i="2"/>
  <c r="C169" i="2"/>
  <c r="B170" i="2"/>
  <c r="C170" i="2"/>
  <c r="B177" i="2"/>
  <c r="B178" i="2"/>
  <c r="B179" i="2"/>
  <c r="B180" i="2"/>
  <c r="B181" i="2"/>
  <c r="B182" i="2"/>
  <c r="B183" i="2"/>
  <c r="B184" i="2"/>
  <c r="B199" i="2"/>
  <c r="C199" i="2"/>
  <c r="B200" i="2"/>
  <c r="C200" i="2"/>
  <c r="A205" i="2"/>
  <c r="C205" i="2"/>
  <c r="F205" i="2"/>
  <c r="A206" i="2"/>
  <c r="C206" i="2"/>
  <c r="F206" i="2"/>
  <c r="A207" i="2"/>
  <c r="C207" i="2"/>
  <c r="F207" i="2"/>
  <c r="A208" i="2"/>
  <c r="C208" i="2"/>
  <c r="F208" i="2"/>
  <c r="A209" i="2"/>
  <c r="C209" i="2"/>
  <c r="F209" i="2"/>
  <c r="A210" i="2"/>
  <c r="C210" i="2"/>
  <c r="F210" i="2"/>
  <c r="A211" i="2"/>
  <c r="C211" i="2"/>
  <c r="F211" i="2"/>
  <c r="A212" i="2"/>
  <c r="A213" i="2"/>
  <c r="C213" i="2"/>
  <c r="F213" i="2"/>
  <c r="A214" i="2"/>
  <c r="C214" i="2"/>
  <c r="F214" i="2"/>
  <c r="A215" i="2"/>
  <c r="C215" i="2"/>
  <c r="F215" i="2"/>
  <c r="A216" i="2"/>
  <c r="C216" i="2"/>
  <c r="F216" i="2"/>
  <c r="A217" i="2"/>
  <c r="C217" i="2"/>
  <c r="F217" i="2"/>
  <c r="A218" i="2"/>
  <c r="C218" i="2"/>
  <c r="F218" i="2"/>
  <c r="A219" i="2"/>
  <c r="C219" i="2"/>
  <c r="F219" i="2"/>
  <c r="A220" i="2"/>
  <c r="C220" i="2"/>
  <c r="F220" i="2"/>
  <c r="C225" i="2"/>
  <c r="C226" i="2"/>
  <c r="C227" i="2"/>
  <c r="C228" i="2"/>
  <c r="C229" i="2"/>
  <c r="E229" i="2"/>
  <c r="H229" i="2"/>
  <c r="C230" i="2"/>
  <c r="E230" i="2"/>
  <c r="H230" i="2"/>
  <c r="B234" i="2"/>
  <c r="C242" i="2"/>
  <c r="C243" i="2"/>
  <c r="B244" i="2"/>
  <c r="C244" i="2"/>
  <c r="B245" i="2"/>
  <c r="C245" i="2"/>
  <c r="B246" i="2"/>
  <c r="C246" i="2"/>
  <c r="C250" i="2"/>
  <c r="C251" i="2"/>
  <c r="B252" i="2"/>
  <c r="C252" i="2"/>
  <c r="B253" i="2"/>
  <c r="C253" i="2"/>
  <c r="C257" i="2"/>
  <c r="B259" i="2"/>
  <c r="C259" i="2"/>
  <c r="B260" i="2"/>
  <c r="C260" i="2"/>
  <c r="B261" i="2"/>
  <c r="C261" i="2"/>
  <c r="C265" i="2"/>
  <c r="C266" i="2"/>
  <c r="C267" i="2"/>
  <c r="B268" i="2"/>
  <c r="C268" i="2"/>
  <c r="B269" i="2"/>
  <c r="C269" i="2"/>
  <c r="C273" i="2"/>
  <c r="C274" i="2"/>
  <c r="B275" i="2"/>
  <c r="C275" i="2"/>
  <c r="B276" i="2"/>
  <c r="C276" i="2"/>
  <c r="C281" i="2"/>
  <c r="D96" i="3" l="1"/>
  <c r="C96" i="3"/>
  <c r="D95" i="3"/>
  <c r="C95" i="3"/>
  <c r="F158" i="7"/>
  <c r="F153" i="7"/>
  <c r="A151" i="7"/>
  <c r="I148" i="7"/>
  <c r="E148" i="7"/>
  <c r="A148" i="7"/>
  <c r="I147" i="7"/>
  <c r="E147" i="7"/>
  <c r="A147" i="7"/>
  <c r="I146" i="7"/>
  <c r="E146" i="7"/>
  <c r="A146" i="7"/>
  <c r="B141" i="7"/>
  <c r="F138" i="7"/>
  <c r="A138" i="7"/>
  <c r="F137" i="7"/>
  <c r="A137" i="7"/>
  <c r="F136" i="7"/>
  <c r="A136" i="7"/>
  <c r="F135" i="7"/>
  <c r="A135" i="7"/>
  <c r="B131" i="7"/>
  <c r="B129" i="7"/>
  <c r="B126" i="7"/>
  <c r="B124" i="7"/>
  <c r="F120" i="7"/>
  <c r="A120" i="7"/>
  <c r="F117" i="7"/>
  <c r="A117" i="7"/>
  <c r="C112" i="7"/>
  <c r="C110" i="7"/>
  <c r="B106" i="7"/>
  <c r="B104" i="7"/>
  <c r="B101" i="7"/>
  <c r="B99" i="7"/>
  <c r="A95" i="7"/>
  <c r="J92" i="7"/>
  <c r="I92" i="7"/>
  <c r="F92" i="7"/>
  <c r="B92" i="7"/>
  <c r="J91" i="7"/>
  <c r="I91" i="7"/>
  <c r="F91" i="7"/>
  <c r="B91" i="7"/>
  <c r="J90" i="7"/>
  <c r="I90" i="7"/>
  <c r="F90" i="7"/>
  <c r="B90" i="7"/>
  <c r="J89" i="7"/>
  <c r="I89" i="7"/>
  <c r="F89" i="7"/>
  <c r="B89" i="7"/>
  <c r="J88" i="7"/>
  <c r="I88" i="7"/>
  <c r="F88" i="7"/>
  <c r="B88" i="7"/>
  <c r="J87" i="7"/>
  <c r="I87" i="7"/>
  <c r="F87" i="7"/>
  <c r="B87" i="7"/>
  <c r="J86" i="7"/>
  <c r="I86" i="7"/>
  <c r="F86" i="7"/>
  <c r="B86" i="7"/>
  <c r="J85" i="7"/>
  <c r="I85" i="7"/>
  <c r="F85" i="7"/>
  <c r="B85" i="7"/>
  <c r="J84" i="7"/>
  <c r="I84" i="7"/>
  <c r="F84" i="7"/>
  <c r="B84" i="7"/>
  <c r="J83" i="7"/>
  <c r="I83" i="7"/>
  <c r="F83" i="7"/>
  <c r="B83" i="7"/>
  <c r="J82" i="7"/>
  <c r="I82" i="7"/>
  <c r="F82" i="7"/>
  <c r="B82" i="7"/>
  <c r="J81" i="7"/>
  <c r="I81" i="7"/>
  <c r="F81" i="7"/>
  <c r="B81" i="7"/>
  <c r="J80" i="7"/>
  <c r="I80" i="7"/>
  <c r="F80" i="7"/>
  <c r="B80" i="7"/>
  <c r="I76" i="7"/>
  <c r="I75" i="7"/>
  <c r="I74" i="7"/>
  <c r="A72" i="7"/>
  <c r="I69" i="7"/>
  <c r="H69" i="7"/>
  <c r="G69" i="7"/>
  <c r="C69" i="7"/>
  <c r="A69" i="7"/>
  <c r="I68" i="7"/>
  <c r="H68" i="7"/>
  <c r="G68" i="7"/>
  <c r="C68" i="7"/>
  <c r="A68" i="7"/>
  <c r="I67" i="7"/>
  <c r="H67" i="7"/>
  <c r="G67" i="7"/>
  <c r="C67" i="7"/>
  <c r="A67" i="7"/>
  <c r="I66" i="7"/>
  <c r="H66" i="7"/>
  <c r="G66" i="7"/>
  <c r="A66" i="7"/>
  <c r="I65" i="7"/>
  <c r="H65" i="7"/>
  <c r="G65" i="7"/>
  <c r="C65" i="7"/>
  <c r="A65" i="7"/>
  <c r="I64" i="7"/>
  <c r="H64" i="7"/>
  <c r="G64" i="7"/>
  <c r="A64" i="7"/>
  <c r="I57" i="7"/>
  <c r="E57" i="7"/>
  <c r="A57" i="7"/>
  <c r="I56" i="7"/>
  <c r="E56" i="7"/>
  <c r="A56" i="7"/>
  <c r="I55" i="7"/>
  <c r="E55" i="7"/>
  <c r="A55" i="7"/>
  <c r="I54" i="7"/>
  <c r="E54" i="7"/>
  <c r="A54" i="7"/>
  <c r="I53" i="7"/>
  <c r="E53" i="7"/>
  <c r="A53" i="7"/>
  <c r="I52" i="7"/>
  <c r="E52" i="7"/>
  <c r="A52" i="7"/>
  <c r="I51" i="7"/>
  <c r="E51" i="7"/>
  <c r="A51" i="7"/>
  <c r="I50" i="7"/>
  <c r="E50" i="7"/>
  <c r="A50" i="7"/>
  <c r="I49" i="7"/>
  <c r="E49" i="7"/>
  <c r="A49" i="7"/>
  <c r="I48" i="7"/>
  <c r="E48" i="7"/>
  <c r="A48" i="7"/>
  <c r="I47" i="7"/>
  <c r="E47" i="7"/>
  <c r="A47" i="7"/>
  <c r="I46" i="7"/>
  <c r="E46" i="7"/>
  <c r="A46" i="7"/>
  <c r="I45" i="7"/>
  <c r="E45" i="7"/>
  <c r="A45" i="7"/>
  <c r="I44" i="7"/>
  <c r="E44" i="7"/>
  <c r="A44" i="7"/>
  <c r="I43" i="7"/>
  <c r="E43" i="7"/>
  <c r="A43" i="7"/>
  <c r="I39" i="7"/>
  <c r="G39" i="7"/>
  <c r="F39" i="7"/>
  <c r="A39" i="7"/>
  <c r="I38" i="7"/>
  <c r="G38" i="7"/>
  <c r="F38" i="7"/>
  <c r="A38" i="7"/>
  <c r="I37" i="7"/>
  <c r="G37" i="7"/>
  <c r="F37" i="7"/>
  <c r="A37" i="7"/>
  <c r="I36" i="7"/>
  <c r="G36" i="7"/>
  <c r="F36" i="7"/>
  <c r="A36" i="7"/>
  <c r="I35" i="7"/>
  <c r="G35" i="7"/>
  <c r="F35" i="7"/>
  <c r="A35" i="7"/>
  <c r="I34" i="7"/>
  <c r="G34" i="7"/>
  <c r="F34" i="7"/>
  <c r="A34" i="7"/>
  <c r="I33" i="7"/>
  <c r="G33" i="7"/>
  <c r="F33" i="7"/>
  <c r="A33" i="7"/>
  <c r="I32" i="7"/>
  <c r="G32" i="7"/>
  <c r="F32" i="7"/>
  <c r="A32" i="7"/>
  <c r="I31" i="7"/>
  <c r="G31" i="7"/>
  <c r="F31" i="7"/>
  <c r="A31" i="7"/>
  <c r="I30" i="7"/>
  <c r="G30" i="7"/>
  <c r="F30" i="7"/>
  <c r="A30" i="7"/>
  <c r="I29" i="7"/>
  <c r="G29" i="7"/>
  <c r="F29" i="7"/>
  <c r="A29" i="7"/>
  <c r="I28" i="7"/>
  <c r="G28" i="7"/>
  <c r="F28" i="7"/>
  <c r="A28" i="7"/>
  <c r="I27" i="7"/>
  <c r="G27" i="7"/>
  <c r="F27" i="7"/>
  <c r="A27" i="7"/>
  <c r="I26" i="7"/>
  <c r="G26" i="7"/>
  <c r="F26" i="7"/>
  <c r="A26" i="7"/>
  <c r="I25" i="7"/>
  <c r="G25" i="7"/>
  <c r="F25" i="7"/>
  <c r="A25" i="7"/>
  <c r="A24" i="7"/>
  <c r="C21" i="7"/>
  <c r="C19" i="7"/>
  <c r="C18" i="7"/>
  <c r="C16" i="7"/>
  <c r="E11" i="7"/>
  <c r="E10" i="7"/>
  <c r="C10" i="7"/>
  <c r="E5" i="7"/>
  <c r="F50" i="6"/>
  <c r="D50" i="6"/>
  <c r="F49" i="6"/>
  <c r="F48" i="6"/>
  <c r="F47" i="6"/>
  <c r="F46" i="6"/>
  <c r="F45" i="6"/>
  <c r="F44" i="6"/>
  <c r="F43" i="6"/>
  <c r="F42" i="6"/>
  <c r="F41" i="6"/>
  <c r="F40" i="6"/>
  <c r="F39" i="6"/>
  <c r="F38" i="6"/>
  <c r="F37" i="6"/>
  <c r="F36" i="6"/>
  <c r="F35" i="6"/>
  <c r="F33" i="6"/>
  <c r="F32" i="6"/>
  <c r="G31" i="6"/>
  <c r="F31" i="6"/>
  <c r="F30" i="6"/>
  <c r="C26" i="6"/>
  <c r="A26" i="6"/>
  <c r="C25" i="6"/>
  <c r="A25" i="6"/>
  <c r="C24" i="6"/>
  <c r="A24" i="6"/>
  <c r="C23" i="6"/>
  <c r="A23" i="6"/>
  <c r="C22" i="6"/>
  <c r="A22" i="6"/>
  <c r="C21" i="6"/>
  <c r="C64" i="7" s="1"/>
  <c r="A21" i="6"/>
  <c r="N18" i="6"/>
  <c r="K18" i="6"/>
  <c r="H18" i="6"/>
  <c r="G18" i="6"/>
  <c r="F18" i="6"/>
  <c r="A18" i="6"/>
  <c r="N17" i="6"/>
  <c r="K17" i="6"/>
  <c r="H17" i="6"/>
  <c r="G17" i="6"/>
  <c r="F17" i="6"/>
  <c r="A17" i="6"/>
  <c r="N16" i="6"/>
  <c r="K16" i="6"/>
  <c r="H16" i="6"/>
  <c r="G16" i="6"/>
  <c r="F16" i="6"/>
  <c r="A16" i="6"/>
  <c r="N15" i="6"/>
  <c r="K15" i="6"/>
  <c r="H15" i="6"/>
  <c r="G15" i="6"/>
  <c r="F15" i="6"/>
  <c r="A15" i="6"/>
  <c r="N14" i="6"/>
  <c r="K14" i="6"/>
  <c r="H14" i="6"/>
  <c r="G14" i="6"/>
  <c r="F14" i="6"/>
  <c r="A14" i="6"/>
  <c r="N13" i="6"/>
  <c r="K13" i="6"/>
  <c r="H13" i="6"/>
  <c r="G13" i="6"/>
  <c r="F13" i="6"/>
  <c r="A13" i="6"/>
  <c r="N12" i="6"/>
  <c r="K12" i="6"/>
  <c r="H12" i="6"/>
  <c r="G12" i="6"/>
  <c r="F12" i="6"/>
  <c r="A12" i="6"/>
  <c r="N11" i="6"/>
  <c r="K11" i="6"/>
  <c r="H11" i="6"/>
  <c r="G11" i="6"/>
  <c r="F11" i="6"/>
  <c r="A11" i="6"/>
  <c r="A10" i="6"/>
  <c r="N9" i="6"/>
  <c r="K9" i="6"/>
  <c r="H9" i="6"/>
  <c r="G9" i="6"/>
  <c r="F9" i="6"/>
  <c r="A9" i="6"/>
  <c r="N8" i="6"/>
  <c r="K8" i="6"/>
  <c r="H8" i="6"/>
  <c r="G8" i="6"/>
  <c r="F8" i="6"/>
  <c r="A8" i="6"/>
  <c r="N7" i="6"/>
  <c r="K7" i="6"/>
  <c r="H7" i="6"/>
  <c r="G7" i="6"/>
  <c r="F7" i="6"/>
  <c r="A7" i="6"/>
  <c r="N6" i="6"/>
  <c r="K6" i="6"/>
  <c r="H6" i="6"/>
  <c r="G6" i="6"/>
  <c r="F6" i="6"/>
  <c r="A6" i="6"/>
  <c r="N5" i="6"/>
  <c r="K5" i="6"/>
  <c r="H5" i="6"/>
  <c r="G5" i="6"/>
  <c r="F5" i="6"/>
  <c r="A5" i="6"/>
  <c r="N4" i="6"/>
  <c r="K4" i="6"/>
  <c r="H4" i="6"/>
  <c r="G4" i="6"/>
  <c r="F4" i="6"/>
  <c r="A4" i="6"/>
  <c r="N3" i="6"/>
  <c r="K3" i="6"/>
  <c r="H3" i="6"/>
  <c r="G3" i="6"/>
  <c r="F3" i="6"/>
  <c r="A3" i="6"/>
  <c r="A2" i="6"/>
  <c r="A243" i="1"/>
  <c r="A238" i="1"/>
  <c r="A232" i="1"/>
  <c r="A221" i="1"/>
  <c r="B212" i="1"/>
  <c r="B211" i="1"/>
  <c r="Q53" i="1"/>
  <c r="P53" i="1"/>
  <c r="O53" i="1"/>
  <c r="N53" i="1"/>
  <c r="M53" i="1"/>
  <c r="L53" i="1"/>
  <c r="K53" i="1"/>
  <c r="J53" i="1"/>
  <c r="I53" i="1"/>
  <c r="H53" i="1"/>
  <c r="G53" i="1"/>
  <c r="F53" i="1"/>
  <c r="E53" i="1"/>
  <c r="D53" i="1"/>
  <c r="C52" i="1"/>
  <c r="C51" i="1"/>
  <c r="C50" i="1"/>
  <c r="C49" i="1"/>
  <c r="C48" i="1"/>
  <c r="C47" i="1"/>
  <c r="C46" i="1"/>
  <c r="C45" i="1"/>
  <c r="C43" i="1"/>
  <c r="C42" i="1"/>
  <c r="C41" i="1"/>
  <c r="C40" i="1"/>
  <c r="C39" i="1"/>
  <c r="C38" i="1"/>
  <c r="C37" i="1"/>
  <c r="B31" i="1"/>
  <c r="B25" i="1"/>
  <c r="B24" i="1"/>
  <c r="B23" i="1"/>
  <c r="B21" i="1"/>
  <c r="C13" i="7" s="1"/>
  <c r="B19" i="1"/>
  <c r="B17" i="1"/>
  <c r="B16" i="1"/>
  <c r="B8" i="1"/>
  <c r="B7" i="1"/>
  <c r="B6" i="1"/>
  <c r="B5" i="1"/>
  <c r="C4" i="1"/>
  <c r="B4" i="1"/>
  <c r="C3" i="1"/>
  <c r="B3" i="1"/>
  <c r="C2" i="1"/>
  <c r="B2" i="1"/>
  <c r="C66" i="7" l="1"/>
  <c r="B26" i="1"/>
</calcChain>
</file>

<file path=xl/comments1.xml><?xml version="1.0" encoding="utf-8"?>
<comments xmlns="http://schemas.openxmlformats.org/spreadsheetml/2006/main">
  <authors>
    <author>iJar</author>
    <author>weerapun</author>
  </authors>
  <commentList>
    <comment ref="B1" authorId="0">
      <text>
        <r>
          <rPr>
            <b/>
            <sz val="8"/>
            <color indexed="81"/>
            <rFont val="Tahoma"/>
            <family val="2"/>
          </rPr>
          <t>For example : 
EC211</t>
        </r>
      </text>
    </comment>
    <comment ref="D4" authorId="0">
      <text>
        <r>
          <rPr>
            <b/>
            <sz val="8"/>
            <color indexed="81"/>
            <rFont val="Tahoma"/>
            <family val="2"/>
          </rPr>
          <t>(credit/hour) For instance, filling with 2 implies 1 credit 
for 2 hours.</t>
        </r>
      </text>
    </comment>
    <comment ref="B33" authorId="0">
      <text>
        <r>
          <rPr>
            <b/>
            <sz val="8"/>
            <color indexed="81"/>
            <rFont val="Tahoma"/>
            <family val="2"/>
          </rPr>
          <t>Please describe briefly about the purpose of revision of this course or any significant change in this course</t>
        </r>
      </text>
    </comment>
    <comment ref="C60" authorId="0">
      <text>
        <r>
          <rPr>
            <b/>
            <sz val="8"/>
            <color indexed="81"/>
            <rFont val="Tahoma"/>
            <family val="2"/>
          </rPr>
          <t>ถ้ามีใส่เลข 1
ถ้าไม่มีใส่เลข 0</t>
        </r>
        <r>
          <rPr>
            <sz val="8"/>
            <color indexed="81"/>
            <rFont val="Tahoma"/>
            <family val="2"/>
          </rPr>
          <t xml:space="preserve">
</t>
        </r>
      </text>
    </comment>
    <comment ref="C61" authorId="0">
      <text>
        <r>
          <rPr>
            <b/>
            <sz val="8"/>
            <color indexed="81"/>
            <rFont val="Tahoma"/>
            <family val="2"/>
          </rPr>
          <t>ถ้ามีใส่เลข 1
ถ้าไม่มีใส่เลข 0</t>
        </r>
      </text>
    </comment>
    <comment ref="C62" authorId="0">
      <text>
        <r>
          <rPr>
            <b/>
            <sz val="8"/>
            <color indexed="81"/>
            <rFont val="Tahoma"/>
            <family val="2"/>
          </rPr>
          <t>ถ้ามีใส่เลข 1
ถ้าไม่มีใส่เลข 0</t>
        </r>
      </text>
    </comment>
    <comment ref="C63" authorId="0">
      <text>
        <r>
          <rPr>
            <b/>
            <sz val="8"/>
            <color indexed="81"/>
            <rFont val="Tahoma"/>
            <family val="2"/>
          </rPr>
          <t>ถ้ามีใส่เลข 1
ถ้าไม่มีใส่เลข 0</t>
        </r>
      </text>
    </comment>
    <comment ref="C64" authorId="0">
      <text>
        <r>
          <rPr>
            <b/>
            <sz val="8"/>
            <color indexed="81"/>
            <rFont val="Tahoma"/>
            <family val="2"/>
          </rPr>
          <t>เช่น :
ศึกษาจากคู่มื่อการเรียน</t>
        </r>
      </text>
    </comment>
    <comment ref="C65" authorId="0">
      <text>
        <r>
          <rPr>
            <b/>
            <sz val="8"/>
            <color indexed="81"/>
            <rFont val="Tahoma"/>
            <family val="2"/>
          </rPr>
          <t>เช่น :
e-learning</t>
        </r>
      </text>
    </comment>
    <comment ref="B68" authorId="1">
      <text>
        <r>
          <rPr>
            <b/>
            <sz val="8"/>
            <color indexed="81"/>
            <rFont val="Tahoma"/>
            <family val="2"/>
          </rPr>
          <t>Please idenyify the evaluation process; such as presentation</t>
        </r>
      </text>
    </comment>
    <comment ref="B69" authorId="1">
      <text>
        <r>
          <rPr>
            <b/>
            <sz val="8"/>
            <color indexed="81"/>
            <rFont val="Tahoma"/>
            <family val="2"/>
          </rPr>
          <t>Please idenyify the evaluation process; such as presentation</t>
        </r>
      </text>
    </comment>
    <comment ref="I76" authorId="0">
      <text>
        <r>
          <rPr>
            <sz val="8"/>
            <color indexed="81"/>
            <rFont val="Tahoma"/>
            <family val="2"/>
          </rPr>
          <t xml:space="preserve">Instructions :
1 implies "Primary responsibility" 
2 implies "Secondaryy responsibility"
3.Leave it blank if none is applicable
</t>
        </r>
      </text>
    </comment>
    <comment ref="I77" authorId="0">
      <text>
        <r>
          <rPr>
            <sz val="8"/>
            <color indexed="81"/>
            <rFont val="Tahoma"/>
            <family val="2"/>
          </rPr>
          <t xml:space="preserve">Instructions :
1 implies "Primary responsibility" 
2 implies "Secondaryy responsibility"
3.Leave it blank if none is applicable
</t>
        </r>
      </text>
    </comment>
    <comment ref="I78" authorId="0">
      <text>
        <r>
          <rPr>
            <sz val="8"/>
            <color indexed="81"/>
            <rFont val="Tahoma"/>
            <family val="2"/>
          </rPr>
          <t xml:space="preserve">Instructions :
1 implies "Primary responsibility" 
2 implies "Secondaryy responsibility"
3.Leave it blank if none is applicable
</t>
        </r>
      </text>
    </comment>
    <comment ref="I79" authorId="0">
      <text>
        <r>
          <rPr>
            <sz val="8"/>
            <color indexed="81"/>
            <rFont val="Tahoma"/>
            <family val="2"/>
          </rPr>
          <t xml:space="preserve">Instructions :
1 implies "Primary responsibility" 
2 implies "Secondaryy responsibility"
3.Leave it blank if none is applicable
</t>
        </r>
      </text>
    </comment>
    <comment ref="I80" authorId="0">
      <text>
        <r>
          <rPr>
            <sz val="8"/>
            <color indexed="81"/>
            <rFont val="Tahoma"/>
            <family val="2"/>
          </rPr>
          <t xml:space="preserve">Instructions :
1 implies "Primary responsibility" 
2 implies "Secondaryy responsibility"
3.Leave it blank if none is applicable
</t>
        </r>
      </text>
    </comment>
    <comment ref="I81" authorId="0">
      <text>
        <r>
          <rPr>
            <sz val="8"/>
            <color indexed="81"/>
            <rFont val="Tahoma"/>
            <family val="2"/>
          </rPr>
          <t xml:space="preserve">Instructions :
1 implies "Primary responsibility" 
2 implies "Secondaryy responsibility"
3.Leave it blank if none is applicable
</t>
        </r>
      </text>
    </comment>
    <comment ref="I82" authorId="0">
      <text>
        <r>
          <rPr>
            <sz val="8"/>
            <color indexed="81"/>
            <rFont val="Tahoma"/>
            <family val="2"/>
          </rPr>
          <t xml:space="preserve">Instructions :
1 implies "Primary responsibility" 
2 implies "Secondaryy responsibility"
3.Leave it blank if none is applicable
</t>
        </r>
      </text>
    </comment>
    <comment ref="I83" authorId="0">
      <text>
        <r>
          <rPr>
            <sz val="8"/>
            <color indexed="81"/>
            <rFont val="Tahoma"/>
            <family val="2"/>
          </rPr>
          <t xml:space="preserve">Instructions :
1 implies "Primary responsibility" 
2 implies "Secondaryy responsibility"
3.Leave it blank if none is applicable
</t>
        </r>
      </text>
    </comment>
    <comment ref="I84" authorId="0">
      <text>
        <r>
          <rPr>
            <sz val="8"/>
            <color indexed="81"/>
            <rFont val="Tahoma"/>
            <family val="2"/>
          </rPr>
          <t xml:space="preserve">Instructions :
1 implies "Primary responsibility" 
2 implies "Secondaryy responsibility"
3.Leave it blank if none is applicable
</t>
        </r>
      </text>
    </comment>
    <comment ref="I85" authorId="0">
      <text>
        <r>
          <rPr>
            <sz val="8"/>
            <color indexed="81"/>
            <rFont val="Tahoma"/>
            <family val="2"/>
          </rPr>
          <t xml:space="preserve">Instructions :
1 implies "Primary responsibility" 
2 implies "Secondaryy responsibility"
3.Leave it blank if none is applicable
</t>
        </r>
      </text>
    </comment>
    <comment ref="I87" authorId="0">
      <text>
        <r>
          <rPr>
            <sz val="8"/>
            <color indexed="81"/>
            <rFont val="Tahoma"/>
            <family val="2"/>
          </rPr>
          <t>Instructions:
1. Write 1 means that a preferred criterion is chosen.   
2.  Leave it blank if that criterion is non-applicable.</t>
        </r>
      </text>
    </comment>
    <comment ref="I88" authorId="0">
      <text>
        <r>
          <rPr>
            <sz val="8"/>
            <color indexed="81"/>
            <rFont val="Tahoma"/>
            <family val="2"/>
          </rPr>
          <t>Instructions:
1. Write 1 means that a preferred criterion is chosen.   
2.  Leave it blank if that criterion is non-applicable.</t>
        </r>
      </text>
    </comment>
    <comment ref="I89" authorId="0">
      <text>
        <r>
          <rPr>
            <sz val="8"/>
            <color indexed="81"/>
            <rFont val="Tahoma"/>
            <family val="2"/>
          </rPr>
          <t>Instructions:
1. Write 1 means that a preferred criterion is chosen.   
2.  Leave it blank if that criterion is non-applicable.</t>
        </r>
      </text>
    </comment>
    <comment ref="I90" authorId="0">
      <text>
        <r>
          <rPr>
            <sz val="8"/>
            <color indexed="81"/>
            <rFont val="Tahoma"/>
            <family val="2"/>
          </rPr>
          <t>Instructions:
1. Write 1 means that a preferred criterion is chosen.   
2.  Leave it blank if that criterion is non-applicable.</t>
        </r>
      </text>
    </comment>
    <comment ref="I91" authorId="0">
      <text>
        <r>
          <rPr>
            <sz val="8"/>
            <color indexed="81"/>
            <rFont val="Tahoma"/>
            <family val="2"/>
          </rPr>
          <t>Instructions:
1. Write 1 means that a preferred criterion is chosen.   
2.  Leave it blank if that criterion is non-applicable.</t>
        </r>
      </text>
    </comment>
    <comment ref="I92" authorId="0">
      <text>
        <r>
          <rPr>
            <sz val="8"/>
            <color indexed="81"/>
            <rFont val="Tahoma"/>
            <family val="2"/>
          </rPr>
          <t>Instructions:
1. Write 1 means that a preferred criterion is chosen.   
2.  Leave it blank if that criterion is non-applicable.</t>
        </r>
      </text>
    </comment>
    <comment ref="I93" authorId="0">
      <text>
        <r>
          <rPr>
            <sz val="8"/>
            <color indexed="81"/>
            <rFont val="Tahoma"/>
            <family val="2"/>
          </rPr>
          <t>Instructions:
1. Write 1 means that a preferred criterion is chosen.   
2.  Leave it blank if that criterion is non-applicable.</t>
        </r>
      </text>
    </comment>
    <comment ref="I94" authorId="0">
      <text>
        <r>
          <rPr>
            <sz val="8"/>
            <color indexed="81"/>
            <rFont val="Tahoma"/>
            <family val="2"/>
          </rPr>
          <t>Instructions:
1. Write 1 means that a preferred criterion is chosen.   
2.  Leave it blank if that criterion is non-applicable.</t>
        </r>
      </text>
    </comment>
    <comment ref="I95" authorId="0">
      <text>
        <r>
          <rPr>
            <sz val="8"/>
            <color indexed="81"/>
            <rFont val="Tahoma"/>
            <family val="2"/>
          </rPr>
          <t>Instructions:
1. Write 1 means that a preferred criterion is chosen.   
2.  Leave it blank if that criterion is non-applicable.</t>
        </r>
      </text>
    </comment>
    <comment ref="I96" authorId="0">
      <text>
        <r>
          <rPr>
            <sz val="8"/>
            <color indexed="81"/>
            <rFont val="Tahoma"/>
            <family val="2"/>
          </rPr>
          <t>Instructions:
1. Write 1 means that a preferred criterion is chosen.   
2.  Leave it blank if that criterion is non-applicable.</t>
        </r>
      </text>
    </comment>
    <comment ref="I98" authorId="0">
      <text>
        <r>
          <rPr>
            <sz val="8"/>
            <color indexed="81"/>
            <rFont val="Tahoma"/>
            <family val="2"/>
          </rPr>
          <t xml:space="preserve">Instructions :
1 implies "Primary responsibility" 
2 implies "Secondaryy responsibility"
3.Leave it blank if none is applicable
</t>
        </r>
      </text>
    </comment>
    <comment ref="I99" authorId="0">
      <text>
        <r>
          <rPr>
            <sz val="8"/>
            <color indexed="81"/>
            <rFont val="Tahoma"/>
            <family val="2"/>
          </rPr>
          <t xml:space="preserve">Instructions :
1 implies "Primary responsibility" 
2 implies "Secondaryy responsibility"
3.Leave it blank if none is applicable
</t>
        </r>
      </text>
    </comment>
    <comment ref="I100" authorId="0">
      <text>
        <r>
          <rPr>
            <sz val="8"/>
            <color indexed="81"/>
            <rFont val="Tahoma"/>
            <family val="2"/>
          </rPr>
          <t xml:space="preserve">Instructions :
1 implies "Primary responsibility" 
2 implies "Secondaryy responsibility"
3.Leave it blank if none is applicable
</t>
        </r>
      </text>
    </comment>
    <comment ref="I101" authorId="0">
      <text>
        <r>
          <rPr>
            <sz val="8"/>
            <color indexed="81"/>
            <rFont val="Tahoma"/>
            <family val="2"/>
          </rPr>
          <t xml:space="preserve">Instructions :
1 implies "Primary responsibility" 
2 implies "Secondaryy responsibility"
3.Leave it blank if none is applicable
</t>
        </r>
      </text>
    </comment>
    <comment ref="I102" authorId="0">
      <text>
        <r>
          <rPr>
            <sz val="8"/>
            <color indexed="81"/>
            <rFont val="Tahoma"/>
            <family val="2"/>
          </rPr>
          <t xml:space="preserve">Instructions :
1 implies "Primary responsibility" 
2 implies "Secondaryy responsibility"
3.Leave it blank if none is applicable
</t>
        </r>
      </text>
    </comment>
    <comment ref="I103" authorId="0">
      <text>
        <r>
          <rPr>
            <sz val="8"/>
            <color indexed="81"/>
            <rFont val="Tahoma"/>
            <family val="2"/>
          </rPr>
          <t xml:space="preserve">Instructions :
1 implies "Primary responsibility" 
2 implies "Secondaryy responsibility"
3.Leave it blank if none is applicable
</t>
        </r>
      </text>
    </comment>
    <comment ref="I104" authorId="0">
      <text>
        <r>
          <rPr>
            <sz val="8"/>
            <color indexed="81"/>
            <rFont val="Tahoma"/>
            <family val="2"/>
          </rPr>
          <t xml:space="preserve">Instructions :
1 implies "Primary responsibility" 
2 implies "Secondaryy responsibility"
3.Leave it blank if none is applicable
</t>
        </r>
      </text>
    </comment>
    <comment ref="I105" authorId="0">
      <text>
        <r>
          <rPr>
            <sz val="8"/>
            <color indexed="81"/>
            <rFont val="Tahoma"/>
            <family val="2"/>
          </rPr>
          <t xml:space="preserve">Instructions :
1 implies "Primary responsibility" 
2 implies "Secondaryy responsibility"
3.Leave it blank if none is applicable
</t>
        </r>
      </text>
    </comment>
    <comment ref="I106" authorId="0">
      <text>
        <r>
          <rPr>
            <sz val="8"/>
            <color indexed="81"/>
            <rFont val="Tahoma"/>
            <family val="2"/>
          </rPr>
          <t xml:space="preserve">Instructions :
1 implies "Primary responsibility" 
2 implies "Secondaryy responsibility"
3.Leave it blank if none is applicable
</t>
        </r>
      </text>
    </comment>
    <comment ref="I107" authorId="0">
      <text>
        <r>
          <rPr>
            <sz val="8"/>
            <color indexed="81"/>
            <rFont val="Tahoma"/>
            <family val="2"/>
          </rPr>
          <t xml:space="preserve">Instructions :
1 implies "Primary responsibility" 
2 implies "Secondaryy responsibility"
3.Leave it blank if none is applicable
</t>
        </r>
      </text>
    </comment>
    <comment ref="I109" authorId="0">
      <text>
        <r>
          <rPr>
            <sz val="8"/>
            <color indexed="81"/>
            <rFont val="Tahoma"/>
            <family val="2"/>
          </rPr>
          <t>Instructions:
1. Write 1 means that a preferred criterion is chosen.   
2.  Leave it blank if that criterion is non-applicable.</t>
        </r>
      </text>
    </comment>
    <comment ref="I110" authorId="0">
      <text>
        <r>
          <rPr>
            <sz val="8"/>
            <color indexed="81"/>
            <rFont val="Tahoma"/>
            <family val="2"/>
          </rPr>
          <t>Instructions:
1. Write 1 means that a preferred criterion is chosen.   
2.  Leave it blank if that criterion is non-applicable.</t>
        </r>
      </text>
    </comment>
    <comment ref="I111" authorId="0">
      <text>
        <r>
          <rPr>
            <sz val="8"/>
            <color indexed="81"/>
            <rFont val="Tahoma"/>
            <family val="2"/>
          </rPr>
          <t>Instructions:
1. Write 1 means that a preferred criterion is chosen.   
2.  Leave it blank if that criterion is non-applicable.</t>
        </r>
      </text>
    </comment>
    <comment ref="I112" authorId="0">
      <text>
        <r>
          <rPr>
            <sz val="8"/>
            <color indexed="81"/>
            <rFont val="Tahoma"/>
            <family val="2"/>
          </rPr>
          <t>Instructions:
1. Write 1 means that a preferred criterion is chosen.   
2.  Leave it blank if that criterion is non-applicable.</t>
        </r>
      </text>
    </comment>
    <comment ref="I113" authorId="0">
      <text>
        <r>
          <rPr>
            <sz val="8"/>
            <color indexed="81"/>
            <rFont val="Tahoma"/>
            <family val="2"/>
          </rPr>
          <t>Instructions:
1. Write 1 means that a preferred criterion is chosen.   
2.  Leave it blank if that criterion is non-applicable.</t>
        </r>
      </text>
    </comment>
    <comment ref="I114" authorId="0">
      <text>
        <r>
          <rPr>
            <sz val="8"/>
            <color indexed="81"/>
            <rFont val="Tahoma"/>
            <family val="2"/>
          </rPr>
          <t>Instructions:
1. Write 1 means that a preferred criterion is chosen.   
2.  Leave it blank if that criterion is non-applicable.</t>
        </r>
      </text>
    </comment>
    <comment ref="I115" authorId="0">
      <text>
        <r>
          <rPr>
            <sz val="8"/>
            <color indexed="81"/>
            <rFont val="Tahoma"/>
            <family val="2"/>
          </rPr>
          <t>Instructions:
1. Write 1 means that a preferred criterion is chosen.   
2.  Leave it blank if that criterion is non-applicable.</t>
        </r>
      </text>
    </comment>
    <comment ref="I116" authorId="0">
      <text>
        <r>
          <rPr>
            <sz val="8"/>
            <color indexed="81"/>
            <rFont val="Tahoma"/>
            <family val="2"/>
          </rPr>
          <t>Instructions:
1. Write 1 means that a preferred criterion is chosen.   
2.  Leave it blank if that criterion is non-applicable.</t>
        </r>
      </text>
    </comment>
    <comment ref="I117" authorId="0">
      <text>
        <r>
          <rPr>
            <sz val="8"/>
            <color indexed="81"/>
            <rFont val="Tahoma"/>
            <family val="2"/>
          </rPr>
          <t>Instructions:
1. Write 1 means that a preferred criterion is chosen.   
2.  Leave it blank if that criterion is non-applicable.</t>
        </r>
      </text>
    </comment>
    <comment ref="I118" authorId="0">
      <text>
        <r>
          <rPr>
            <sz val="8"/>
            <color indexed="81"/>
            <rFont val="Tahoma"/>
            <family val="2"/>
          </rPr>
          <t>Instructions:
1. Write 1 means that a preferred criterion is chosen.   
2.  Leave it blank if that criterion is non-applicable.</t>
        </r>
      </text>
    </comment>
    <comment ref="I120" authorId="0">
      <text>
        <r>
          <rPr>
            <sz val="8"/>
            <color indexed="81"/>
            <rFont val="Tahoma"/>
            <family val="2"/>
          </rPr>
          <t xml:space="preserve">Instructions :
1 implies "Primary responsibility" 
2 implies "Secondaryy responsibility"
3.Leave it blank if none is applicable
</t>
        </r>
      </text>
    </comment>
    <comment ref="I121" authorId="0">
      <text>
        <r>
          <rPr>
            <sz val="8"/>
            <color indexed="81"/>
            <rFont val="Tahoma"/>
            <family val="2"/>
          </rPr>
          <t xml:space="preserve">Instructions :
1 implies "Primary responsibility" 
2 implies "Secondaryy responsibility"
3.Leave it blank if none is applicable
</t>
        </r>
      </text>
    </comment>
    <comment ref="I122" authorId="0">
      <text>
        <r>
          <rPr>
            <sz val="8"/>
            <color indexed="81"/>
            <rFont val="Tahoma"/>
            <family val="2"/>
          </rPr>
          <t xml:space="preserve">Instructions :
1 implies "Primary responsibility" 
2 implies "Secondaryy responsibility"
3.Leave it blank if none is applicable
</t>
        </r>
      </text>
    </comment>
    <comment ref="I123" authorId="0">
      <text>
        <r>
          <rPr>
            <sz val="8"/>
            <color indexed="81"/>
            <rFont val="Tahoma"/>
            <family val="2"/>
          </rPr>
          <t xml:space="preserve">Instructions :
1 implies "Primary responsibility" 
2 implies "Secondaryy responsibility"
3.Leave it blank if none is applicable
</t>
        </r>
      </text>
    </comment>
    <comment ref="I124" authorId="0">
      <text>
        <r>
          <rPr>
            <sz val="8"/>
            <color indexed="81"/>
            <rFont val="Tahoma"/>
            <family val="2"/>
          </rPr>
          <t xml:space="preserve">Instructions :
1 implies "Primary responsibility" 
2 implies "Secondaryy responsibility"
3.Leave it blank if none is applicable
</t>
        </r>
      </text>
    </comment>
    <comment ref="I125" authorId="0">
      <text>
        <r>
          <rPr>
            <sz val="8"/>
            <color indexed="81"/>
            <rFont val="Tahoma"/>
            <family val="2"/>
          </rPr>
          <t xml:space="preserve">Instructions :
1 implies "Primary responsibility" 
2 implies "Secondaryy responsibility"
3.Leave it blank if none is applicable
</t>
        </r>
      </text>
    </comment>
    <comment ref="I126" authorId="0">
      <text>
        <r>
          <rPr>
            <sz val="8"/>
            <color indexed="81"/>
            <rFont val="Tahoma"/>
            <family val="2"/>
          </rPr>
          <t xml:space="preserve">Instructions :
1 implies "Primary responsibility" 
2 implies "Secondaryy responsibility"
3.Leave it blank if none is applicable
</t>
        </r>
      </text>
    </comment>
    <comment ref="I127" authorId="0">
      <text>
        <r>
          <rPr>
            <sz val="8"/>
            <color indexed="81"/>
            <rFont val="Tahoma"/>
            <family val="2"/>
          </rPr>
          <t xml:space="preserve">Instructions :
1 implies "Primary responsibility" 
2 implies "Secondaryy responsibility"
3.Leave it blank if none is applicable
</t>
        </r>
      </text>
    </comment>
    <comment ref="I128" authorId="0">
      <text>
        <r>
          <rPr>
            <sz val="8"/>
            <color indexed="81"/>
            <rFont val="Tahoma"/>
            <family val="2"/>
          </rPr>
          <t xml:space="preserve">Instructions :
1 implies "Primary responsibility" 
2 implies "Secondaryy responsibility"
3.Leave it blank if none is applicable
</t>
        </r>
      </text>
    </comment>
    <comment ref="I129" authorId="0">
      <text>
        <r>
          <rPr>
            <sz val="8"/>
            <color indexed="81"/>
            <rFont val="Tahoma"/>
            <family val="2"/>
          </rPr>
          <t xml:space="preserve">Instructions :
1 implies "Primary responsibility" 
2 implies "Secondaryy responsibility"
3.Leave it blank if none is applicable
</t>
        </r>
      </text>
    </comment>
    <comment ref="I131" authorId="0">
      <text>
        <r>
          <rPr>
            <sz val="8"/>
            <color indexed="81"/>
            <rFont val="Tahoma"/>
            <family val="2"/>
          </rPr>
          <t>Instructions:
1. Write 1 means that a preferred criterion is chosen.   
2.  Leave it blank if that criterion is non-applicable.</t>
        </r>
      </text>
    </comment>
    <comment ref="I132" authorId="0">
      <text>
        <r>
          <rPr>
            <sz val="8"/>
            <color indexed="81"/>
            <rFont val="Tahoma"/>
            <family val="2"/>
          </rPr>
          <t>Instructions:
1. Write 1 means that a preferred criterion is chosen.   
2.  Leave it blank if that criterion is non-applicable.</t>
        </r>
      </text>
    </comment>
    <comment ref="I133" authorId="0">
      <text>
        <r>
          <rPr>
            <sz val="8"/>
            <color indexed="81"/>
            <rFont val="Tahoma"/>
            <family val="2"/>
          </rPr>
          <t>Instructions:
1. Write 1 means that a preferred criterion is chosen.   
2.  Leave it blank if that criterion is non-applicable.</t>
        </r>
      </text>
    </comment>
    <comment ref="I134" authorId="0">
      <text>
        <r>
          <rPr>
            <sz val="8"/>
            <color indexed="81"/>
            <rFont val="Tahoma"/>
            <family val="2"/>
          </rPr>
          <t>Instructions:
1. Write 1 means that a preferred criterion is chosen.   
2.  Leave it blank if that criterion is non-applicable.</t>
        </r>
      </text>
    </comment>
    <comment ref="I135" authorId="0">
      <text>
        <r>
          <rPr>
            <sz val="8"/>
            <color indexed="81"/>
            <rFont val="Tahoma"/>
            <family val="2"/>
          </rPr>
          <t>Instructions:
1. Write 1 means that a preferred criterion is chosen.   
2.  Leave it blank if that criterion is non-applicable.</t>
        </r>
      </text>
    </comment>
    <comment ref="I136" authorId="0">
      <text>
        <r>
          <rPr>
            <sz val="8"/>
            <color indexed="81"/>
            <rFont val="Tahoma"/>
            <family val="2"/>
          </rPr>
          <t>Instructions:
1. Write 1 means that a preferred criterion is chosen.   
2.  Leave it blank if that criterion is non-applicable.</t>
        </r>
      </text>
    </comment>
    <comment ref="I137" authorId="0">
      <text>
        <r>
          <rPr>
            <sz val="8"/>
            <color indexed="81"/>
            <rFont val="Tahoma"/>
            <family val="2"/>
          </rPr>
          <t>Instructions:
1. Write 1 means that a preferred criterion is chosen.   
2.  Leave it blank if that criterion is non-applicable.</t>
        </r>
      </text>
    </comment>
    <comment ref="I138" authorId="0">
      <text>
        <r>
          <rPr>
            <sz val="8"/>
            <color indexed="81"/>
            <rFont val="Tahoma"/>
            <family val="2"/>
          </rPr>
          <t>Instructions:
1. Write 1 means that a preferred criterion is chosen.   
2.  Leave it blank if that criterion is non-applicable.</t>
        </r>
      </text>
    </comment>
    <comment ref="I139" authorId="0">
      <text>
        <r>
          <rPr>
            <sz val="8"/>
            <color indexed="81"/>
            <rFont val="Tahoma"/>
            <family val="2"/>
          </rPr>
          <t>Instructions:
1. Write 1 means that a preferred criterion is chosen.   
2.  Leave it blank if that criterion is non-applicable.</t>
        </r>
      </text>
    </comment>
    <comment ref="I140" authorId="0">
      <text>
        <r>
          <rPr>
            <sz val="8"/>
            <color indexed="81"/>
            <rFont val="Tahoma"/>
            <family val="2"/>
          </rPr>
          <t>Instructions:
1. Write 1 means that a preferred criterion is chosen.   
2.  Leave it blank if that criterion is non-applicable.</t>
        </r>
      </text>
    </comment>
    <comment ref="I142" authorId="0">
      <text>
        <r>
          <rPr>
            <sz val="8"/>
            <color indexed="81"/>
            <rFont val="Tahoma"/>
            <family val="2"/>
          </rPr>
          <t xml:space="preserve">Instructions :
1 implies "Primary responsibility" 
2 implies "Secondaryy responsibility"
3.Leave it blank if none is applicable
</t>
        </r>
      </text>
    </comment>
    <comment ref="I143" authorId="0">
      <text>
        <r>
          <rPr>
            <sz val="8"/>
            <color indexed="81"/>
            <rFont val="Tahoma"/>
            <family val="2"/>
          </rPr>
          <t xml:space="preserve">Instructions :
1 implies "Primary responsibility" 
2 implies "Secondaryy responsibility"
3.Leave it blank if none is applicable
</t>
        </r>
      </text>
    </comment>
    <comment ref="I144" authorId="0">
      <text>
        <r>
          <rPr>
            <sz val="8"/>
            <color indexed="81"/>
            <rFont val="Tahoma"/>
            <family val="2"/>
          </rPr>
          <t xml:space="preserve">Instructions :
1 implies "Primary responsibility" 
2 implies "Secondaryy responsibility"
3.Leave it blank if none is applicable
</t>
        </r>
      </text>
    </comment>
    <comment ref="I145" authorId="0">
      <text>
        <r>
          <rPr>
            <sz val="8"/>
            <color indexed="81"/>
            <rFont val="Tahoma"/>
            <family val="2"/>
          </rPr>
          <t xml:space="preserve">Instructions :
1 implies "Primary responsibility" 
2 implies "Secondaryy responsibility"
3.Leave it blank if none is applicable
</t>
        </r>
      </text>
    </comment>
    <comment ref="I146" authorId="0">
      <text>
        <r>
          <rPr>
            <sz val="8"/>
            <color indexed="81"/>
            <rFont val="Tahoma"/>
            <family val="2"/>
          </rPr>
          <t xml:space="preserve">Instructions :
1 implies "Primary responsibility" 
2 implies "Secondaryy responsibility"
3.Leave it blank if none is applicable
</t>
        </r>
      </text>
    </comment>
    <comment ref="I147" authorId="0">
      <text>
        <r>
          <rPr>
            <sz val="8"/>
            <color indexed="81"/>
            <rFont val="Tahoma"/>
            <family val="2"/>
          </rPr>
          <t xml:space="preserve">Instructions :
1 implies "Primary responsibility" 
2 implies "Secondaryy responsibility"
3.Leave it blank if none is applicable
</t>
        </r>
      </text>
    </comment>
    <comment ref="I148" authorId="0">
      <text>
        <r>
          <rPr>
            <sz val="8"/>
            <color indexed="81"/>
            <rFont val="Tahoma"/>
            <family val="2"/>
          </rPr>
          <t xml:space="preserve">Instructions :
1 implies "Primary responsibility" 
2 implies "Secondaryy responsibility"
3.Leave it blank if none is applicable
</t>
        </r>
      </text>
    </comment>
    <comment ref="I149" authorId="0">
      <text>
        <r>
          <rPr>
            <sz val="8"/>
            <color indexed="81"/>
            <rFont val="Tahoma"/>
            <family val="2"/>
          </rPr>
          <t xml:space="preserve">Instructions :
1 implies "Primary responsibility" 
2 implies "Secondaryy responsibility"
3.Leave it blank if none is applicable
</t>
        </r>
      </text>
    </comment>
    <comment ref="I150" authorId="0">
      <text>
        <r>
          <rPr>
            <sz val="8"/>
            <color indexed="81"/>
            <rFont val="Tahoma"/>
            <family val="2"/>
          </rPr>
          <t xml:space="preserve">Instructions :
1 implies "Primary responsibility" 
2 implies "Secondaryy responsibility"
3.Leave it blank if none is applicable
</t>
        </r>
      </text>
    </comment>
    <comment ref="I151" authorId="0">
      <text>
        <r>
          <rPr>
            <sz val="8"/>
            <color indexed="81"/>
            <rFont val="Tahoma"/>
            <family val="2"/>
          </rPr>
          <t xml:space="preserve">Instructions :
1 implies "Primary responsibility" 
2 implies "Secondaryy responsibility"
3.Leave it blank if none is applicable
</t>
        </r>
      </text>
    </comment>
    <comment ref="I153" authorId="0">
      <text>
        <r>
          <rPr>
            <sz val="8"/>
            <color indexed="81"/>
            <rFont val="Tahoma"/>
            <family val="2"/>
          </rPr>
          <t>Instructions:
1. Write 1 means that a preferred criterion is chosen.   
2.  Leave it blank if that criterion is non-applicable.</t>
        </r>
      </text>
    </comment>
    <comment ref="I154" authorId="0">
      <text>
        <r>
          <rPr>
            <sz val="8"/>
            <color indexed="81"/>
            <rFont val="Tahoma"/>
            <family val="2"/>
          </rPr>
          <t>Instructions:
1. Write 1 means that a preferred criterion is chosen.   
2.  Leave it blank if that criterion is non-applicable.</t>
        </r>
      </text>
    </comment>
    <comment ref="I155" authorId="0">
      <text>
        <r>
          <rPr>
            <sz val="8"/>
            <color indexed="81"/>
            <rFont val="Tahoma"/>
            <family val="2"/>
          </rPr>
          <t>Instructions:
1. Write 1 means that a preferred criterion is chosen.   
2.  Leave it blank if that criterion is non-applicable.</t>
        </r>
      </text>
    </comment>
    <comment ref="I156" authorId="0">
      <text>
        <r>
          <rPr>
            <sz val="8"/>
            <color indexed="81"/>
            <rFont val="Tahoma"/>
            <family val="2"/>
          </rPr>
          <t>Instructions:
1. Write 1 means that a preferred criterion is chosen.   
2.  Leave it blank if that criterion is non-applicable.</t>
        </r>
      </text>
    </comment>
    <comment ref="I157" authorId="0">
      <text>
        <r>
          <rPr>
            <sz val="8"/>
            <color indexed="81"/>
            <rFont val="Tahoma"/>
            <family val="2"/>
          </rPr>
          <t>Instructions:
1. Write 1 means that a preferred criterion is chosen.   
2.  Leave it blank if that criterion is non-applicable.</t>
        </r>
      </text>
    </comment>
    <comment ref="I158" authorId="0">
      <text>
        <r>
          <rPr>
            <sz val="8"/>
            <color indexed="81"/>
            <rFont val="Tahoma"/>
            <family val="2"/>
          </rPr>
          <t>Instructions:
1. Write 1 means that a preferred criterion is chosen.   
2.  Leave it blank if that criterion is non-applicable.</t>
        </r>
      </text>
    </comment>
    <comment ref="I159" authorId="0">
      <text>
        <r>
          <rPr>
            <sz val="8"/>
            <color indexed="81"/>
            <rFont val="Tahoma"/>
            <family val="2"/>
          </rPr>
          <t>Instructions:
1. Write 1 means that a preferred criterion is chosen.   
2.  Leave it blank if that criterion is non-applicable.</t>
        </r>
      </text>
    </comment>
    <comment ref="I160" authorId="0">
      <text>
        <r>
          <rPr>
            <sz val="8"/>
            <color indexed="81"/>
            <rFont val="Tahoma"/>
            <family val="2"/>
          </rPr>
          <t>Instructions:
1. Write 1 means that a preferred criterion is chosen.   
2.  Leave it blank if that criterion is non-applicable.</t>
        </r>
      </text>
    </comment>
    <comment ref="I161" authorId="0">
      <text>
        <r>
          <rPr>
            <sz val="8"/>
            <color indexed="81"/>
            <rFont val="Tahoma"/>
            <family val="2"/>
          </rPr>
          <t>Instructions:
1. Write 1 means that a preferred criterion is chosen.   
2.  Leave it blank if that criterion is non-applicable.</t>
        </r>
      </text>
    </comment>
    <comment ref="I162" authorId="0">
      <text>
        <r>
          <rPr>
            <sz val="8"/>
            <color indexed="81"/>
            <rFont val="Tahoma"/>
            <family val="2"/>
          </rPr>
          <t>Instructions:
1. Write 1 means that a preferred criterion is chosen.   
2.  Leave it blank if that criterion is non-applicable.</t>
        </r>
      </text>
    </comment>
    <comment ref="I164" authorId="0">
      <text>
        <r>
          <rPr>
            <sz val="8"/>
            <color indexed="81"/>
            <rFont val="Tahoma"/>
            <family val="2"/>
          </rPr>
          <t xml:space="preserve">Instructions :
1 implies "Primary responsibility" 
2 implies "Secondaryy responsibility"
3.Leave it blank if none is applicable
</t>
        </r>
      </text>
    </comment>
    <comment ref="I165" authorId="0">
      <text>
        <r>
          <rPr>
            <sz val="8"/>
            <color indexed="81"/>
            <rFont val="Tahoma"/>
            <family val="2"/>
          </rPr>
          <t xml:space="preserve">Instructions :
1 implies "Primary responsibility" 
2 implies "Secondaryy responsibility"
3.Leave it blank if none is applicable
</t>
        </r>
      </text>
    </comment>
    <comment ref="I166" authorId="0">
      <text>
        <r>
          <rPr>
            <sz val="8"/>
            <color indexed="81"/>
            <rFont val="Tahoma"/>
            <family val="2"/>
          </rPr>
          <t xml:space="preserve">Instructions :
1 implies "Primary responsibility" 
2 implies "Secondaryy responsibility"
3.Leave it blank if none is applicable
</t>
        </r>
      </text>
    </comment>
    <comment ref="I167" authorId="0">
      <text>
        <r>
          <rPr>
            <sz val="8"/>
            <color indexed="81"/>
            <rFont val="Tahoma"/>
            <family val="2"/>
          </rPr>
          <t xml:space="preserve">Instructions :
1 implies "Primary responsibility" 
2 implies "Secondaryy responsibility"
3.Leave it blank if none is applicable
</t>
        </r>
      </text>
    </comment>
    <comment ref="I168" authorId="0">
      <text>
        <r>
          <rPr>
            <sz val="8"/>
            <color indexed="81"/>
            <rFont val="Tahoma"/>
            <family val="2"/>
          </rPr>
          <t xml:space="preserve">Instructions :
1 implies "Primary responsibility" 
2 implies "Secondaryy responsibility"
3.Leave it blank if none is applicable
</t>
        </r>
      </text>
    </comment>
    <comment ref="I169" authorId="0">
      <text>
        <r>
          <rPr>
            <sz val="8"/>
            <color indexed="81"/>
            <rFont val="Tahoma"/>
            <family val="2"/>
          </rPr>
          <t xml:space="preserve">Instructions :
1 implies "Primary responsibility" 
2 implies "Secondaryy responsibility"
3.Leave it blank if none is applicable
</t>
        </r>
      </text>
    </comment>
    <comment ref="I170" authorId="0">
      <text>
        <r>
          <rPr>
            <sz val="8"/>
            <color indexed="81"/>
            <rFont val="Tahoma"/>
            <family val="2"/>
          </rPr>
          <t xml:space="preserve">Instructions :
1 implies "Primary responsibility" 
2 implies "Secondaryy responsibility"
3.Leave it blank if none is applicable
</t>
        </r>
      </text>
    </comment>
    <comment ref="I171" authorId="0">
      <text>
        <r>
          <rPr>
            <sz val="8"/>
            <color indexed="81"/>
            <rFont val="Tahoma"/>
            <family val="2"/>
          </rPr>
          <t xml:space="preserve">Instructions :
1 implies "Primary responsibility" 
2 implies "Secondaryy responsibility"
3.Leave it blank if none is applicable
</t>
        </r>
      </text>
    </comment>
    <comment ref="I172" authorId="0">
      <text>
        <r>
          <rPr>
            <sz val="8"/>
            <color indexed="81"/>
            <rFont val="Tahoma"/>
            <family val="2"/>
          </rPr>
          <t xml:space="preserve">Instructions :
1 implies "Primary responsibility" 
2 implies "Secondaryy responsibility"
3.Leave it blank if none is applicable
</t>
        </r>
      </text>
    </comment>
    <comment ref="I173" authorId="0">
      <text>
        <r>
          <rPr>
            <sz val="8"/>
            <color indexed="81"/>
            <rFont val="Tahoma"/>
            <family val="2"/>
          </rPr>
          <t xml:space="preserve">Instructions :
1 implies "Primary responsibility" 
2 implies "Secondaryy responsibility"
3.Leave it blank if none is applicable
</t>
        </r>
      </text>
    </comment>
    <comment ref="I175" authorId="0">
      <text>
        <r>
          <rPr>
            <sz val="8"/>
            <color indexed="81"/>
            <rFont val="Tahoma"/>
            <family val="2"/>
          </rPr>
          <t>Instructions:
1. Write 1 means that a preferred criterion is chosen.   
2.  Leave it blank if that criterion is non-applicable.</t>
        </r>
      </text>
    </comment>
    <comment ref="I176" authorId="0">
      <text>
        <r>
          <rPr>
            <sz val="8"/>
            <color indexed="81"/>
            <rFont val="Tahoma"/>
            <family val="2"/>
          </rPr>
          <t>Instructions:
1. Write 1 means that a preferred criterion is chosen.   
2.  Leave it blank if that criterion is non-applicable.</t>
        </r>
      </text>
    </comment>
    <comment ref="I177" authorId="0">
      <text>
        <r>
          <rPr>
            <sz val="8"/>
            <color indexed="81"/>
            <rFont val="Tahoma"/>
            <family val="2"/>
          </rPr>
          <t>Instructions:
1. Write 1 means that a preferred criterion is chosen.   
2.  Leave it blank if that criterion is non-applicable.</t>
        </r>
      </text>
    </comment>
    <comment ref="I178" authorId="0">
      <text>
        <r>
          <rPr>
            <sz val="8"/>
            <color indexed="81"/>
            <rFont val="Tahoma"/>
            <family val="2"/>
          </rPr>
          <t>Instructions:
1. Write 1 means that a preferred criterion is chosen.   
2.  Leave it blank if that criterion is non-applicable.</t>
        </r>
      </text>
    </comment>
    <comment ref="I179" authorId="0">
      <text>
        <r>
          <rPr>
            <sz val="8"/>
            <color indexed="81"/>
            <rFont val="Tahoma"/>
            <family val="2"/>
          </rPr>
          <t>Instructions:
1. Write 1 means that a preferred criterion is chosen.   
2.  Leave it blank if that criterion is non-applicable.</t>
        </r>
      </text>
    </comment>
    <comment ref="I180" authorId="0">
      <text>
        <r>
          <rPr>
            <sz val="8"/>
            <color indexed="81"/>
            <rFont val="Tahoma"/>
            <family val="2"/>
          </rPr>
          <t>Instructions:
1. Write 1 means that a preferred criterion is chosen.   
2.  Leave it blank if that criterion is non-applicable.</t>
        </r>
      </text>
    </comment>
    <comment ref="I181" authorId="0">
      <text>
        <r>
          <rPr>
            <sz val="8"/>
            <color indexed="81"/>
            <rFont val="Tahoma"/>
            <family val="2"/>
          </rPr>
          <t>Instructions:
1. Write 1 means that a preferred criterion is chosen.   
2.  Leave it blank if that criterion is non-applicable.</t>
        </r>
      </text>
    </comment>
    <comment ref="I182" authorId="0">
      <text>
        <r>
          <rPr>
            <sz val="8"/>
            <color indexed="81"/>
            <rFont val="Tahoma"/>
            <family val="2"/>
          </rPr>
          <t>Instructions:
1. Write 1 means that a preferred criterion is chosen.   
2.  Leave it blank if that criterion is non-applicable.</t>
        </r>
      </text>
    </comment>
    <comment ref="I183" authorId="0">
      <text>
        <r>
          <rPr>
            <sz val="8"/>
            <color indexed="81"/>
            <rFont val="Tahoma"/>
            <family val="2"/>
          </rPr>
          <t>Instructions:
1. Write 1 means that a preferred criterion is chosen.   
2.  Leave it blank if that criterion is non-applicable.</t>
        </r>
      </text>
    </comment>
    <comment ref="I184" authorId="0">
      <text>
        <r>
          <rPr>
            <sz val="8"/>
            <color indexed="81"/>
            <rFont val="Tahoma"/>
            <family val="2"/>
          </rPr>
          <t>Instructions:
1. Write 1 means that a preferred criterion is chosen.   
2.  Leave it blank if that criterion is non-applicable.</t>
        </r>
      </text>
    </comment>
    <comment ref="I186" authorId="0">
      <text>
        <r>
          <rPr>
            <sz val="8"/>
            <color indexed="81"/>
            <rFont val="Tahoma"/>
            <family val="2"/>
          </rPr>
          <t xml:space="preserve">วิธีใช้ :
กรอกเลข 1 หมายถึง ความรับผิดชอบหลัก
กรอกเลข 2 หมายถึง ความรับผิดชอบรอง
ปล่อยว่างไว้ หมายถึง ไม่ได้เลือก
</t>
        </r>
      </text>
    </comment>
    <comment ref="I187" authorId="0">
      <text>
        <r>
          <rPr>
            <sz val="8"/>
            <color indexed="81"/>
            <rFont val="Tahoma"/>
            <family val="2"/>
          </rPr>
          <t xml:space="preserve">วิธีใช้ :
กรอกเลข 1 หมายถึง ความรับผิดชอบหลัก
กรอกเลข 2 หมายถึง ความรับผิดชอบรอง
ปล่อยว่างไว้ หมายถึง ไม่ได้เลือก
</t>
        </r>
      </text>
    </comment>
    <comment ref="I188" authorId="0">
      <text>
        <r>
          <rPr>
            <sz val="8"/>
            <color indexed="81"/>
            <rFont val="Tahoma"/>
            <family val="2"/>
          </rPr>
          <t xml:space="preserve">วิธีใช้ :
กรอกเลข 1 หมายถึง ความรับผิดชอบหลัก
กรอกเลข 2 หมายถึง ความรับผิดชอบรอง
ปล่อยว่างไว้ หมายถึง ไม่ได้เลือก
</t>
        </r>
      </text>
    </comment>
    <comment ref="I189" authorId="0">
      <text>
        <r>
          <rPr>
            <sz val="8"/>
            <color indexed="81"/>
            <rFont val="Tahoma"/>
            <family val="2"/>
          </rPr>
          <t xml:space="preserve">วิธีใช้ :
กรอกเลข 1 หมายถึง ความรับผิดชอบหลัก
กรอกเลข 2 หมายถึง ความรับผิดชอบรอง
ปล่อยว่างไว้ หมายถึง ไม่ได้เลือก
</t>
        </r>
      </text>
    </comment>
    <comment ref="I190" authorId="0">
      <text>
        <r>
          <rPr>
            <sz val="8"/>
            <color indexed="81"/>
            <rFont val="Tahoma"/>
            <family val="2"/>
          </rPr>
          <t xml:space="preserve">วิธีใช้ :
กรอกเลข 1 หมายถึง ความรับผิดชอบหลัก
กรอกเลข 2 หมายถึง ความรับผิดชอบรอง
ปล่อยว่างไว้ หมายถึง ไม่ได้เลือก
</t>
        </r>
      </text>
    </comment>
    <comment ref="I191" authorId="0">
      <text>
        <r>
          <rPr>
            <sz val="8"/>
            <color indexed="81"/>
            <rFont val="Tahoma"/>
            <family val="2"/>
          </rPr>
          <t xml:space="preserve">วิธีใช้ :
กรอกเลข 1 หมายถึง ความรับผิดชอบหลัก
กรอกเลข 2 หมายถึง ความรับผิดชอบรอง
ปล่อยว่างไว้ หมายถึง ไม่ได้เลือก
</t>
        </r>
      </text>
    </comment>
    <comment ref="I192" authorId="0">
      <text>
        <r>
          <rPr>
            <sz val="8"/>
            <color indexed="81"/>
            <rFont val="Tahoma"/>
            <family val="2"/>
          </rPr>
          <t xml:space="preserve">วิธีใช้ :
กรอกเลข 1 หมายถึง ความรับผิดชอบหลัก
กรอกเลข 2 หมายถึง ความรับผิดชอบรอง
ปล่อยว่างไว้ หมายถึง ไม่ได้เลือก
</t>
        </r>
      </text>
    </comment>
    <comment ref="I193" authorId="0">
      <text>
        <r>
          <rPr>
            <sz val="8"/>
            <color indexed="81"/>
            <rFont val="Tahoma"/>
            <family val="2"/>
          </rPr>
          <t xml:space="preserve">วิธีใช้ :
กรอกเลข 1 หมายถึง ความรับผิดชอบหลัก
กรอกเลข 2 หมายถึง ความรับผิดชอบรอง
ปล่อยว่างไว้ หมายถึง ไม่ได้เลือก
</t>
        </r>
      </text>
    </comment>
    <comment ref="I194" authorId="0">
      <text>
        <r>
          <rPr>
            <sz val="8"/>
            <color indexed="81"/>
            <rFont val="Tahoma"/>
            <family val="2"/>
          </rPr>
          <t xml:space="preserve">วิธีใช้ :
กรอกเลข 1 หมายถึง ความรับผิดชอบหลัก
กรอกเลข 2 หมายถึง ความรับผิดชอบรอง
ปล่อยว่างไว้ หมายถึง ไม่ได้เลือก
</t>
        </r>
      </text>
    </comment>
    <comment ref="I195" authorId="0">
      <text>
        <r>
          <rPr>
            <sz val="8"/>
            <color indexed="81"/>
            <rFont val="Tahoma"/>
            <family val="2"/>
          </rPr>
          <t xml:space="preserve">วิธีใช้ :
กรอกเลข 1 หมายถึง ความรับผิดชอบหลัก
กรอกเลข 2 หมายถึง ความรับผิดชอบรอง
ปล่อยว่างไว้ หมายถึง ไม่ได้เลือก
</t>
        </r>
      </text>
    </comment>
    <comment ref="I197" authorId="0">
      <text>
        <r>
          <rPr>
            <sz val="8"/>
            <color indexed="81"/>
            <rFont val="Tahoma"/>
            <family val="2"/>
          </rPr>
          <t xml:space="preserve">วิธีใช้ :
กรอกเลข 1 หมายถึง เลือกวิธีประเมิน
ปล่อยว่างไว้ หมายถึง ไม่ได้เลือก
</t>
        </r>
      </text>
    </comment>
    <comment ref="I198" authorId="0">
      <text>
        <r>
          <rPr>
            <sz val="8"/>
            <color indexed="81"/>
            <rFont val="Tahoma"/>
            <family val="2"/>
          </rPr>
          <t xml:space="preserve">วิธีใช้ :
กรอกเลข 1 หมายถึง เลือกวิธีประเมิน
ปล่อยว่างไว้ หมายถึง ไม่ได้เลือก
</t>
        </r>
      </text>
    </comment>
    <comment ref="I199" authorId="0">
      <text>
        <r>
          <rPr>
            <sz val="8"/>
            <color indexed="81"/>
            <rFont val="Tahoma"/>
            <family val="2"/>
          </rPr>
          <t xml:space="preserve">วิธีใช้ :
กรอกเลข 1 หมายถึง เลือกวิธีประเมิน
ปล่อยว่างไว้ หมายถึง ไม่ได้เลือก
</t>
        </r>
      </text>
    </comment>
    <comment ref="I200" authorId="0">
      <text>
        <r>
          <rPr>
            <sz val="8"/>
            <color indexed="81"/>
            <rFont val="Tahoma"/>
            <family val="2"/>
          </rPr>
          <t xml:space="preserve">วิธีใช้ :
กรอกเลข 1 หมายถึง เลือกวิธีประเมิน
ปล่อยว่างไว้ หมายถึง ไม่ได้เลือก
</t>
        </r>
      </text>
    </comment>
    <comment ref="I201" authorId="0">
      <text>
        <r>
          <rPr>
            <sz val="8"/>
            <color indexed="81"/>
            <rFont val="Tahoma"/>
            <family val="2"/>
          </rPr>
          <t xml:space="preserve">วิธีใช้ :
กรอกเลข 1 หมายถึง เลือกวิธีประเมิน
ปล่อยว่างไว้ หมายถึง ไม่ได้เลือก
</t>
        </r>
      </text>
    </comment>
    <comment ref="I202" authorId="0">
      <text>
        <r>
          <rPr>
            <sz val="8"/>
            <color indexed="81"/>
            <rFont val="Tahoma"/>
            <family val="2"/>
          </rPr>
          <t xml:space="preserve">วิธีใช้ :
กรอกเลข 1 หมายถึง เลือกวิธีประเมิน
ปล่อยว่างไว้ หมายถึง ไม่ได้เลือก
</t>
        </r>
      </text>
    </comment>
    <comment ref="I203" authorId="0">
      <text>
        <r>
          <rPr>
            <sz val="8"/>
            <color indexed="81"/>
            <rFont val="Tahoma"/>
            <family val="2"/>
          </rPr>
          <t xml:space="preserve">วิธีใช้ :
กรอกเลข 1 หมายถึง เลือกวิธีประเมิน
ปล่อยว่างไว้ หมายถึง ไม่ได้เลือก
</t>
        </r>
      </text>
    </comment>
    <comment ref="I204" authorId="0">
      <text>
        <r>
          <rPr>
            <sz val="8"/>
            <color indexed="81"/>
            <rFont val="Tahoma"/>
            <family val="2"/>
          </rPr>
          <t xml:space="preserve">วิธีใช้ :
กรอกเลข 1 หมายถึง เลือกวิธีประเมิน
ปล่อยว่างไว้ หมายถึง ไม่ได้เลือก
</t>
        </r>
      </text>
    </comment>
    <comment ref="I205" authorId="0">
      <text>
        <r>
          <rPr>
            <sz val="8"/>
            <color indexed="81"/>
            <rFont val="Tahoma"/>
            <family val="2"/>
          </rPr>
          <t xml:space="preserve">วิธีใช้ :
กรอกเลข 1 หมายถึง เลือกวิธีประเมิน
ปล่อยว่างไว้ หมายถึง ไม่ได้เลือก
</t>
        </r>
      </text>
    </comment>
    <comment ref="I206" authorId="0">
      <text>
        <r>
          <rPr>
            <sz val="8"/>
            <color indexed="81"/>
            <rFont val="Tahoma"/>
            <family val="2"/>
          </rPr>
          <t xml:space="preserve">วิธีใช้ :
กรอกเลข 1 หมายถึง เลือกวิธีประเมิน
ปล่อยว่างไว้ หมายถึง ไม่ได้เลือก
</t>
        </r>
      </text>
    </comment>
    <comment ref="A217" authorId="0">
      <text>
        <r>
          <rPr>
            <b/>
            <sz val="8"/>
            <color indexed="81"/>
            <rFont val="Tahoma"/>
            <family val="2"/>
          </rPr>
          <t xml:space="preserve">Fill with 1 if it is applicable otherwise leave it blank </t>
        </r>
      </text>
    </comment>
    <comment ref="A218" authorId="0">
      <text>
        <r>
          <rPr>
            <b/>
            <sz val="8"/>
            <color indexed="81"/>
            <rFont val="Tahoma"/>
            <family val="2"/>
          </rPr>
          <t xml:space="preserve">Fill with 1 if it is applicable otherwise leave it blank </t>
        </r>
      </text>
    </comment>
    <comment ref="A219" authorId="0">
      <text>
        <r>
          <rPr>
            <b/>
            <sz val="8"/>
            <color indexed="81"/>
            <rFont val="Tahoma"/>
            <family val="2"/>
          </rPr>
          <t xml:space="preserve">Fill with 1 if it is applicable otherwise leave it blank </t>
        </r>
      </text>
    </comment>
    <comment ref="A220" authorId="0">
      <text>
        <r>
          <rPr>
            <b/>
            <sz val="8"/>
            <color indexed="81"/>
            <rFont val="Tahoma"/>
            <family val="2"/>
          </rPr>
          <t xml:space="preserve">Fill with 1 if it is applicable otherwise leave it blank </t>
        </r>
      </text>
    </comment>
    <comment ref="B220" authorId="0">
      <text>
        <r>
          <rPr>
            <b/>
            <sz val="8"/>
            <color indexed="81"/>
            <rFont val="Tahoma"/>
            <family val="2"/>
          </rPr>
          <t>Others/please specify</t>
        </r>
      </text>
    </comment>
    <comment ref="B221" authorId="0">
      <text>
        <r>
          <rPr>
            <b/>
            <sz val="8"/>
            <color indexed="81"/>
            <rFont val="Tahoma"/>
            <family val="2"/>
          </rPr>
          <t>Others/please specify</t>
        </r>
      </text>
    </comment>
    <comment ref="A223" authorId="0">
      <text>
        <r>
          <rPr>
            <b/>
            <sz val="8"/>
            <color indexed="81"/>
            <rFont val="Tahoma"/>
            <family val="2"/>
          </rPr>
          <t xml:space="preserve">Fill with 1 if it is applicable otherwise leave it blank </t>
        </r>
      </text>
    </comment>
    <comment ref="A224" authorId="0">
      <text>
        <r>
          <rPr>
            <b/>
            <sz val="8"/>
            <color indexed="81"/>
            <rFont val="Tahoma"/>
            <family val="2"/>
          </rPr>
          <t xml:space="preserve">Fill with 1 if it is applicable otherwise leave it blank </t>
        </r>
      </text>
    </comment>
    <comment ref="A225" authorId="0">
      <text>
        <r>
          <rPr>
            <b/>
            <sz val="8"/>
            <color indexed="81"/>
            <rFont val="Tahoma"/>
            <family val="2"/>
          </rPr>
          <t xml:space="preserve">Fill with 1 if it is applicable otherwise leave it blank </t>
        </r>
      </text>
    </comment>
    <comment ref="B225" authorId="0">
      <text>
        <r>
          <rPr>
            <b/>
            <sz val="8"/>
            <color indexed="81"/>
            <rFont val="Tahoma"/>
            <family val="2"/>
          </rPr>
          <t>Others/please specify</t>
        </r>
      </text>
    </comment>
    <comment ref="A226" authorId="0">
      <text>
        <r>
          <rPr>
            <b/>
            <sz val="8"/>
            <color indexed="81"/>
            <rFont val="Tahoma"/>
            <family val="2"/>
          </rPr>
          <t xml:space="preserve">Fill with 1 if it is applicable otherwise leave it blank </t>
        </r>
      </text>
    </comment>
    <comment ref="B226" authorId="0">
      <text>
        <r>
          <rPr>
            <b/>
            <sz val="8"/>
            <color indexed="81"/>
            <rFont val="Tahoma"/>
            <family val="2"/>
          </rPr>
          <t>Others/please specify</t>
        </r>
      </text>
    </comment>
    <comment ref="A228" authorId="0">
      <text>
        <r>
          <rPr>
            <b/>
            <sz val="8"/>
            <color indexed="81"/>
            <rFont val="Tahoma"/>
            <family val="2"/>
          </rPr>
          <t xml:space="preserve">Fill with 1 if it is applicable otherwise leave it blank </t>
        </r>
      </text>
    </comment>
    <comment ref="A229" authorId="0">
      <text>
        <r>
          <rPr>
            <b/>
            <sz val="8"/>
            <color indexed="81"/>
            <rFont val="Tahoma"/>
            <family val="2"/>
          </rPr>
          <t xml:space="preserve">Fill with 1 if it is applicable otherwise leave it blank </t>
        </r>
      </text>
    </comment>
    <comment ref="A230" authorId="0">
      <text>
        <r>
          <rPr>
            <b/>
            <sz val="8"/>
            <color indexed="81"/>
            <rFont val="Tahoma"/>
            <family val="2"/>
          </rPr>
          <t xml:space="preserve">Fill with 1 if it is applicable otherwise leave it blank </t>
        </r>
      </text>
    </comment>
    <comment ref="A231" authorId="0">
      <text>
        <r>
          <rPr>
            <b/>
            <sz val="8"/>
            <color indexed="81"/>
            <rFont val="Tahoma"/>
            <family val="2"/>
          </rPr>
          <t xml:space="preserve">Fill with 1 if it is applicable otherwise leave it blank </t>
        </r>
      </text>
    </comment>
    <comment ref="B231" authorId="0">
      <text>
        <r>
          <rPr>
            <b/>
            <sz val="8"/>
            <color indexed="81"/>
            <rFont val="Tahoma"/>
            <family val="2"/>
          </rPr>
          <t>Others/please specify</t>
        </r>
      </text>
    </comment>
    <comment ref="B232" authorId="0">
      <text>
        <r>
          <rPr>
            <b/>
            <sz val="8"/>
            <color indexed="81"/>
            <rFont val="Tahoma"/>
            <family val="2"/>
          </rPr>
          <t>Others/please specify</t>
        </r>
      </text>
    </comment>
    <comment ref="A234" authorId="0">
      <text>
        <r>
          <rPr>
            <b/>
            <sz val="8"/>
            <color indexed="81"/>
            <rFont val="Tahoma"/>
            <family val="2"/>
          </rPr>
          <t xml:space="preserve">Fill with 1 if it is applicable otherwise leave it blank </t>
        </r>
      </text>
    </comment>
    <comment ref="A235" authorId="0">
      <text>
        <r>
          <rPr>
            <b/>
            <sz val="8"/>
            <color indexed="81"/>
            <rFont val="Tahoma"/>
            <family val="2"/>
          </rPr>
          <t xml:space="preserve">Fill with 1 if it is applicable otherwise leave it blank </t>
        </r>
      </text>
    </comment>
    <comment ref="A236" authorId="0">
      <text>
        <r>
          <rPr>
            <b/>
            <sz val="8"/>
            <color indexed="81"/>
            <rFont val="Tahoma"/>
            <family val="2"/>
          </rPr>
          <t xml:space="preserve">Fill with 1 if it is applicable otherwise leave it blank </t>
        </r>
      </text>
    </comment>
    <comment ref="A237" authorId="0">
      <text>
        <r>
          <rPr>
            <b/>
            <sz val="8"/>
            <color indexed="81"/>
            <rFont val="Tahoma"/>
            <family val="2"/>
          </rPr>
          <t xml:space="preserve">Fill with 1 if it is applicable otherwise leave it blank </t>
        </r>
      </text>
    </comment>
    <comment ref="B238" authorId="0">
      <text>
        <r>
          <rPr>
            <b/>
            <sz val="8"/>
            <color indexed="81"/>
            <rFont val="Tahoma"/>
            <family val="2"/>
          </rPr>
          <t>Others/please specify</t>
        </r>
      </text>
    </comment>
    <comment ref="A240" authorId="0">
      <text>
        <r>
          <rPr>
            <b/>
            <sz val="8"/>
            <color indexed="81"/>
            <rFont val="Tahoma"/>
            <family val="2"/>
          </rPr>
          <t xml:space="preserve">Fill with 1 if it is applicable otherwise leave it blank </t>
        </r>
      </text>
    </comment>
    <comment ref="B240" authorId="0">
      <text>
        <r>
          <rPr>
            <b/>
            <sz val="8"/>
            <color indexed="81"/>
            <rFont val="Tahoma"/>
            <family val="2"/>
          </rPr>
          <t>Message can be changed.</t>
        </r>
      </text>
    </comment>
    <comment ref="A241" authorId="0">
      <text>
        <r>
          <rPr>
            <b/>
            <sz val="8"/>
            <color indexed="81"/>
            <rFont val="Tahoma"/>
            <family val="2"/>
          </rPr>
          <t xml:space="preserve">Fill with 1 if it is applicable otherwise leave it blank </t>
        </r>
      </text>
    </comment>
    <comment ref="B241" authorId="0">
      <text>
        <r>
          <rPr>
            <b/>
            <sz val="8"/>
            <color indexed="81"/>
            <rFont val="Tahoma"/>
            <family val="2"/>
          </rPr>
          <t>Message can be changed.</t>
        </r>
      </text>
    </comment>
    <comment ref="A242" authorId="0">
      <text>
        <r>
          <rPr>
            <b/>
            <sz val="8"/>
            <color indexed="81"/>
            <rFont val="Tahoma"/>
            <family val="2"/>
          </rPr>
          <t xml:space="preserve">Fill with 1 if it is applicable otherwise leave it blank </t>
        </r>
      </text>
    </comment>
    <comment ref="B242" authorId="0">
      <text>
        <r>
          <rPr>
            <b/>
            <sz val="8"/>
            <color indexed="81"/>
            <rFont val="Tahoma"/>
            <family val="2"/>
          </rPr>
          <t>Message can be changed.</t>
        </r>
      </text>
    </comment>
    <comment ref="B243" authorId="0">
      <text>
        <r>
          <rPr>
            <b/>
            <sz val="8"/>
            <color indexed="81"/>
            <rFont val="Tahoma"/>
            <family val="2"/>
          </rPr>
          <t>Others/please specify</t>
        </r>
      </text>
    </comment>
    <comment ref="C247" authorId="0">
      <text>
        <r>
          <rPr>
            <b/>
            <sz val="8"/>
            <color indexed="81"/>
            <rFont val="Tahoma"/>
            <family val="2"/>
          </rPr>
          <t xml:space="preserve">0 : deactivate auto hide
1 : activate auto hide
</t>
        </r>
        <r>
          <rPr>
            <sz val="8"/>
            <color indexed="81"/>
            <rFont val="Tahoma"/>
            <family val="2"/>
          </rPr>
          <t xml:space="preserve">
</t>
        </r>
      </text>
    </comment>
  </commentList>
</comments>
</file>

<file path=xl/comments2.xml><?xml version="1.0" encoding="utf-8"?>
<comments xmlns="http://schemas.openxmlformats.org/spreadsheetml/2006/main">
  <authors>
    <author>Weerapun</author>
    <author>iJar</author>
  </authors>
  <commentList>
    <comment ref="H3" authorId="0">
      <text>
        <r>
          <rPr>
            <sz val="8"/>
            <color indexed="81"/>
            <rFont val="Tahoma"/>
            <family val="2"/>
          </rPr>
          <t>Example: The content is easy to understand. Also, the student is able to practically observe the examples and to receive the realistic experience on what is studied. Hence, the lecture is conducted in relatively fast pace.</t>
        </r>
      </text>
    </comment>
    <comment ref="K3" authorId="0">
      <text>
        <r>
          <rPr>
            <sz val="8"/>
            <color indexed="81"/>
            <rFont val="Tahoma"/>
            <family val="2"/>
          </rPr>
          <t>Example: The content is so excessive that all of it is not covered. Also, the time is not enough to discuss the case studies which are beneficial to improve the analytic skill.</t>
        </r>
      </text>
    </comment>
    <comment ref="N3" authorId="0">
      <text>
        <r>
          <rPr>
            <sz val="8"/>
            <color indexed="81"/>
            <rFont val="Tahoma"/>
            <family val="2"/>
          </rPr>
          <t>Example:
- Assigh the student to do a research on modern promising hardware 
- Assigh the studenst to analyze the case study by their own and bring them to discussion in the next class.</t>
        </r>
      </text>
    </comment>
    <comment ref="H4" authorId="0">
      <text>
        <r>
          <rPr>
            <sz val="8"/>
            <color indexed="81"/>
            <rFont val="Tahoma"/>
            <family val="2"/>
          </rPr>
          <t>Example: The content is easy to understand. Also, the student is able to practically observe the examples and to receive the realistic experience on what is studied. Hence, the lecture is conducted in relatively fast pace.</t>
        </r>
      </text>
    </comment>
    <comment ref="K4" authorId="0">
      <text>
        <r>
          <rPr>
            <sz val="8"/>
            <color indexed="81"/>
            <rFont val="Tahoma"/>
            <family val="2"/>
          </rPr>
          <t>Example: The content is so excessive that all of it is not covered. Also, the time is not enough to discuss the case studies which are beneficial to improve the analytic skill.</t>
        </r>
      </text>
    </comment>
    <comment ref="N4" authorId="0">
      <text>
        <r>
          <rPr>
            <sz val="8"/>
            <color indexed="81"/>
            <rFont val="Tahoma"/>
            <family val="2"/>
          </rPr>
          <t>Example:
- Assigh the student to do a research on modern promising hardware 
- Assigh the studenst to analyze the case study by their own and bring them to discussion in the next class.</t>
        </r>
      </text>
    </comment>
    <comment ref="H5" authorId="0">
      <text>
        <r>
          <rPr>
            <sz val="8"/>
            <color indexed="81"/>
            <rFont val="Tahoma"/>
            <family val="2"/>
          </rPr>
          <t>Example: The content is easy to understand. Also, the student is able to practically observe the examples and to receive the realistic experience on what is studied. Hence, the lecture is conducted in relatively fast pace.</t>
        </r>
      </text>
    </comment>
    <comment ref="K5" authorId="0">
      <text>
        <r>
          <rPr>
            <sz val="8"/>
            <color indexed="81"/>
            <rFont val="Tahoma"/>
            <family val="2"/>
          </rPr>
          <t>Example: The content is so excessive that all of it is not covered. Also, the time is not enough to discuss the case studies which are beneficial to improve the analytic skill.</t>
        </r>
      </text>
    </comment>
    <comment ref="N5" authorId="0">
      <text>
        <r>
          <rPr>
            <sz val="8"/>
            <color indexed="81"/>
            <rFont val="Tahoma"/>
            <family val="2"/>
          </rPr>
          <t>Example:
- Assigh the student to do a research on modern promising hardware 
- Assigh the studenst to analyze the case study by their own and bring them to discussion in the next class.</t>
        </r>
      </text>
    </comment>
    <comment ref="H6" authorId="0">
      <text>
        <r>
          <rPr>
            <sz val="8"/>
            <color indexed="81"/>
            <rFont val="Tahoma"/>
            <family val="2"/>
          </rPr>
          <t>Example: The content is easy to understand. Also, the student is able to practically observe the examples and to receive the realistic experience on what is studied. Hence, the lecture is conducted in relatively fast pace.</t>
        </r>
      </text>
    </comment>
    <comment ref="K6" authorId="0">
      <text>
        <r>
          <rPr>
            <sz val="8"/>
            <color indexed="81"/>
            <rFont val="Tahoma"/>
            <family val="2"/>
          </rPr>
          <t>Example: The content is so excessive that all of it is not covered. Also, the time is not enough to discuss the case studies which are beneficial to improve the analytic skill.</t>
        </r>
      </text>
    </comment>
    <comment ref="N6" authorId="0">
      <text>
        <r>
          <rPr>
            <sz val="8"/>
            <color indexed="81"/>
            <rFont val="Tahoma"/>
            <family val="2"/>
          </rPr>
          <t>Example:
- Assigh the student to do a research on modern promising hardware 
- Assigh the studenst to analyze the case study by their own and bring them to discussion in the next class.</t>
        </r>
      </text>
    </comment>
    <comment ref="H7" authorId="0">
      <text>
        <r>
          <rPr>
            <sz val="8"/>
            <color indexed="81"/>
            <rFont val="Tahoma"/>
            <family val="2"/>
          </rPr>
          <t>Example: The content is easy to understand. Also, the student is able to practically observe the examples and to receive the realistic experience on what is studied. Hence, the lecture is conducted in relatively fast pace.</t>
        </r>
      </text>
    </comment>
    <comment ref="K7" authorId="0">
      <text>
        <r>
          <rPr>
            <sz val="8"/>
            <color indexed="81"/>
            <rFont val="Tahoma"/>
            <family val="2"/>
          </rPr>
          <t>Example: The content is so excessive that all of it is not covered. Also, the time is not enough to discuss the case studies which are beneficial to improve the analytic skill.</t>
        </r>
      </text>
    </comment>
    <comment ref="N7" authorId="0">
      <text>
        <r>
          <rPr>
            <sz val="8"/>
            <color indexed="81"/>
            <rFont val="Tahoma"/>
            <family val="2"/>
          </rPr>
          <t>Example:
- Assigh the student to do a research on modern promising hardware 
- Assigh the studenst to analyze the case study by their own and bring them to discussion in the next class.</t>
        </r>
      </text>
    </comment>
    <comment ref="H8" authorId="0">
      <text>
        <r>
          <rPr>
            <sz val="8"/>
            <color indexed="81"/>
            <rFont val="Tahoma"/>
            <family val="2"/>
          </rPr>
          <t>Example: The content is easy to understand. Also, the student is able to practically observe the examples and to receive the realistic experience on what is studied. Hence, the lecture is conducted in relatively fast pace.</t>
        </r>
      </text>
    </comment>
    <comment ref="K8" authorId="0">
      <text>
        <r>
          <rPr>
            <sz val="8"/>
            <color indexed="81"/>
            <rFont val="Tahoma"/>
            <family val="2"/>
          </rPr>
          <t>Example: The content is so excessive that all of it is not covered. Also, the time is not enough to discuss the case studies which are beneficial to improve the analytic skill.</t>
        </r>
      </text>
    </comment>
    <comment ref="N8" authorId="0">
      <text>
        <r>
          <rPr>
            <sz val="8"/>
            <color indexed="81"/>
            <rFont val="Tahoma"/>
            <family val="2"/>
          </rPr>
          <t>Example:
- Assigh the student to do a research on modern promising hardware 
- Assigh the studenst to analyze the case study by their own and bring them to discussion in the next class.</t>
        </r>
      </text>
    </comment>
    <comment ref="H9" authorId="0">
      <text>
        <r>
          <rPr>
            <sz val="8"/>
            <color indexed="81"/>
            <rFont val="Tahoma"/>
            <family val="2"/>
          </rPr>
          <t>Example: The content is easy to understand. Also, the student is able to practically observe the examples and to receive the realistic experience on what is studied. Hence, the lecture is conducted in relatively fast pace.</t>
        </r>
      </text>
    </comment>
    <comment ref="K9" authorId="0">
      <text>
        <r>
          <rPr>
            <sz val="8"/>
            <color indexed="81"/>
            <rFont val="Tahoma"/>
            <family val="2"/>
          </rPr>
          <t>Example: The content is so excessive that all of it is not covered. Also, the time is not enough to discuss the case studies which are beneficial to improve the analytic skill.</t>
        </r>
      </text>
    </comment>
    <comment ref="N9" authorId="0">
      <text>
        <r>
          <rPr>
            <sz val="8"/>
            <color indexed="81"/>
            <rFont val="Tahoma"/>
            <family val="2"/>
          </rPr>
          <t>Example:
- Assigh the student to do a research on modern promising hardware 
- Assigh the studenst to analyze the case study by their own and bring them to discussion in the next class.</t>
        </r>
      </text>
    </comment>
    <comment ref="H11" authorId="0">
      <text>
        <r>
          <rPr>
            <sz val="8"/>
            <color indexed="81"/>
            <rFont val="Tahoma"/>
            <family val="2"/>
          </rPr>
          <t>Example: The content is easy to understand. Also, the student is able to practically observe the examples and to receive the realistic experience on what is studied. Hence, the lecture is conducted in relatively fast pace.</t>
        </r>
      </text>
    </comment>
    <comment ref="K11" authorId="0">
      <text>
        <r>
          <rPr>
            <sz val="8"/>
            <color indexed="81"/>
            <rFont val="Tahoma"/>
            <family val="2"/>
          </rPr>
          <t>Example: The content is so excessive that all of it is not covered. Also, the time is not enough to discuss the case studies which are beneficial to improve the analytic skill.</t>
        </r>
      </text>
    </comment>
    <comment ref="N11" authorId="0">
      <text>
        <r>
          <rPr>
            <sz val="8"/>
            <color indexed="81"/>
            <rFont val="Tahoma"/>
            <family val="2"/>
          </rPr>
          <t>Example:
- Assigh the student to do a research on modern promising hardware 
- Assigh the studenst to analyze the case study by their own and bring them to discussion in the next class.</t>
        </r>
      </text>
    </comment>
    <comment ref="H12" authorId="0">
      <text>
        <r>
          <rPr>
            <sz val="8"/>
            <color indexed="81"/>
            <rFont val="Tahoma"/>
            <family val="2"/>
          </rPr>
          <t>Example: The content is easy to understand. Also, the student is able to practically observe the examples and to receive the realistic experience on what is studied. Hence, the lecture is conducted in relatively fast pace.</t>
        </r>
      </text>
    </comment>
    <comment ref="K12" authorId="0">
      <text>
        <r>
          <rPr>
            <sz val="8"/>
            <color indexed="81"/>
            <rFont val="Tahoma"/>
            <family val="2"/>
          </rPr>
          <t>Example: The content is so excessive that all of it is not covered. Also, the time is not enough to discuss the case studies which are beneficial to improve the analytic skill.</t>
        </r>
      </text>
    </comment>
    <comment ref="N12" authorId="0">
      <text>
        <r>
          <rPr>
            <sz val="8"/>
            <color indexed="81"/>
            <rFont val="Tahoma"/>
            <family val="2"/>
          </rPr>
          <t>Example:
- Assigh the student to do a research on modern promising hardware 
- Assigh the studenst to analyze the case study by their own and bring them to discussion in the next class.</t>
        </r>
      </text>
    </comment>
    <comment ref="H13" authorId="0">
      <text>
        <r>
          <rPr>
            <sz val="8"/>
            <color indexed="81"/>
            <rFont val="Tahoma"/>
            <family val="2"/>
          </rPr>
          <t>Example: The content is easy to understand. Also, the student is able to practically observe the examples and to receive the realistic experience on what is studied. Hence, the lecture is conducted in relatively fast pace.</t>
        </r>
      </text>
    </comment>
    <comment ref="K13" authorId="0">
      <text>
        <r>
          <rPr>
            <sz val="8"/>
            <color indexed="81"/>
            <rFont val="Tahoma"/>
            <family val="2"/>
          </rPr>
          <t>Example: The content is so excessive that all of it is not covered. Also, the time is not enough to discuss the case studies which are beneficial to improve the analytic skill.</t>
        </r>
      </text>
    </comment>
    <comment ref="N13" authorId="0">
      <text>
        <r>
          <rPr>
            <sz val="8"/>
            <color indexed="81"/>
            <rFont val="Tahoma"/>
            <family val="2"/>
          </rPr>
          <t>Example:
- Assigh the student to do a research on modern promising hardware 
- Assigh the studenst to analyze the case study by their own and bring them to discussion in the next class.</t>
        </r>
      </text>
    </comment>
    <comment ref="H14" authorId="0">
      <text>
        <r>
          <rPr>
            <sz val="8"/>
            <color indexed="81"/>
            <rFont val="Tahoma"/>
            <family val="2"/>
          </rPr>
          <t>Example: The content is easy to understand. Also, the student is able to practically observe the examples and to receive the realistic experience on what is studied. Hence, the lecture is conducted in relatively fast pace.</t>
        </r>
      </text>
    </comment>
    <comment ref="K14" authorId="0">
      <text>
        <r>
          <rPr>
            <sz val="8"/>
            <color indexed="81"/>
            <rFont val="Tahoma"/>
            <family val="2"/>
          </rPr>
          <t>Example: The content is so excessive that all of it is not covered. Also, the time is not enough to discuss the case studies which are beneficial to improve the analytic skill.</t>
        </r>
      </text>
    </comment>
    <comment ref="N14" authorId="0">
      <text>
        <r>
          <rPr>
            <sz val="8"/>
            <color indexed="81"/>
            <rFont val="Tahoma"/>
            <family val="2"/>
          </rPr>
          <t>Example:
- Assigh the student to do a research on modern promising hardware 
- Assigh the studenst to analyze the case study by their own and bring them to discussion in the next class.</t>
        </r>
      </text>
    </comment>
    <comment ref="H15" authorId="0">
      <text>
        <r>
          <rPr>
            <sz val="8"/>
            <color indexed="81"/>
            <rFont val="Tahoma"/>
            <family val="2"/>
          </rPr>
          <t>Example: The content is easy to understand. Also, the student is able to practically observe the examples and to receive the realistic experience on what is studied. Hence, the lecture is conducted in relatively fast pace.</t>
        </r>
      </text>
    </comment>
    <comment ref="K15" authorId="0">
      <text>
        <r>
          <rPr>
            <sz val="8"/>
            <color indexed="81"/>
            <rFont val="Tahoma"/>
            <family val="2"/>
          </rPr>
          <t>Example: The content is so excessive that all of it is not covered. Also, the time is not enough to discuss the case studies which are beneficial to improve the analytic skill.</t>
        </r>
      </text>
    </comment>
    <comment ref="N15" authorId="0">
      <text>
        <r>
          <rPr>
            <sz val="8"/>
            <color indexed="81"/>
            <rFont val="Tahoma"/>
            <family val="2"/>
          </rPr>
          <t>Example:
- Assigh the student to do a research on modern promising hardware 
- Assigh the studenst to analyze the case study by their own and bring them to discussion in the next class.</t>
        </r>
      </text>
    </comment>
    <comment ref="H16" authorId="0">
      <text>
        <r>
          <rPr>
            <sz val="8"/>
            <color indexed="81"/>
            <rFont val="Tahoma"/>
            <family val="2"/>
          </rPr>
          <t>Example: The content is easy to understand. Also, the student is able to practically observe the examples and to receive the realistic experience on what is studied. Hence, the lecture is conducted in relatively fast pace.</t>
        </r>
      </text>
    </comment>
    <comment ref="K16" authorId="0">
      <text>
        <r>
          <rPr>
            <sz val="8"/>
            <color indexed="81"/>
            <rFont val="Tahoma"/>
            <family val="2"/>
          </rPr>
          <t>Example: The content is so excessive that all of it is not covered. Also, the time is not enough to discuss the case studies which are beneficial to improve the analytic skill.</t>
        </r>
      </text>
    </comment>
    <comment ref="N16" authorId="0">
      <text>
        <r>
          <rPr>
            <sz val="8"/>
            <color indexed="81"/>
            <rFont val="Tahoma"/>
            <family val="2"/>
          </rPr>
          <t>Example:
- Assigh the student to do a research on modern promising hardware 
- Assigh the studenst to analyze the case study by their own and bring them to discussion in the next class.</t>
        </r>
      </text>
    </comment>
    <comment ref="H17" authorId="0">
      <text>
        <r>
          <rPr>
            <sz val="8"/>
            <color indexed="81"/>
            <rFont val="Tahoma"/>
            <family val="2"/>
          </rPr>
          <t>Example: The content is easy to understand. Also, the student is able to practically observe the examples and to receive the realistic experience on what is studied. Hence, the lecture is conducted in relatively fast pace.</t>
        </r>
      </text>
    </comment>
    <comment ref="K17" authorId="0">
      <text>
        <r>
          <rPr>
            <sz val="8"/>
            <color indexed="81"/>
            <rFont val="Tahoma"/>
            <family val="2"/>
          </rPr>
          <t>Example: The content is so excessive that all of it is not covered. Also, the time is not enough to discuss the case studies which are beneficial to improve the analytic skill.</t>
        </r>
      </text>
    </comment>
    <comment ref="N17" authorId="0">
      <text>
        <r>
          <rPr>
            <sz val="8"/>
            <color indexed="81"/>
            <rFont val="Tahoma"/>
            <family val="2"/>
          </rPr>
          <t>Example:
- Assigh the student to do a research on modern promising hardware 
- Assigh the studenst to analyze the case study by their own and bring them to discussion in the next class.</t>
        </r>
      </text>
    </comment>
    <comment ref="H18" authorId="0">
      <text>
        <r>
          <rPr>
            <sz val="8"/>
            <color indexed="81"/>
            <rFont val="Tahoma"/>
            <family val="2"/>
          </rPr>
          <t>Example: The content is easy to understand. Also, the student is able to practically observe the examples and to receive the realistic experience on what is studied. Hence, the lecture is conducted in relatively fast pace.</t>
        </r>
      </text>
    </comment>
    <comment ref="K18" authorId="0">
      <text>
        <r>
          <rPr>
            <sz val="8"/>
            <color indexed="81"/>
            <rFont val="Tahoma"/>
            <family val="2"/>
          </rPr>
          <t>Example: The content is so excessive that all of it is not covered. Also, the time is not enough to discuss the case studies which are beneficial to improve the analytic skill.</t>
        </r>
      </text>
    </comment>
    <comment ref="N18" authorId="0">
      <text>
        <r>
          <rPr>
            <sz val="8"/>
            <color indexed="81"/>
            <rFont val="Tahoma"/>
            <family val="2"/>
          </rPr>
          <t>Example:
- Assigh the student to do a research on modern promising hardware 
- Assigh the studenst to analyze the case study by their own and bring them to discussion in the next class.</t>
        </r>
      </text>
    </comment>
    <comment ref="A56" authorId="1">
      <text>
        <r>
          <rPr>
            <b/>
            <sz val="8"/>
            <color indexed="81"/>
            <rFont val="Tahoma"/>
            <family val="2"/>
          </rPr>
          <t xml:space="preserve">Please identify any deviation from the evaluation schedules
</t>
        </r>
        <r>
          <rPr>
            <sz val="8"/>
            <color indexed="81"/>
            <rFont val="Tahoma"/>
            <family val="2"/>
          </rPr>
          <t xml:space="preserve">
</t>
        </r>
      </text>
    </comment>
    <comment ref="A59" authorId="1">
      <text>
        <r>
          <rPr>
            <b/>
            <sz val="8"/>
            <color indexed="81"/>
            <rFont val="Tahoma"/>
            <family val="2"/>
          </rPr>
          <t xml:space="preserve">Please identify any deviation from the evaluation process
</t>
        </r>
        <r>
          <rPr>
            <sz val="8"/>
            <color indexed="81"/>
            <rFont val="Tahoma"/>
            <family val="2"/>
          </rPr>
          <t xml:space="preserve">
</t>
        </r>
      </text>
    </comment>
  </commentList>
</comments>
</file>

<file path=xl/sharedStrings.xml><?xml version="1.0" encoding="utf-8"?>
<sst xmlns="http://schemas.openxmlformats.org/spreadsheetml/2006/main" count="10407" uniqueCount="9066">
  <si>
    <t>กรณีที่มีการประเมินผลเป็นอย่างอื่นให้ระบุ</t>
  </si>
  <si>
    <t>Power Point</t>
  </si>
  <si>
    <t xml:space="preserve">    </t>
  </si>
  <si>
    <t>-</t>
  </si>
  <si>
    <t>1</t>
  </si>
  <si>
    <t>3</t>
  </si>
  <si>
    <t>2</t>
  </si>
  <si>
    <t>4</t>
  </si>
  <si>
    <t>5</t>
  </si>
  <si>
    <t>6</t>
  </si>
  <si>
    <t>7</t>
  </si>
  <si>
    <t>8</t>
  </si>
  <si>
    <t>9</t>
  </si>
  <si>
    <t>10</t>
  </si>
  <si>
    <t>11</t>
  </si>
  <si>
    <t>12</t>
  </si>
  <si>
    <t>13</t>
  </si>
  <si>
    <t>14</t>
  </si>
  <si>
    <t>15</t>
  </si>
  <si>
    <t>16</t>
  </si>
  <si>
    <t>17</t>
  </si>
  <si>
    <t>18</t>
  </si>
  <si>
    <t>19</t>
  </si>
  <si>
    <t>20</t>
  </si>
  <si>
    <t>21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</si>
  <si>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</si>
  <si>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</si>
  <si>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</si>
  <si>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</si>
  <si>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</si>
  <si>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</si>
  <si>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</si>
  <si>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</si>
  <si>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</si>
  <si>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</si>
  <si>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</si>
  <si>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</si>
  <si>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</si>
  <si>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</si>
  <si>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</si>
  <si>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</si>
  <si>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</si>
  <si>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</si>
  <si>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</si>
  <si>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</si>
  <si>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</si>
  <si>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</si>
  <si>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</si>
  <si>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</si>
  <si>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</si>
  <si>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</si>
  <si>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</si>
  <si>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</si>
  <si>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</si>
  <si>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</si>
  <si>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</si>
  <si>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</si>
  <si>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</si>
  <si>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</si>
  <si>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</si>
  <si>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</si>
  <si>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</si>
  <si>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</si>
  <si>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</si>
  <si>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</si>
  <si>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</si>
  <si>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</si>
  <si>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</si>
  <si>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</si>
  <si>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</si>
  <si>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</si>
  <si>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</si>
  <si>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</si>
  <si>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</si>
  <si>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</si>
  <si>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</si>
  <si>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</si>
  <si>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</si>
  <si>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</si>
  <si>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</si>
  <si>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</si>
  <si>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</si>
  <si>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</si>
  <si>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</si>
  <si>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</si>
  <si>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</si>
  <si>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</si>
  <si>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</si>
  <si>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</si>
  <si>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</si>
  <si>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</si>
  <si>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</si>
  <si>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</si>
  <si>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</si>
  <si>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</si>
  <si>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</si>
  <si>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</si>
  <si>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</si>
  <si>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</si>
  <si>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</si>
  <si>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</si>
  <si>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</si>
  <si>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</si>
  <si>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</si>
  <si>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</si>
  <si>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</si>
  <si>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</si>
  <si>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</si>
  <si>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</si>
  <si>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</si>
  <si>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</si>
  <si>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</si>
  <si>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</si>
  <si>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</si>
  <si>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</si>
  <si>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</si>
  <si>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</si>
  <si>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</si>
  <si>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</si>
  <si>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</si>
  <si>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</si>
  <si>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</si>
  <si>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</si>
  <si>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</si>
  <si>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</si>
  <si>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</si>
  <si>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</si>
  <si>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</si>
  <si>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</si>
  <si>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</si>
  <si>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</si>
  <si>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</si>
  <si>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</si>
  <si>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</si>
  <si>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</si>
  <si>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</si>
  <si>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</si>
  <si>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</si>
  <si>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</si>
  <si>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</si>
  <si>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</si>
  <si>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</si>
  <si>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</si>
  <si>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</si>
  <si>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</si>
  <si>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</si>
  <si>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</si>
  <si>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</si>
  <si>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</si>
  <si>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</si>
  <si>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</si>
  <si>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</si>
  <si>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</si>
  <si>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</si>
  <si>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</si>
  <si>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</si>
  <si>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</si>
  <si>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</si>
  <si>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</si>
  <si>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</si>
  <si>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</si>
  <si>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</si>
  <si>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</si>
  <si>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</si>
  <si>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</si>
  <si>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</si>
  <si>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</si>
  <si>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</si>
  <si>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</si>
  <si>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</si>
  <si>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</si>
  <si>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</si>
  <si>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</si>
  <si>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</si>
  <si>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</si>
  <si>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</si>
  <si>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</si>
  <si>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</si>
  <si>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</si>
  <si>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</si>
  <si>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</si>
  <si>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</si>
  <si>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</si>
  <si>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</si>
  <si>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</si>
  <si>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</si>
  <si>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</si>
  <si>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</si>
  <si>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</si>
  <si>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</si>
  <si>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</si>
  <si>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</si>
  <si>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</si>
  <si>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</si>
  <si>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</si>
  <si>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</si>
  <si>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</si>
  <si>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</si>
  <si>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</si>
  <si>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</si>
  <si>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</si>
  <si>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</si>
  <si>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</si>
  <si>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</si>
  <si>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</si>
  <si>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</si>
  <si>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</si>
  <si>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</si>
  <si>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</si>
  <si>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</si>
  <si>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</si>
  <si>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</si>
  <si>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</si>
  <si>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</si>
  <si>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</si>
  <si>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</si>
  <si>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</si>
  <si>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</si>
  <si>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</si>
  <si>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</si>
  <si>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</si>
  <si>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</si>
  <si>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</si>
  <si>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</si>
  <si>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</si>
  <si>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</si>
  <si>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</si>
  <si>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</si>
  <si>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</si>
  <si>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</si>
  <si>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</si>
  <si>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</si>
  <si>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</si>
  <si>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</si>
  <si>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</si>
  <si>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</si>
  <si>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</si>
  <si>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256</t>
  </si>
  <si>
    <t>257</t>
  </si>
  <si>
    <t>258</t>
  </si>
  <si>
    <t>259</t>
  </si>
  <si>
    <t>254</t>
  </si>
  <si>
    <t>255</t>
  </si>
  <si>
    <t>260</t>
  </si>
  <si>
    <t>261</t>
  </si>
  <si>
    <t>262</t>
  </si>
  <si>
    <t>(</t>
  </si>
  <si>
    <t>)</t>
  </si>
  <si>
    <t>0</t>
  </si>
  <si>
    <t>ปริญญาตรี</t>
  </si>
  <si>
    <t>หัวข้อที่สอนไม่เป็นไปตามแผน (ถ้ามี)</t>
  </si>
  <si>
    <t>นัยสำคัญที่ไม่ตามแผน</t>
  </si>
  <si>
    <t>แนวทางการชดเชย</t>
  </si>
  <si>
    <t>e-Mail address</t>
  </si>
  <si>
    <t>1.</t>
  </si>
  <si>
    <t>2.</t>
  </si>
  <si>
    <t>3.</t>
  </si>
  <si>
    <t>4.</t>
  </si>
  <si>
    <t>5.</t>
  </si>
  <si>
    <t>6.</t>
  </si>
  <si>
    <t>7.</t>
  </si>
  <si>
    <t>9.</t>
  </si>
  <si>
    <t>………………………………………..</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</si>
  <si>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</si>
  <si>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</si>
  <si>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</si>
  <si>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</si>
  <si>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</si>
  <si>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</si>
  <si>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</si>
  <si>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</si>
  <si>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</si>
  <si>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</si>
  <si>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</si>
  <si>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</si>
  <si>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</si>
  <si>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</si>
  <si>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</si>
  <si>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</si>
  <si>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</si>
  <si>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</si>
  <si>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</si>
  <si>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</si>
  <si>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</si>
  <si>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</si>
  <si>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</si>
  <si>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</si>
  <si>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</si>
  <si>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</si>
  <si>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</si>
  <si>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</si>
  <si>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</si>
  <si>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</si>
  <si>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</si>
  <si>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</si>
  <si>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</si>
  <si>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</si>
  <si>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</si>
  <si>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</si>
  <si>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</si>
  <si>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</si>
  <si>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</si>
  <si>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</si>
  <si>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</si>
  <si>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</si>
  <si>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</si>
  <si>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</si>
  <si>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</si>
  <si>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</si>
  <si>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</si>
  <si>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</si>
  <si>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</si>
  <si>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</si>
  <si>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</si>
  <si>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</si>
  <si>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</si>
  <si>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</si>
  <si>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</si>
  <si>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</si>
  <si>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</si>
  <si>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</si>
  <si>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</si>
  <si>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</si>
  <si>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</si>
  <si>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</si>
  <si>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</si>
  <si>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</si>
  <si>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</si>
  <si>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</si>
  <si>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</si>
  <si>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</si>
  <si>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</si>
  <si>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</si>
  <si>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</si>
  <si>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</si>
  <si>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</si>
  <si>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</si>
  <si>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</si>
  <si>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</si>
  <si>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</si>
  <si>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</si>
  <si>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</si>
  <si>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</si>
  <si>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</si>
  <si>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</si>
  <si>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</si>
  <si>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</si>
  <si>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</si>
  <si>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</si>
  <si>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</si>
  <si>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</si>
  <si>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</si>
  <si>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</si>
  <si>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</si>
  <si>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</si>
  <si>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</si>
  <si>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</si>
  <si>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</si>
  <si>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</si>
  <si>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</si>
  <si>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</si>
  <si>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</si>
  <si>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</si>
  <si>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</si>
  <si>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</si>
  <si>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</si>
  <si>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</si>
  <si>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</si>
  <si>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</si>
  <si>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</si>
  <si>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</si>
  <si>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</si>
  <si>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</si>
  <si>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</si>
  <si>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</si>
  <si>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</si>
  <si>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</si>
  <si>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</si>
  <si>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</si>
  <si>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</si>
  <si>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</si>
  <si>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</si>
  <si>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</si>
  <si>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</si>
  <si>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</si>
  <si>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</si>
  <si>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</si>
  <si>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</si>
  <si>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</si>
  <si>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</si>
  <si>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</si>
  <si>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</si>
  <si>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</si>
  <si>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</si>
  <si>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</si>
  <si>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</si>
  <si>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</si>
  <si>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</si>
  <si>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</si>
  <si>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</si>
  <si>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400</t>
  </si>
  <si>
    <t>401</t>
  </si>
  <si>
    <t>402</t>
  </si>
  <si>
    <t>403</t>
  </si>
  <si>
    <t>404</t>
  </si>
  <si>
    <t>405</t>
  </si>
  <si>
    <t>406</t>
  </si>
  <si>
    <t>407</t>
  </si>
  <si>
    <t>408</t>
  </si>
  <si>
    <t>409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</si>
  <si>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</si>
  <si>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</si>
  <si>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</si>
  <si>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</si>
  <si>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</si>
  <si>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</si>
  <si>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</si>
  <si>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</si>
  <si>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</si>
  <si>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</si>
  <si>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</si>
  <si>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</si>
  <si>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</si>
  <si>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</si>
  <si>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</si>
  <si>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</si>
  <si>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</si>
  <si>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</si>
  <si>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</si>
  <si>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</si>
  <si>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</si>
  <si>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</si>
  <si>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</si>
  <si>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</si>
  <si>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</si>
  <si>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</si>
  <si>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</si>
  <si>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</si>
  <si>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</si>
  <si>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</si>
  <si>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</si>
  <si>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</si>
  <si>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</si>
  <si>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</si>
  <si>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</si>
  <si>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</si>
  <si>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</si>
  <si>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</si>
  <si>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</si>
  <si>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</si>
  <si>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</si>
  <si>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</si>
  <si>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</si>
  <si>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</si>
  <si>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</si>
  <si>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</si>
  <si>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</si>
  <si>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</si>
  <si>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</si>
  <si>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</si>
  <si>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</si>
  <si>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461</t>
  </si>
  <si>
    <t>462</t>
  </si>
  <si>
    <t>463</t>
  </si>
  <si>
    <t>464</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</si>
  <si>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</si>
  <si>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</si>
  <si>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</si>
  <si>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</si>
  <si>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</si>
  <si>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</si>
  <si>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</si>
  <si>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</si>
  <si>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</si>
  <si>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</si>
  <si>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</si>
  <si>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</si>
  <si>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</si>
  <si>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</si>
  <si>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</si>
  <si>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</si>
  <si>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</si>
  <si>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</si>
  <si>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</si>
  <si>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</si>
  <si>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</si>
  <si>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</si>
  <si>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</si>
  <si>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</si>
  <si>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</si>
  <si>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</si>
  <si>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</si>
  <si>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</si>
  <si>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</si>
  <si>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</si>
  <si>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</si>
  <si>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</si>
  <si>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</si>
  <si>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</si>
  <si>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</si>
  <si>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</si>
  <si>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</si>
  <si>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</si>
  <si>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</si>
  <si>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</si>
  <si>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</si>
  <si>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</si>
  <si>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</si>
  <si>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</si>
  <si>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</si>
  <si>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</si>
  <si>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</si>
  <si>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</si>
  <si>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</si>
  <si>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</si>
  <si>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</si>
  <si>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</si>
  <si>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</si>
  <si>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</si>
  <si>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</si>
  <si>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</si>
  <si>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</si>
  <si>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</si>
  <si>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</si>
  <si>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</si>
  <si>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</si>
  <si>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</si>
  <si>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</si>
  <si>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</si>
  <si>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</si>
  <si>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</si>
  <si>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</si>
  <si>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</si>
  <si>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</si>
  <si>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</si>
  <si>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</si>
  <si>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</si>
  <si>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</si>
  <si>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</si>
  <si>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</si>
  <si>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</si>
  <si>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</si>
  <si>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</si>
  <si>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</si>
  <si>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</si>
  <si>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</si>
  <si>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</si>
  <si>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</si>
  <si>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</si>
  <si>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549</t>
  </si>
  <si>
    <t>550</t>
  </si>
  <si>
    <t>551</t>
  </si>
  <si>
    <t>552</t>
  </si>
  <si>
    <t>553</t>
  </si>
  <si>
    <t>554</t>
  </si>
  <si>
    <t>555</t>
  </si>
  <si>
    <t>556</t>
  </si>
  <si>
    <t>557</t>
  </si>
  <si>
    <t>558</t>
  </si>
  <si>
    <t>559</t>
  </si>
  <si>
    <t>560</t>
  </si>
  <si>
    <t>561</t>
  </si>
  <si>
    <t>562</t>
  </si>
  <si>
    <t>563</t>
  </si>
  <si>
    <t>564</t>
  </si>
  <si>
    <t>565</t>
  </si>
  <si>
    <t>566</t>
  </si>
  <si>
    <t>567</t>
  </si>
  <si>
    <t>568</t>
  </si>
  <si>
    <t>569</t>
  </si>
  <si>
    <t>570</t>
  </si>
  <si>
    <t>571</t>
  </si>
  <si>
    <t>572</t>
  </si>
  <si>
    <t>573</t>
  </si>
  <si>
    <t>574</t>
  </si>
  <si>
    <t>575</t>
  </si>
  <si>
    <t>576</t>
  </si>
  <si>
    <t>577</t>
  </si>
  <si>
    <t>578</t>
  </si>
  <si>
    <t>579</t>
  </si>
  <si>
    <t>580</t>
  </si>
  <si>
    <t>581</t>
  </si>
  <si>
    <t>582</t>
  </si>
  <si>
    <t>583</t>
  </si>
  <si>
    <t>584</t>
  </si>
  <si>
    <t>585</t>
  </si>
  <si>
    <t>586</t>
  </si>
  <si>
    <t>587</t>
  </si>
  <si>
    <t>588</t>
  </si>
  <si>
    <t>589</t>
  </si>
  <si>
    <t>590</t>
  </si>
  <si>
    <t>591</t>
  </si>
  <si>
    <t>592</t>
  </si>
  <si>
    <t>593</t>
  </si>
  <si>
    <t>594</t>
  </si>
  <si>
    <t>595</t>
  </si>
  <si>
    <t>596</t>
  </si>
  <si>
    <t>597</t>
  </si>
  <si>
    <t>598</t>
  </si>
  <si>
    <t>599</t>
  </si>
  <si>
    <t>600</t>
  </si>
  <si>
    <t>601</t>
  </si>
  <si>
    <t>602</t>
  </si>
  <si>
    <t>603</t>
  </si>
  <si>
    <t>604</t>
  </si>
  <si>
    <t>605</t>
  </si>
  <si>
    <t>606</t>
  </si>
  <si>
    <t>607</t>
  </si>
  <si>
    <t>608</t>
  </si>
  <si>
    <t>609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</si>
  <si>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</si>
  <si>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</si>
  <si>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</si>
  <si>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</si>
  <si>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</si>
  <si>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</si>
  <si>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</si>
  <si>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</si>
  <si>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</si>
  <si>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</si>
  <si>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</si>
  <si>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</si>
  <si>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</si>
  <si>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</si>
  <si>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</si>
  <si>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</si>
  <si>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</si>
  <si>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</si>
  <si>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</si>
  <si>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</si>
  <si>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</si>
  <si>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</si>
  <si>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</si>
  <si>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</si>
  <si>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</si>
  <si>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</si>
  <si>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</si>
  <si>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</si>
  <si>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</si>
  <si>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639</t>
  </si>
  <si>
    <t>640</t>
  </si>
  <si>
    <t>641</t>
  </si>
  <si>
    <t>642</t>
  </si>
  <si>
    <t>643</t>
  </si>
  <si>
    <t>644</t>
  </si>
  <si>
    <t>645</t>
  </si>
  <si>
    <t>646</t>
  </si>
  <si>
    <t>647</t>
  </si>
  <si>
    <t>648</t>
  </si>
  <si>
    <t>649</t>
  </si>
  <si>
    <t>650</t>
  </si>
  <si>
    <t>651</t>
  </si>
  <si>
    <t>652</t>
  </si>
  <si>
    <t>653</t>
  </si>
  <si>
    <t>654</t>
  </si>
  <si>
    <t>655</t>
  </si>
  <si>
    <t>656</t>
  </si>
  <si>
    <t>657</t>
  </si>
  <si>
    <t>658</t>
  </si>
  <si>
    <t>659</t>
  </si>
  <si>
    <t>660</t>
  </si>
  <si>
    <t>661</t>
  </si>
  <si>
    <t>662</t>
  </si>
  <si>
    <t>663</t>
  </si>
  <si>
    <t>664</t>
  </si>
  <si>
    <t>665</t>
  </si>
  <si>
    <t>666</t>
  </si>
  <si>
    <t>667</t>
  </si>
  <si>
    <t>668</t>
  </si>
  <si>
    <t>669</t>
  </si>
  <si>
    <t>670</t>
  </si>
  <si>
    <t>671</t>
  </si>
  <si>
    <t>672</t>
  </si>
  <si>
    <t>673</t>
  </si>
  <si>
    <t>674</t>
  </si>
  <si>
    <t>675</t>
  </si>
  <si>
    <t>676</t>
  </si>
  <si>
    <t>677</t>
  </si>
  <si>
    <t>678</t>
  </si>
  <si>
    <t>679</t>
  </si>
  <si>
    <t>680</t>
  </si>
  <si>
    <t>681</t>
  </si>
  <si>
    <t>682</t>
  </si>
  <si>
    <t>683</t>
  </si>
  <si>
    <t>684</t>
  </si>
  <si>
    <t>685</t>
  </si>
  <si>
    <t>686</t>
  </si>
  <si>
    <t>687</t>
  </si>
  <si>
    <t>688</t>
  </si>
  <si>
    <t>689</t>
  </si>
  <si>
    <t>690</t>
  </si>
  <si>
    <t>691</t>
  </si>
  <si>
    <t>692</t>
  </si>
  <si>
    <t>693</t>
  </si>
  <si>
    <t>694</t>
  </si>
  <si>
    <t>695</t>
  </si>
  <si>
    <t>696</t>
  </si>
  <si>
    <t>697</t>
  </si>
  <si>
    <t>698</t>
  </si>
  <si>
    <t>699</t>
  </si>
  <si>
    <t>700</t>
  </si>
  <si>
    <t>701</t>
  </si>
  <si>
    <t>702</t>
  </si>
  <si>
    <t>703</t>
  </si>
  <si>
    <t>704</t>
  </si>
  <si>
    <t>705</t>
  </si>
  <si>
    <t>706</t>
  </si>
  <si>
    <t>707</t>
  </si>
  <si>
    <t>708</t>
  </si>
  <si>
    <t>709</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</si>
  <si>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</si>
  <si>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</si>
  <si>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</si>
  <si>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</si>
  <si>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</si>
  <si>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</si>
  <si>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</si>
  <si>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</si>
  <si>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</si>
  <si>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</si>
  <si>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</si>
  <si>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</si>
  <si>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</si>
  <si>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</si>
  <si>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</si>
  <si>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</si>
  <si>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</si>
  <si>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</si>
  <si>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</si>
  <si>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</si>
  <si>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</si>
  <si>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</si>
  <si>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</si>
  <si>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</si>
  <si>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</si>
  <si>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735</t>
  </si>
  <si>
    <t>736</t>
  </si>
  <si>
    <t>737</t>
  </si>
  <si>
    <t>738</t>
  </si>
  <si>
    <t>739</t>
  </si>
  <si>
    <t>740</t>
  </si>
  <si>
    <t>741</t>
  </si>
  <si>
    <t>742</t>
  </si>
  <si>
    <t>743</t>
  </si>
  <si>
    <t>744</t>
  </si>
  <si>
    <t>745</t>
  </si>
  <si>
    <t>746</t>
  </si>
  <si>
    <t>747</t>
  </si>
  <si>
    <t>748</t>
  </si>
  <si>
    <t>749</t>
  </si>
  <si>
    <t>750</t>
  </si>
  <si>
    <t>751</t>
  </si>
  <si>
    <t>752</t>
  </si>
  <si>
    <t>753</t>
  </si>
  <si>
    <t>754</t>
  </si>
  <si>
    <t>755</t>
  </si>
  <si>
    <t>756</t>
  </si>
  <si>
    <t>757</t>
  </si>
  <si>
    <t>758</t>
  </si>
  <si>
    <t>759</t>
  </si>
  <si>
    <t>760</t>
  </si>
  <si>
    <t>761</t>
  </si>
  <si>
    <t>762</t>
  </si>
  <si>
    <t>763</t>
  </si>
  <si>
    <t>764</t>
  </si>
  <si>
    <t>765</t>
  </si>
  <si>
    <t>766</t>
  </si>
  <si>
    <t>767</t>
  </si>
  <si>
    <t>768</t>
  </si>
  <si>
    <t>769</t>
  </si>
  <si>
    <t>770</t>
  </si>
  <si>
    <t>771</t>
  </si>
  <si>
    <t>772</t>
  </si>
  <si>
    <t>773</t>
  </si>
  <si>
    <t>774</t>
  </si>
  <si>
    <t>775</t>
  </si>
  <si>
    <t>776</t>
  </si>
  <si>
    <t>777</t>
  </si>
  <si>
    <t>778</t>
  </si>
  <si>
    <t>779</t>
  </si>
  <si>
    <t>780</t>
  </si>
  <si>
    <t>781</t>
  </si>
  <si>
    <t>782</t>
  </si>
  <si>
    <t>783</t>
  </si>
  <si>
    <t>784</t>
  </si>
  <si>
    <t>785</t>
  </si>
  <si>
    <t>786</t>
  </si>
  <si>
    <t>787</t>
  </si>
  <si>
    <t>788</t>
  </si>
  <si>
    <t>789</t>
  </si>
  <si>
    <t>790</t>
  </si>
  <si>
    <t>791</t>
  </si>
  <si>
    <t>792</t>
  </si>
  <si>
    <t>793</t>
  </si>
  <si>
    <t>794</t>
  </si>
  <si>
    <t>795</t>
  </si>
  <si>
    <t>796</t>
  </si>
  <si>
    <t>797</t>
  </si>
  <si>
    <t>798</t>
  </si>
  <si>
    <t>799</t>
  </si>
  <si>
    <t>800</t>
  </si>
  <si>
    <t>801</t>
  </si>
  <si>
    <t>802</t>
  </si>
  <si>
    <t>803</t>
  </si>
  <si>
    <t>804</t>
  </si>
  <si>
    <t>805</t>
  </si>
  <si>
    <t>806</t>
  </si>
  <si>
    <t>807</t>
  </si>
  <si>
    <t>808</t>
  </si>
  <si>
    <t>809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</si>
  <si>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</si>
  <si>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</si>
  <si>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</si>
  <si>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</si>
  <si>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</si>
  <si>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</si>
  <si>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</si>
  <si>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</si>
  <si>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</si>
  <si>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</si>
  <si>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</si>
  <si>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</si>
  <si>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</si>
  <si>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</si>
  <si>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</si>
  <si>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</si>
  <si>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</si>
  <si>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</si>
  <si>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</si>
  <si>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</si>
  <si>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</si>
  <si>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</si>
  <si>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</si>
  <si>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</si>
  <si>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</si>
  <si>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</si>
  <si>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</si>
  <si>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</si>
  <si>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838</t>
  </si>
  <si>
    <t>839</t>
  </si>
  <si>
    <t>840</t>
  </si>
  <si>
    <t>841</t>
  </si>
  <si>
    <t>842</t>
  </si>
  <si>
    <t>843</t>
  </si>
  <si>
    <t>844</t>
  </si>
  <si>
    <t>845</t>
  </si>
  <si>
    <t>846</t>
  </si>
  <si>
    <t>847</t>
  </si>
  <si>
    <t>848</t>
  </si>
  <si>
    <t>849</t>
  </si>
  <si>
    <t>850</t>
  </si>
  <si>
    <t>851</t>
  </si>
  <si>
    <t>852</t>
  </si>
  <si>
    <t>853</t>
  </si>
  <si>
    <t>854</t>
  </si>
  <si>
    <t>855</t>
  </si>
  <si>
    <t>856</t>
  </si>
  <si>
    <t>857</t>
  </si>
  <si>
    <t>858</t>
  </si>
  <si>
    <t>859</t>
  </si>
  <si>
    <t>860</t>
  </si>
  <si>
    <t>861</t>
  </si>
  <si>
    <t>862</t>
  </si>
  <si>
    <t>863</t>
  </si>
  <si>
    <t>864</t>
  </si>
  <si>
    <t>865</t>
  </si>
  <si>
    <t>866</t>
  </si>
  <si>
    <t>867</t>
  </si>
  <si>
    <t>868</t>
  </si>
  <si>
    <t>869</t>
  </si>
  <si>
    <t>870</t>
  </si>
  <si>
    <t>871</t>
  </si>
  <si>
    <t>872</t>
  </si>
  <si>
    <t>873</t>
  </si>
  <si>
    <t>874</t>
  </si>
  <si>
    <t>875</t>
  </si>
  <si>
    <t>876</t>
  </si>
  <si>
    <t>877</t>
  </si>
  <si>
    <t>878</t>
  </si>
  <si>
    <t>879</t>
  </si>
  <si>
    <t>880</t>
  </si>
  <si>
    <t>881</t>
  </si>
  <si>
    <t>882</t>
  </si>
  <si>
    <t>883</t>
  </si>
  <si>
    <t>884</t>
  </si>
  <si>
    <t>885</t>
  </si>
  <si>
    <t>886</t>
  </si>
  <si>
    <t>887</t>
  </si>
  <si>
    <t>888</t>
  </si>
  <si>
    <t>889</t>
  </si>
  <si>
    <t>890</t>
  </si>
  <si>
    <t>891</t>
  </si>
  <si>
    <t>892</t>
  </si>
  <si>
    <t>893</t>
  </si>
  <si>
    <t>894</t>
  </si>
  <si>
    <t>895</t>
  </si>
  <si>
    <t>896</t>
  </si>
  <si>
    <t>897</t>
  </si>
  <si>
    <t>898</t>
  </si>
  <si>
    <t>899</t>
  </si>
  <si>
    <t>900</t>
  </si>
  <si>
    <t>901</t>
  </si>
  <si>
    <t>902</t>
  </si>
  <si>
    <t>903</t>
  </si>
  <si>
    <t>904</t>
  </si>
  <si>
    <t>905</t>
  </si>
  <si>
    <t>906</t>
  </si>
  <si>
    <t>907</t>
  </si>
  <si>
    <t>908</t>
  </si>
  <si>
    <t>909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</si>
  <si>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</si>
  <si>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</si>
  <si>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</si>
  <si>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</si>
  <si>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</si>
  <si>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</si>
  <si>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</si>
  <si>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</si>
  <si>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</si>
  <si>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</si>
  <si>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</si>
  <si>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</si>
  <si>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</si>
  <si>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</si>
  <si>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</si>
  <si>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</si>
  <si>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</si>
  <si>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</si>
  <si>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</si>
  <si>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</si>
  <si>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</si>
  <si>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</si>
  <si>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</si>
  <si>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</si>
  <si>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</si>
  <si>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</si>
  <si>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</si>
  <si>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</si>
  <si>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</si>
  <si>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</si>
  <si>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</si>
  <si>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941</t>
  </si>
  <si>
    <t>942</t>
  </si>
  <si>
    <t>943</t>
  </si>
  <si>
    <t>944</t>
  </si>
  <si>
    <t>945</t>
  </si>
  <si>
    <t>946</t>
  </si>
  <si>
    <t>947</t>
  </si>
  <si>
    <t>948</t>
  </si>
  <si>
    <t>949</t>
  </si>
  <si>
    <t>950</t>
  </si>
  <si>
    <t>951</t>
  </si>
  <si>
    <t>952</t>
  </si>
  <si>
    <t>953</t>
  </si>
  <si>
    <t>954</t>
  </si>
  <si>
    <t>955</t>
  </si>
  <si>
    <t>956</t>
  </si>
  <si>
    <t>957</t>
  </si>
  <si>
    <t>958</t>
  </si>
  <si>
    <t>959</t>
  </si>
  <si>
    <t>960</t>
  </si>
  <si>
    <t>961</t>
  </si>
  <si>
    <t>962</t>
  </si>
  <si>
    <t>963</t>
  </si>
  <si>
    <t>964</t>
  </si>
  <si>
    <t>965</t>
  </si>
  <si>
    <t>966</t>
  </si>
  <si>
    <t>967</t>
  </si>
  <si>
    <t>968</t>
  </si>
  <si>
    <t>969</t>
  </si>
  <si>
    <t>970</t>
  </si>
  <si>
    <t>971</t>
  </si>
  <si>
    <t>972</t>
  </si>
  <si>
    <t>973</t>
  </si>
  <si>
    <t>974</t>
  </si>
  <si>
    <t>975</t>
  </si>
  <si>
    <t>976</t>
  </si>
  <si>
    <t>977</t>
  </si>
  <si>
    <t>978</t>
  </si>
  <si>
    <t>979</t>
  </si>
  <si>
    <t>980</t>
  </si>
  <si>
    <t>981</t>
  </si>
  <si>
    <t>982</t>
  </si>
  <si>
    <t>983</t>
  </si>
  <si>
    <t>984</t>
  </si>
  <si>
    <t>985</t>
  </si>
  <si>
    <t>986</t>
  </si>
  <si>
    <t>987</t>
  </si>
  <si>
    <t>988</t>
  </si>
  <si>
    <t>989</t>
  </si>
  <si>
    <t>990</t>
  </si>
  <si>
    <t>991</t>
  </si>
  <si>
    <t>992</t>
  </si>
  <si>
    <t>993</t>
  </si>
  <si>
    <t>994</t>
  </si>
  <si>
    <t>995</t>
  </si>
  <si>
    <t>996</t>
  </si>
  <si>
    <t>997</t>
  </si>
  <si>
    <t>998</t>
  </si>
  <si>
    <t>999</t>
  </si>
  <si>
    <t>1000</t>
  </si>
  <si>
    <t>1001</t>
  </si>
  <si>
    <t>1002</t>
  </si>
  <si>
    <t>1003</t>
  </si>
  <si>
    <t>1004</t>
  </si>
  <si>
    <t>1005</t>
  </si>
  <si>
    <t>1006</t>
  </si>
  <si>
    <t>1007</t>
  </si>
  <si>
    <t>1008</t>
  </si>
  <si>
    <t>1009</t>
  </si>
  <si>
    <t>1010</t>
  </si>
  <si>
    <t>1011</t>
  </si>
  <si>
    <t>1012</t>
  </si>
  <si>
    <t>1013</t>
  </si>
  <si>
    <t>1014</t>
  </si>
  <si>
    <t>1015</t>
  </si>
  <si>
    <t>1016</t>
  </si>
  <si>
    <t>1017</t>
  </si>
  <si>
    <t>1018</t>
  </si>
  <si>
    <t>1019</t>
  </si>
  <si>
    <t>1020</t>
  </si>
  <si>
    <t>1021</t>
  </si>
  <si>
    <t>1022</t>
  </si>
  <si>
    <t>1023</t>
  </si>
  <si>
    <t>1024</t>
  </si>
  <si>
    <t>1025</t>
  </si>
  <si>
    <t>1026</t>
  </si>
  <si>
    <t>1027</t>
  </si>
  <si>
    <t>1028</t>
  </si>
  <si>
    <t>1029</t>
  </si>
  <si>
    <t>1030</t>
  </si>
  <si>
    <t>1031</t>
  </si>
  <si>
    <t>1032</t>
  </si>
  <si>
    <t>1033</t>
  </si>
  <si>
    <t>1034</t>
  </si>
  <si>
    <t>1035</t>
  </si>
  <si>
    <t>1036</t>
  </si>
  <si>
    <t>1037</t>
  </si>
  <si>
    <t>1038</t>
  </si>
  <si>
    <t>1039</t>
  </si>
  <si>
    <t>1040</t>
  </si>
  <si>
    <t>1041</t>
  </si>
  <si>
    <t>1042</t>
  </si>
  <si>
    <t>1043</t>
  </si>
  <si>
    <t>1044</t>
  </si>
  <si>
    <t>1045</t>
  </si>
  <si>
    <t>1046</t>
  </si>
  <si>
    <t>1047</t>
  </si>
  <si>
    <t>1048</t>
  </si>
  <si>
    <t>1049</t>
  </si>
  <si>
    <t>1050</t>
  </si>
  <si>
    <t>1051</t>
  </si>
  <si>
    <t>1052</t>
  </si>
  <si>
    <t>1053</t>
  </si>
  <si>
    <t>1054</t>
  </si>
  <si>
    <t>1055</t>
  </si>
  <si>
    <t>1056</t>
  </si>
  <si>
    <t>1057</t>
  </si>
  <si>
    <t>1058</t>
  </si>
  <si>
    <t>1059</t>
  </si>
  <si>
    <t>1060</t>
  </si>
  <si>
    <t>1061</t>
  </si>
  <si>
    <t>1062</t>
  </si>
  <si>
    <t>1063</t>
  </si>
  <si>
    <t>1064</t>
  </si>
  <si>
    <t>1065</t>
  </si>
  <si>
    <t>1066</t>
  </si>
  <si>
    <t>1067</t>
  </si>
  <si>
    <t>1068</t>
  </si>
  <si>
    <t>1069</t>
  </si>
  <si>
    <t>1070</t>
  </si>
  <si>
    <t>1071</t>
  </si>
  <si>
    <t>1072</t>
  </si>
  <si>
    <t>1073</t>
  </si>
  <si>
    <t>1074</t>
  </si>
  <si>
    <t>1075</t>
  </si>
  <si>
    <t>1076</t>
  </si>
  <si>
    <t>1077</t>
  </si>
  <si>
    <t>1078</t>
  </si>
  <si>
    <t>1079</t>
  </si>
  <si>
    <t>1080</t>
  </si>
  <si>
    <t>1081</t>
  </si>
  <si>
    <t>1082</t>
  </si>
  <si>
    <t>1083</t>
  </si>
  <si>
    <t>1084</t>
  </si>
  <si>
    <t>1085</t>
  </si>
  <si>
    <t>1086</t>
  </si>
  <si>
    <t>1087</t>
  </si>
  <si>
    <t>1088</t>
  </si>
  <si>
    <t>1089</t>
  </si>
  <si>
    <t>1090</t>
  </si>
  <si>
    <t>1091</t>
  </si>
  <si>
    <t>1092</t>
  </si>
  <si>
    <t>1093</t>
  </si>
  <si>
    <t>1094</t>
  </si>
  <si>
    <t>1095</t>
  </si>
  <si>
    <t>1096</t>
  </si>
  <si>
    <t>1097</t>
  </si>
  <si>
    <t>1098</t>
  </si>
  <si>
    <t>1099</t>
  </si>
  <si>
    <t>1100</t>
  </si>
  <si>
    <t>1101</t>
  </si>
  <si>
    <t>1102</t>
  </si>
  <si>
    <t>1103</t>
  </si>
  <si>
    <t>1104</t>
  </si>
  <si>
    <t>1105</t>
  </si>
  <si>
    <t>1106</t>
  </si>
  <si>
    <t>1107</t>
  </si>
  <si>
    <t>1108</t>
  </si>
  <si>
    <t>1109</t>
  </si>
  <si>
    <t>1110</t>
  </si>
  <si>
    <t>1111</t>
  </si>
  <si>
    <t>1112</t>
  </si>
  <si>
    <t>1113</t>
  </si>
  <si>
    <t>1114</t>
  </si>
  <si>
    <t>1115</t>
  </si>
  <si>
    <t>1116</t>
  </si>
  <si>
    <t>1117</t>
  </si>
  <si>
    <t>1118</t>
  </si>
  <si>
    <t>1119</t>
  </si>
  <si>
    <t>1120</t>
  </si>
  <si>
    <t>1121</t>
  </si>
  <si>
    <t>1122</t>
  </si>
  <si>
    <t>1123</t>
  </si>
  <si>
    <t>1124</t>
  </si>
  <si>
    <t>1125</t>
  </si>
  <si>
    <t>1126</t>
  </si>
  <si>
    <t>1127</t>
  </si>
  <si>
    <t>1128</t>
  </si>
  <si>
    <t>1129</t>
  </si>
  <si>
    <t>1130</t>
  </si>
  <si>
    <t>1131</t>
  </si>
  <si>
    <t>1132</t>
  </si>
  <si>
    <t>1133</t>
  </si>
  <si>
    <t>1134</t>
  </si>
  <si>
    <t>1135</t>
  </si>
  <si>
    <t>1136</t>
  </si>
  <si>
    <t>1137</t>
  </si>
  <si>
    <t>1138</t>
  </si>
  <si>
    <t>1139</t>
  </si>
  <si>
    <t>1140</t>
  </si>
  <si>
    <t>1141</t>
  </si>
  <si>
    <t>1142</t>
  </si>
  <si>
    <t>1143</t>
  </si>
  <si>
    <t>1144</t>
  </si>
  <si>
    <t>1145</t>
  </si>
  <si>
    <t>1146</t>
  </si>
  <si>
    <t>1147</t>
  </si>
  <si>
    <t>1148</t>
  </si>
  <si>
    <t>1149</t>
  </si>
  <si>
    <t>1150</t>
  </si>
  <si>
    <t>1151</t>
  </si>
  <si>
    <t>1152</t>
  </si>
  <si>
    <t>1153</t>
  </si>
  <si>
    <t>1154</t>
  </si>
  <si>
    <t>1155</t>
  </si>
  <si>
    <t>1156</t>
  </si>
  <si>
    <t>1157</t>
  </si>
  <si>
    <t>1158</t>
  </si>
  <si>
    <t>1159</t>
  </si>
  <si>
    <t>1160</t>
  </si>
  <si>
    <t>1161</t>
  </si>
  <si>
    <t>1162</t>
  </si>
  <si>
    <t>1163</t>
  </si>
  <si>
    <t>1164</t>
  </si>
  <si>
    <t>1165</t>
  </si>
  <si>
    <t>1166</t>
  </si>
  <si>
    <t>1167</t>
  </si>
  <si>
    <t>1168</t>
  </si>
  <si>
    <t>1169</t>
  </si>
  <si>
    <t>1170</t>
  </si>
  <si>
    <t>1171</t>
  </si>
  <si>
    <t>1172</t>
  </si>
  <si>
    <t>1173</t>
  </si>
  <si>
    <t>1174</t>
  </si>
  <si>
    <t>1175</t>
  </si>
  <si>
    <t>1176</t>
  </si>
  <si>
    <t>1177</t>
  </si>
  <si>
    <t>1178</t>
  </si>
  <si>
    <t>1179</t>
  </si>
  <si>
    <t>1180</t>
  </si>
  <si>
    <t>1181</t>
  </si>
  <si>
    <t>1182</t>
  </si>
  <si>
    <t>1183</t>
  </si>
  <si>
    <t>1184</t>
  </si>
  <si>
    <t>1185</t>
  </si>
  <si>
    <t>1186</t>
  </si>
  <si>
    <t>1187</t>
  </si>
  <si>
    <t>1188</t>
  </si>
  <si>
    <t>1189</t>
  </si>
  <si>
    <t>1190</t>
  </si>
  <si>
    <t>1191</t>
  </si>
  <si>
    <t>1192</t>
  </si>
  <si>
    <t>1193</t>
  </si>
  <si>
    <t>1194</t>
  </si>
  <si>
    <t>1195</t>
  </si>
  <si>
    <t>1196</t>
  </si>
  <si>
    <t>1197</t>
  </si>
  <si>
    <t>1198</t>
  </si>
  <si>
    <t>1199</t>
  </si>
  <si>
    <t>1200</t>
  </si>
  <si>
    <t>1201</t>
  </si>
  <si>
    <t>1202</t>
  </si>
  <si>
    <t>1203</t>
  </si>
  <si>
    <t>1204</t>
  </si>
  <si>
    <t>1205</t>
  </si>
  <si>
    <t>1206</t>
  </si>
  <si>
    <t>1207</t>
  </si>
  <si>
    <t>1208</t>
  </si>
  <si>
    <t>1209</t>
  </si>
  <si>
    <t>1210</t>
  </si>
  <si>
    <t>1211</t>
  </si>
  <si>
    <t>1212</t>
  </si>
  <si>
    <t>1213</t>
  </si>
  <si>
    <t>1214</t>
  </si>
  <si>
    <t>1215</t>
  </si>
  <si>
    <t>1216</t>
  </si>
  <si>
    <t>1217</t>
  </si>
  <si>
    <t>1218</t>
  </si>
  <si>
    <t>1219</t>
  </si>
  <si>
    <t>1220</t>
  </si>
  <si>
    <t>1221</t>
  </si>
  <si>
    <t>1222</t>
  </si>
  <si>
    <t>1223</t>
  </si>
  <si>
    <t>1224</t>
  </si>
  <si>
    <t>1225</t>
  </si>
  <si>
    <t>1226</t>
  </si>
  <si>
    <t>1227</t>
  </si>
  <si>
    <t>1228</t>
  </si>
  <si>
    <t>1229</t>
  </si>
  <si>
    <t>1230</t>
  </si>
  <si>
    <t>1231</t>
  </si>
  <si>
    <t>1232</t>
  </si>
  <si>
    <t>1233</t>
  </si>
  <si>
    <t>1234</t>
  </si>
  <si>
    <t>1235</t>
  </si>
  <si>
    <t>1236</t>
  </si>
  <si>
    <t>1237</t>
  </si>
  <si>
    <t>1238</t>
  </si>
  <si>
    <t>1239</t>
  </si>
  <si>
    <t>1240</t>
  </si>
  <si>
    <t>1241</t>
  </si>
  <si>
    <t>1242</t>
  </si>
  <si>
    <t>1243</t>
  </si>
  <si>
    <t>1244</t>
  </si>
  <si>
    <t>1245</t>
  </si>
  <si>
    <t>1246</t>
  </si>
  <si>
    <t>1247</t>
  </si>
  <si>
    <t>1248</t>
  </si>
  <si>
    <t>1249</t>
  </si>
  <si>
    <t>1250</t>
  </si>
  <si>
    <t>1251</t>
  </si>
  <si>
    <t>1252</t>
  </si>
  <si>
    <t>1253</t>
  </si>
  <si>
    <t>1254</t>
  </si>
  <si>
    <t>1255</t>
  </si>
  <si>
    <t>1256</t>
  </si>
  <si>
    <t>1257</t>
  </si>
  <si>
    <t>1258</t>
  </si>
  <si>
    <t>1259</t>
  </si>
  <si>
    <t>1260</t>
  </si>
  <si>
    <t>1261</t>
  </si>
  <si>
    <t>1262</t>
  </si>
  <si>
    <t>1263</t>
  </si>
  <si>
    <t>1264</t>
  </si>
  <si>
    <t>1265</t>
  </si>
  <si>
    <t>1266</t>
  </si>
  <si>
    <t>1267</t>
  </si>
  <si>
    <t>1268</t>
  </si>
  <si>
    <t>1269</t>
  </si>
  <si>
    <t>1270</t>
  </si>
  <si>
    <t>1271</t>
  </si>
  <si>
    <t>1272</t>
  </si>
  <si>
    <t>1273</t>
  </si>
  <si>
    <t>1274</t>
  </si>
  <si>
    <t>1275</t>
  </si>
  <si>
    <t>1276</t>
  </si>
  <si>
    <t>1277</t>
  </si>
  <si>
    <t>1278</t>
  </si>
  <si>
    <t>1279</t>
  </si>
  <si>
    <t>1280</t>
  </si>
  <si>
    <t>1281</t>
  </si>
  <si>
    <t>1282</t>
  </si>
  <si>
    <t>1283</t>
  </si>
  <si>
    <t>1284</t>
  </si>
  <si>
    <t>1285</t>
  </si>
  <si>
    <t>1286</t>
  </si>
  <si>
    <t>1287</t>
  </si>
  <si>
    <t>1288</t>
  </si>
  <si>
    <t>1289</t>
  </si>
  <si>
    <t>1290</t>
  </si>
  <si>
    <t>1291</t>
  </si>
  <si>
    <t>1292</t>
  </si>
  <si>
    <t>1293</t>
  </si>
  <si>
    <t>1294</t>
  </si>
  <si>
    <t>1295</t>
  </si>
  <si>
    <t>1296</t>
  </si>
  <si>
    <t>1297</t>
  </si>
  <si>
    <t>1298</t>
  </si>
  <si>
    <t>1299</t>
  </si>
  <si>
    <t>1300</t>
  </si>
  <si>
    <t>1301</t>
  </si>
  <si>
    <t>1302</t>
  </si>
  <si>
    <t>1303</t>
  </si>
  <si>
    <t>1304</t>
  </si>
  <si>
    <t>1305</t>
  </si>
  <si>
    <t>1306</t>
  </si>
  <si>
    <t>1307</t>
  </si>
  <si>
    <t>1308</t>
  </si>
  <si>
    <t>1309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</si>
  <si>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</si>
  <si>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</si>
  <si>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</si>
  <si>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</si>
  <si>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</si>
  <si>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</si>
  <si>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</si>
  <si>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</si>
  <si>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</si>
  <si>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</si>
  <si>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</si>
  <si>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</si>
  <si>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</si>
  <si>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</si>
  <si>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</si>
  <si>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</si>
  <si>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</si>
  <si>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</si>
  <si>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</si>
  <si>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</si>
  <si>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</si>
  <si>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</si>
  <si>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</si>
  <si>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</si>
  <si>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</si>
  <si>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</si>
  <si>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</si>
  <si>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</si>
  <si>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</si>
  <si>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</si>
  <si>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</si>
  <si>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</si>
  <si>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</si>
  <si>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</si>
  <si>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</si>
  <si>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</si>
  <si>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</si>
  <si>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</si>
  <si>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</si>
  <si>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1349</t>
  </si>
  <si>
    <t>1350</t>
  </si>
  <si>
    <t>1351</t>
  </si>
  <si>
    <t>1352</t>
  </si>
  <si>
    <t>1353</t>
  </si>
  <si>
    <t>1354</t>
  </si>
  <si>
    <t>1355</t>
  </si>
  <si>
    <t>1356</t>
  </si>
  <si>
    <t>1357</t>
  </si>
  <si>
    <t>1358</t>
  </si>
  <si>
    <t>1359</t>
  </si>
  <si>
    <t>1360</t>
  </si>
  <si>
    <t>1361</t>
  </si>
  <si>
    <t>1362</t>
  </si>
  <si>
    <t>1363</t>
  </si>
  <si>
    <t>1364</t>
  </si>
  <si>
    <t>1365</t>
  </si>
  <si>
    <t>1366</t>
  </si>
  <si>
    <t>1367</t>
  </si>
  <si>
    <t>1368</t>
  </si>
  <si>
    <t>1369</t>
  </si>
  <si>
    <t>1370</t>
  </si>
  <si>
    <t>1371</t>
  </si>
  <si>
    <t>1372</t>
  </si>
  <si>
    <t>1373</t>
  </si>
  <si>
    <t>1374</t>
  </si>
  <si>
    <t>1375</t>
  </si>
  <si>
    <t>1376</t>
  </si>
  <si>
    <t>1377</t>
  </si>
  <si>
    <t>1378</t>
  </si>
  <si>
    <t>1379</t>
  </si>
  <si>
    <t>1380</t>
  </si>
  <si>
    <t>1381</t>
  </si>
  <si>
    <t>1382</t>
  </si>
  <si>
    <t>1383</t>
  </si>
  <si>
    <t>1384</t>
  </si>
  <si>
    <t>1385</t>
  </si>
  <si>
    <t>1386</t>
  </si>
  <si>
    <t>1387</t>
  </si>
  <si>
    <t>1388</t>
  </si>
  <si>
    <t>1389</t>
  </si>
  <si>
    <t>1390</t>
  </si>
  <si>
    <t>1391</t>
  </si>
  <si>
    <t>1392</t>
  </si>
  <si>
    <t>1393</t>
  </si>
  <si>
    <t>1394</t>
  </si>
  <si>
    <t>1395</t>
  </si>
  <si>
    <t>1396</t>
  </si>
  <si>
    <t>1397</t>
  </si>
  <si>
    <t>1398</t>
  </si>
  <si>
    <t>1399</t>
  </si>
  <si>
    <t>1400</t>
  </si>
  <si>
    <t>1401</t>
  </si>
  <si>
    <t>1402</t>
  </si>
  <si>
    <t>1403</t>
  </si>
  <si>
    <t>1404</t>
  </si>
  <si>
    <t>1405</t>
  </si>
  <si>
    <t>1406</t>
  </si>
  <si>
    <t>1407</t>
  </si>
  <si>
    <t>1408</t>
  </si>
  <si>
    <t>1409</t>
  </si>
  <si>
    <t>1410</t>
  </si>
  <si>
    <t>1411</t>
  </si>
  <si>
    <t>1412</t>
  </si>
  <si>
    <t>1413</t>
  </si>
  <si>
    <t>1414</t>
  </si>
  <si>
    <t>1415</t>
  </si>
  <si>
    <t>1416</t>
  </si>
  <si>
    <t>1417</t>
  </si>
  <si>
    <t>1418</t>
  </si>
  <si>
    <t>1419</t>
  </si>
  <si>
    <t>1420</t>
  </si>
  <si>
    <t>1421</t>
  </si>
  <si>
    <t>1422</t>
  </si>
  <si>
    <t>1423</t>
  </si>
  <si>
    <t>1424</t>
  </si>
  <si>
    <t>1425</t>
  </si>
  <si>
    <t>1426</t>
  </si>
  <si>
    <t>1427</t>
  </si>
  <si>
    <t>1428</t>
  </si>
  <si>
    <t>1429</t>
  </si>
  <si>
    <t>1430</t>
  </si>
  <si>
    <t>1431</t>
  </si>
  <si>
    <t>1432</t>
  </si>
  <si>
    <t>1433</t>
  </si>
  <si>
    <t>1434</t>
  </si>
  <si>
    <t>1435</t>
  </si>
  <si>
    <t>1436</t>
  </si>
  <si>
    <t>1437</t>
  </si>
  <si>
    <t>1438</t>
  </si>
  <si>
    <t>1439</t>
  </si>
  <si>
    <t>1440</t>
  </si>
  <si>
    <t>1441</t>
  </si>
  <si>
    <t>1442</t>
  </si>
  <si>
    <t>1443</t>
  </si>
  <si>
    <t>1444</t>
  </si>
  <si>
    <t>1445</t>
  </si>
  <si>
    <t>1446</t>
  </si>
  <si>
    <t>1447</t>
  </si>
  <si>
    <t>1448</t>
  </si>
  <si>
    <t>1449</t>
  </si>
  <si>
    <t>1450</t>
  </si>
  <si>
    <t>1451</t>
  </si>
  <si>
    <t>1452</t>
  </si>
  <si>
    <t>1453</t>
  </si>
  <si>
    <t>1454</t>
  </si>
  <si>
    <t>1455</t>
  </si>
  <si>
    <t>1456</t>
  </si>
  <si>
    <t>1457</t>
  </si>
  <si>
    <t>1458</t>
  </si>
  <si>
    <t>1459</t>
  </si>
  <si>
    <t>1460</t>
  </si>
  <si>
    <t>1461</t>
  </si>
  <si>
    <t>1462</t>
  </si>
  <si>
    <t>1463</t>
  </si>
  <si>
    <t>1464</t>
  </si>
  <si>
    <t>1465</t>
  </si>
  <si>
    <t>1466</t>
  </si>
  <si>
    <t>1467</t>
  </si>
  <si>
    <t>1468</t>
  </si>
  <si>
    <t>1469</t>
  </si>
  <si>
    <t>1470</t>
  </si>
  <si>
    <t>1471</t>
  </si>
  <si>
    <t>1472</t>
  </si>
  <si>
    <t>1473</t>
  </si>
  <si>
    <t>1474</t>
  </si>
  <si>
    <t>1475</t>
  </si>
  <si>
    <t>1476</t>
  </si>
  <si>
    <t>1477</t>
  </si>
  <si>
    <t>1478</t>
  </si>
  <si>
    <t>1479</t>
  </si>
  <si>
    <t>1480</t>
  </si>
  <si>
    <t>1481</t>
  </si>
  <si>
    <t>1482</t>
  </si>
  <si>
    <t>1483</t>
  </si>
  <si>
    <t>1484</t>
  </si>
  <si>
    <t>1485</t>
  </si>
  <si>
    <t>1486</t>
  </si>
  <si>
    <t>1487</t>
  </si>
  <si>
    <t>1488</t>
  </si>
  <si>
    <t>1489</t>
  </si>
  <si>
    <t>1490</t>
  </si>
  <si>
    <t>1491</t>
  </si>
  <si>
    <t>1492</t>
  </si>
  <si>
    <t>1493</t>
  </si>
  <si>
    <t>1494</t>
  </si>
  <si>
    <t>1495</t>
  </si>
  <si>
    <t>1496</t>
  </si>
  <si>
    <t>1497</t>
  </si>
  <si>
    <t>1498</t>
  </si>
  <si>
    <t>1499</t>
  </si>
  <si>
    <t>1500</t>
  </si>
  <si>
    <t>1501</t>
  </si>
  <si>
    <t>1502</t>
  </si>
  <si>
    <t>1503</t>
  </si>
  <si>
    <t>1504</t>
  </si>
  <si>
    <t>1505</t>
  </si>
  <si>
    <t>1506</t>
  </si>
  <si>
    <t>1507</t>
  </si>
  <si>
    <t>1508</t>
  </si>
  <si>
    <t>1509</t>
  </si>
  <si>
    <t>1510</t>
  </si>
  <si>
    <t>1511</t>
  </si>
  <si>
    <t>1512</t>
  </si>
  <si>
    <t>1513</t>
  </si>
  <si>
    <t>1514</t>
  </si>
  <si>
    <t>1515</t>
  </si>
  <si>
    <t>1516</t>
  </si>
  <si>
    <t>1517</t>
  </si>
  <si>
    <t>1518</t>
  </si>
  <si>
    <t>1519</t>
  </si>
  <si>
    <t>1520</t>
  </si>
  <si>
    <t>1521</t>
  </si>
  <si>
    <t>1522</t>
  </si>
  <si>
    <t>1523</t>
  </si>
  <si>
    <t>1524</t>
  </si>
  <si>
    <t>1525</t>
  </si>
  <si>
    <t>1526</t>
  </si>
  <si>
    <t>1527</t>
  </si>
  <si>
    <t>1528</t>
  </si>
  <si>
    <t>1529</t>
  </si>
  <si>
    <t>1530</t>
  </si>
  <si>
    <t>1531</t>
  </si>
  <si>
    <t>1532</t>
  </si>
  <si>
    <t>1533</t>
  </si>
  <si>
    <t>1534</t>
  </si>
  <si>
    <t>1535</t>
  </si>
  <si>
    <t>1536</t>
  </si>
  <si>
    <t>1537</t>
  </si>
  <si>
    <t>1538</t>
  </si>
  <si>
    <t>1539</t>
  </si>
  <si>
    <t>1540</t>
  </si>
  <si>
    <t>1541</t>
  </si>
  <si>
    <t>1542</t>
  </si>
  <si>
    <t>1543</t>
  </si>
  <si>
    <t>1544</t>
  </si>
  <si>
    <t>1545</t>
  </si>
  <si>
    <t>1546</t>
  </si>
  <si>
    <t>1547</t>
  </si>
  <si>
    <t>1548</t>
  </si>
  <si>
    <t>1549</t>
  </si>
  <si>
    <t>1550</t>
  </si>
  <si>
    <t>1551</t>
  </si>
  <si>
    <t>1552</t>
  </si>
  <si>
    <t>1553</t>
  </si>
  <si>
    <t>1554</t>
  </si>
  <si>
    <t>1555</t>
  </si>
  <si>
    <t>1556</t>
  </si>
  <si>
    <t>1557</t>
  </si>
  <si>
    <t>1558</t>
  </si>
  <si>
    <t>1559</t>
  </si>
  <si>
    <t>1560</t>
  </si>
  <si>
    <t>1561</t>
  </si>
  <si>
    <t>1562</t>
  </si>
  <si>
    <t>1563</t>
  </si>
  <si>
    <t>1564</t>
  </si>
  <si>
    <t>1565</t>
  </si>
  <si>
    <t>1566</t>
  </si>
  <si>
    <t>1567</t>
  </si>
  <si>
    <t>1568</t>
  </si>
  <si>
    <t>1569</t>
  </si>
  <si>
    <t>1570</t>
  </si>
  <si>
    <t>1571</t>
  </si>
  <si>
    <t>1572</t>
  </si>
  <si>
    <t>1573</t>
  </si>
  <si>
    <t>1574</t>
  </si>
  <si>
    <t>1575</t>
  </si>
  <si>
    <t>1576</t>
  </si>
  <si>
    <t>1577</t>
  </si>
  <si>
    <t>1578</t>
  </si>
  <si>
    <t>1579</t>
  </si>
  <si>
    <t>1580</t>
  </si>
  <si>
    <t>1581</t>
  </si>
  <si>
    <t>1582</t>
  </si>
  <si>
    <t>1583</t>
  </si>
  <si>
    <t>1584</t>
  </si>
  <si>
    <t>1585</t>
  </si>
  <si>
    <t>1586</t>
  </si>
  <si>
    <t>1587</t>
  </si>
  <si>
    <t>1588</t>
  </si>
  <si>
    <t>1589</t>
  </si>
  <si>
    <t>1590</t>
  </si>
  <si>
    <t>1591</t>
  </si>
  <si>
    <t>1592</t>
  </si>
  <si>
    <t>1593</t>
  </si>
  <si>
    <t>1594</t>
  </si>
  <si>
    <t>1611</t>
  </si>
  <si>
    <t>1616</t>
  </si>
  <si>
    <t>1617</t>
  </si>
  <si>
    <t>1618</t>
  </si>
  <si>
    <t>1619</t>
  </si>
  <si>
    <t>1620</t>
  </si>
  <si>
    <t>1621</t>
  </si>
  <si>
    <t>1622</t>
  </si>
  <si>
    <t>1623</t>
  </si>
  <si>
    <t>1624</t>
  </si>
  <si>
    <t>1625</t>
  </si>
  <si>
    <t>1626</t>
  </si>
  <si>
    <t>1627</t>
  </si>
  <si>
    <t>1628</t>
  </si>
  <si>
    <t>1629</t>
  </si>
  <si>
    <t>1630</t>
  </si>
  <si>
    <t>1631</t>
  </si>
  <si>
    <t>1632</t>
  </si>
  <si>
    <t>1633</t>
  </si>
  <si>
    <t>1634</t>
  </si>
  <si>
    <t>1635</t>
  </si>
  <si>
    <t>1636</t>
  </si>
  <si>
    <t>1637</t>
  </si>
  <si>
    <t>1638</t>
  </si>
  <si>
    <t>1639</t>
  </si>
  <si>
    <t>1640</t>
  </si>
  <si>
    <t>1641</t>
  </si>
  <si>
    <t>1642</t>
  </si>
  <si>
    <t>1643</t>
  </si>
  <si>
    <t>1644</t>
  </si>
  <si>
    <t>1645</t>
  </si>
  <si>
    <t>1646</t>
  </si>
  <si>
    <t>1647</t>
  </si>
  <si>
    <t>1648</t>
  </si>
  <si>
    <t>1649</t>
  </si>
  <si>
    <t>1650</t>
  </si>
  <si>
    <t>1651</t>
  </si>
  <si>
    <t>1652</t>
  </si>
  <si>
    <t>1653</t>
  </si>
  <si>
    <t>1654</t>
  </si>
  <si>
    <t>1655</t>
  </si>
  <si>
    <t>1656</t>
  </si>
  <si>
    <t>1657</t>
  </si>
  <si>
    <t>1658</t>
  </si>
  <si>
    <t>1659</t>
  </si>
  <si>
    <t>1660</t>
  </si>
  <si>
    <t>1661</t>
  </si>
  <si>
    <t>1662</t>
  </si>
  <si>
    <t>1663</t>
  </si>
  <si>
    <t>1664</t>
  </si>
  <si>
    <t>1665</t>
  </si>
  <si>
    <t>1666</t>
  </si>
  <si>
    <t>1667</t>
  </si>
  <si>
    <t>1668</t>
  </si>
  <si>
    <t>1669</t>
  </si>
  <si>
    <t>1670</t>
  </si>
  <si>
    <t>1671</t>
  </si>
  <si>
    <t>1672</t>
  </si>
  <si>
    <t>1673</t>
  </si>
  <si>
    <t>1674</t>
  </si>
  <si>
    <t>1675</t>
  </si>
  <si>
    <t>1676</t>
  </si>
  <si>
    <t>1677</t>
  </si>
  <si>
    <t>1678</t>
  </si>
  <si>
    <t>1679</t>
  </si>
  <si>
    <t>1680</t>
  </si>
  <si>
    <t>1681</t>
  </si>
  <si>
    <t>1682</t>
  </si>
  <si>
    <t>1683</t>
  </si>
  <si>
    <t>1684</t>
  </si>
  <si>
    <t>1685</t>
  </si>
  <si>
    <t>1686</t>
  </si>
  <si>
    <t>1687</t>
  </si>
  <si>
    <t>1688</t>
  </si>
  <si>
    <t>1689</t>
  </si>
  <si>
    <t>1690</t>
  </si>
  <si>
    <t>1691</t>
  </si>
  <si>
    <t>1692</t>
  </si>
  <si>
    <t>1693</t>
  </si>
  <si>
    <t>1694</t>
  </si>
  <si>
    <t>1695</t>
  </si>
  <si>
    <t>1696</t>
  </si>
  <si>
    <t>1697</t>
  </si>
  <si>
    <t>1698</t>
  </si>
  <si>
    <t>1699</t>
  </si>
  <si>
    <t>1700</t>
  </si>
  <si>
    <t>1701</t>
  </si>
  <si>
    <t>1702</t>
  </si>
  <si>
    <t>1703</t>
  </si>
  <si>
    <t>1704</t>
  </si>
  <si>
    <t>1705</t>
  </si>
  <si>
    <t>1706</t>
  </si>
  <si>
    <t>1707</t>
  </si>
  <si>
    <t>1708</t>
  </si>
  <si>
    <t>1709</t>
  </si>
  <si>
    <t>1710</t>
  </si>
  <si>
    <t>1711</t>
  </si>
  <si>
    <t>1712</t>
  </si>
  <si>
    <t>1713</t>
  </si>
  <si>
    <t>1714</t>
  </si>
  <si>
    <t>1715</t>
  </si>
  <si>
    <t>1716</t>
  </si>
  <si>
    <t>1717</t>
  </si>
  <si>
    <t>1718</t>
  </si>
  <si>
    <t>1719</t>
  </si>
  <si>
    <t>1720</t>
  </si>
  <si>
    <t>1721</t>
  </si>
  <si>
    <t>1722</t>
  </si>
  <si>
    <t>1723</t>
  </si>
  <si>
    <t>1724</t>
  </si>
  <si>
    <t>1725</t>
  </si>
  <si>
    <t>1726</t>
  </si>
  <si>
    <t>1727</t>
  </si>
  <si>
    <t>1728</t>
  </si>
  <si>
    <t>1729</t>
  </si>
  <si>
    <t>1730</t>
  </si>
  <si>
    <t>1731</t>
  </si>
  <si>
    <t>1732</t>
  </si>
  <si>
    <t>1733</t>
  </si>
  <si>
    <t>1734</t>
  </si>
  <si>
    <t>1735</t>
  </si>
  <si>
    <t>1736</t>
  </si>
  <si>
    <t>1737</t>
  </si>
  <si>
    <t>1738</t>
  </si>
  <si>
    <t>1739</t>
  </si>
  <si>
    <t>1740</t>
  </si>
  <si>
    <t>1741</t>
  </si>
  <si>
    <t>1742</t>
  </si>
  <si>
    <t>1743</t>
  </si>
  <si>
    <t>1744</t>
  </si>
  <si>
    <t>1745</t>
  </si>
  <si>
    <t>1746</t>
  </si>
  <si>
    <t>1747</t>
  </si>
  <si>
    <t>1748</t>
  </si>
  <si>
    <t>1749</t>
  </si>
  <si>
    <t>1750</t>
  </si>
  <si>
    <t>1751</t>
  </si>
  <si>
    <t>1752</t>
  </si>
  <si>
    <t>1753</t>
  </si>
  <si>
    <t>1754</t>
  </si>
  <si>
    <t>1755</t>
  </si>
  <si>
    <t>1756</t>
  </si>
  <si>
    <t>1757</t>
  </si>
  <si>
    <t>1758</t>
  </si>
  <si>
    <t>1759</t>
  </si>
  <si>
    <t>1760</t>
  </si>
  <si>
    <t>1761</t>
  </si>
  <si>
    <t>1762</t>
  </si>
  <si>
    <t>1763</t>
  </si>
  <si>
    <t>1764</t>
  </si>
  <si>
    <t>1765</t>
  </si>
  <si>
    <t>1766</t>
  </si>
  <si>
    <t>1767</t>
  </si>
  <si>
    <t>1768</t>
  </si>
  <si>
    <t>1769</t>
  </si>
  <si>
    <t>1770</t>
  </si>
  <si>
    <t>1771</t>
  </si>
  <si>
    <t>1772</t>
  </si>
  <si>
    <t>1773</t>
  </si>
  <si>
    <t>1774</t>
  </si>
  <si>
    <t>1775</t>
  </si>
  <si>
    <t>1776</t>
  </si>
  <si>
    <t>1777</t>
  </si>
  <si>
    <t>1778</t>
  </si>
  <si>
    <t>1779</t>
  </si>
  <si>
    <t>1780</t>
  </si>
  <si>
    <t>1781</t>
  </si>
  <si>
    <t>1782</t>
  </si>
  <si>
    <t>1783</t>
  </si>
  <si>
    <t>1784</t>
  </si>
  <si>
    <t>1785</t>
  </si>
  <si>
    <t>1786</t>
  </si>
  <si>
    <t>1787</t>
  </si>
  <si>
    <t>1788</t>
  </si>
  <si>
    <t>1789</t>
  </si>
  <si>
    <t>1790</t>
  </si>
  <si>
    <t>1791</t>
  </si>
  <si>
    <t>1792</t>
  </si>
  <si>
    <t>1793</t>
  </si>
  <si>
    <t>1794</t>
  </si>
  <si>
    <t>1795</t>
  </si>
  <si>
    <t>1796</t>
  </si>
  <si>
    <t>1797</t>
  </si>
  <si>
    <t>1798</t>
  </si>
  <si>
    <t>1799</t>
  </si>
  <si>
    <t>1800</t>
  </si>
  <si>
    <t>1801</t>
  </si>
  <si>
    <t>1802</t>
  </si>
  <si>
    <t>1803</t>
  </si>
  <si>
    <t>1804</t>
  </si>
  <si>
    <t>1805</t>
  </si>
  <si>
    <t>1806</t>
  </si>
  <si>
    <t>1807</t>
  </si>
  <si>
    <t>1808</t>
  </si>
  <si>
    <t>1809</t>
  </si>
  <si>
    <t>1810</t>
  </si>
  <si>
    <t>1811</t>
  </si>
  <si>
    <t>1812</t>
  </si>
  <si>
    <t>1813</t>
  </si>
  <si>
    <t>1814</t>
  </si>
  <si>
    <t>1815</t>
  </si>
  <si>
    <t>1816</t>
  </si>
  <si>
    <t>1817</t>
  </si>
  <si>
    <t>1818</t>
  </si>
  <si>
    <t>1819</t>
  </si>
  <si>
    <t>1820</t>
  </si>
  <si>
    <t>1821</t>
  </si>
  <si>
    <t>1822</t>
  </si>
  <si>
    <t>1823</t>
  </si>
  <si>
    <t>1824</t>
  </si>
  <si>
    <t>1825</t>
  </si>
  <si>
    <t>1826</t>
  </si>
  <si>
    <t>1827</t>
  </si>
  <si>
    <t>1828</t>
  </si>
  <si>
    <t>1829</t>
  </si>
  <si>
    <t>1830</t>
  </si>
  <si>
    <t>1831</t>
  </si>
  <si>
    <t>1832</t>
  </si>
  <si>
    <t>1833</t>
  </si>
  <si>
    <t>1834</t>
  </si>
  <si>
    <t>1835</t>
  </si>
  <si>
    <t>1836</t>
  </si>
  <si>
    <t>1837</t>
  </si>
  <si>
    <t>1838</t>
  </si>
  <si>
    <t>1839</t>
  </si>
  <si>
    <t>1840</t>
  </si>
  <si>
    <t>1841</t>
  </si>
  <si>
    <t>1842</t>
  </si>
  <si>
    <t>1843</t>
  </si>
  <si>
    <t>1844</t>
  </si>
  <si>
    <t>1845</t>
  </si>
  <si>
    <t>1846</t>
  </si>
  <si>
    <t>1847</t>
  </si>
  <si>
    <t>1848</t>
  </si>
  <si>
    <t>1849</t>
  </si>
  <si>
    <t>1850</t>
  </si>
  <si>
    <t>1851</t>
  </si>
  <si>
    <t>1852</t>
  </si>
  <si>
    <t>1853</t>
  </si>
  <si>
    <t>1854</t>
  </si>
  <si>
    <t>1855</t>
  </si>
  <si>
    <t>1856</t>
  </si>
  <si>
    <t>1857</t>
  </si>
  <si>
    <t>1858</t>
  </si>
  <si>
    <t>1859</t>
  </si>
  <si>
    <t>1860</t>
  </si>
  <si>
    <t>1861</t>
  </si>
  <si>
    <t>1862</t>
  </si>
  <si>
    <t>1863</t>
  </si>
  <si>
    <t>1864</t>
  </si>
  <si>
    <t>1865</t>
  </si>
  <si>
    <t>1866</t>
  </si>
  <si>
    <t>1867</t>
  </si>
  <si>
    <t>1868</t>
  </si>
  <si>
    <t>1869</t>
  </si>
  <si>
    <t>1870</t>
  </si>
  <si>
    <t>1871</t>
  </si>
  <si>
    <t>1872</t>
  </si>
  <si>
    <t>1873</t>
  </si>
  <si>
    <t>1874</t>
  </si>
  <si>
    <t>1875</t>
  </si>
  <si>
    <t>1876</t>
  </si>
  <si>
    <t>1877</t>
  </si>
  <si>
    <t>1878</t>
  </si>
  <si>
    <t>1879</t>
  </si>
  <si>
    <t>1880</t>
  </si>
  <si>
    <t>1881</t>
  </si>
  <si>
    <t>1882</t>
  </si>
  <si>
    <t>1883</t>
  </si>
  <si>
    <t>1884</t>
  </si>
  <si>
    <t>1885</t>
  </si>
  <si>
    <t>1886</t>
  </si>
  <si>
    <t>1887</t>
  </si>
  <si>
    <t>1888</t>
  </si>
  <si>
    <t>1889</t>
  </si>
  <si>
    <t>1890</t>
  </si>
  <si>
    <t>1891</t>
  </si>
  <si>
    <t>1892</t>
  </si>
  <si>
    <t>1893</t>
  </si>
  <si>
    <t>1894</t>
  </si>
  <si>
    <t>1895</t>
  </si>
  <si>
    <t>1896</t>
  </si>
  <si>
    <t>1897</t>
  </si>
  <si>
    <t>1898</t>
  </si>
  <si>
    <t>1899</t>
  </si>
  <si>
    <t>1900</t>
  </si>
  <si>
    <t>1901</t>
  </si>
  <si>
    <t>1902</t>
  </si>
  <si>
    <t>1903</t>
  </si>
  <si>
    <t>1904</t>
  </si>
  <si>
    <t>1905</t>
  </si>
  <si>
    <t>1906</t>
  </si>
  <si>
    <t>1907</t>
  </si>
  <si>
    <t>1908</t>
  </si>
  <si>
    <t>1909</t>
  </si>
  <si>
    <t>1910</t>
  </si>
  <si>
    <t>1911</t>
  </si>
  <si>
    <t>1912</t>
  </si>
  <si>
    <t>1913</t>
  </si>
  <si>
    <t>1914</t>
  </si>
  <si>
    <t>1915</t>
  </si>
  <si>
    <t>1916</t>
  </si>
  <si>
    <t>1917</t>
  </si>
  <si>
    <t>1918</t>
  </si>
  <si>
    <t>1919</t>
  </si>
  <si>
    <t>1920</t>
  </si>
  <si>
    <t>1921</t>
  </si>
  <si>
    <t>1922</t>
  </si>
  <si>
    <t>1923</t>
  </si>
  <si>
    <t>1924</t>
  </si>
  <si>
    <t>1925</t>
  </si>
  <si>
    <t>1926</t>
  </si>
  <si>
    <t>1927</t>
  </si>
  <si>
    <t>1928</t>
  </si>
  <si>
    <t>1929</t>
  </si>
  <si>
    <t>1930</t>
  </si>
  <si>
    <t>1931</t>
  </si>
  <si>
    <t>1932</t>
  </si>
  <si>
    <t>1933</t>
  </si>
  <si>
    <t>1934</t>
  </si>
  <si>
    <t>1935</t>
  </si>
  <si>
    <t>1936</t>
  </si>
  <si>
    <t>1937</t>
  </si>
  <si>
    <t>1938</t>
  </si>
  <si>
    <t>1939</t>
  </si>
  <si>
    <t>1940</t>
  </si>
  <si>
    <t>1941</t>
  </si>
  <si>
    <t>1942</t>
  </si>
  <si>
    <t>1943</t>
  </si>
  <si>
    <t>1944</t>
  </si>
  <si>
    <t>1945</t>
  </si>
  <si>
    <t>1946</t>
  </si>
  <si>
    <t>1947</t>
  </si>
  <si>
    <t>1948</t>
  </si>
  <si>
    <t>1949</t>
  </si>
  <si>
    <t>1950</t>
  </si>
  <si>
    <t>1951</t>
  </si>
  <si>
    <t>1952</t>
  </si>
  <si>
    <t>1953</t>
  </si>
  <si>
    <t>1954</t>
  </si>
  <si>
    <t>1955</t>
  </si>
  <si>
    <t>1956</t>
  </si>
  <si>
    <t>1957</t>
  </si>
  <si>
    <t>1958</t>
  </si>
  <si>
    <t>1959</t>
  </si>
  <si>
    <t>1960</t>
  </si>
  <si>
    <t>1961</t>
  </si>
  <si>
    <t>1962</t>
  </si>
  <si>
    <t>1963</t>
  </si>
  <si>
    <t>1964</t>
  </si>
  <si>
    <t>1965</t>
  </si>
  <si>
    <t>1966</t>
  </si>
  <si>
    <t>1967</t>
  </si>
  <si>
    <t>1968</t>
  </si>
  <si>
    <t>1969</t>
  </si>
  <si>
    <t>1970</t>
  </si>
  <si>
    <t>1971</t>
  </si>
  <si>
    <t>1972</t>
  </si>
  <si>
    <t>1973</t>
  </si>
  <si>
    <t>1974</t>
  </si>
  <si>
    <t>1975</t>
  </si>
  <si>
    <t>1976</t>
  </si>
  <si>
    <t>1977</t>
  </si>
  <si>
    <t>1978</t>
  </si>
  <si>
    <t>1979</t>
  </si>
  <si>
    <t>1980</t>
  </si>
  <si>
    <t>1981</t>
  </si>
  <si>
    <t>1982</t>
  </si>
  <si>
    <t>1983</t>
  </si>
  <si>
    <t>1984</t>
  </si>
  <si>
    <t>1985</t>
  </si>
  <si>
    <t>1986</t>
  </si>
  <si>
    <t>1987</t>
  </si>
  <si>
    <t>1988</t>
  </si>
  <si>
    <t>1989</t>
  </si>
  <si>
    <t>1990</t>
  </si>
  <si>
    <t>1991</t>
  </si>
  <si>
    <t>1992</t>
  </si>
  <si>
    <t>1993</t>
  </si>
  <si>
    <t>1994</t>
  </si>
  <si>
    <t>1995</t>
  </si>
  <si>
    <t>1996</t>
  </si>
  <si>
    <t>1997</t>
  </si>
  <si>
    <t>1998</t>
  </si>
  <si>
    <t>1999</t>
  </si>
  <si>
    <t>2000</t>
  </si>
  <si>
    <t>2001</t>
  </si>
  <si>
    <t>2002</t>
  </si>
  <si>
    <t>2003</t>
  </si>
  <si>
    <t>2004</t>
  </si>
  <si>
    <t>2005</t>
  </si>
  <si>
    <t>2006</t>
  </si>
  <si>
    <t>2007</t>
  </si>
  <si>
    <t>2008</t>
  </si>
  <si>
    <t>2009</t>
  </si>
  <si>
    <t>2010</t>
  </si>
  <si>
    <t>2011</t>
  </si>
  <si>
    <t>2012</t>
  </si>
  <si>
    <t>2013</t>
  </si>
  <si>
    <t>2014</t>
  </si>
  <si>
    <t>2015</t>
  </si>
  <si>
    <t>2016</t>
  </si>
  <si>
    <t>2017</t>
  </si>
  <si>
    <t>2018</t>
  </si>
  <si>
    <t>2019</t>
  </si>
  <si>
    <t>2020</t>
  </si>
  <si>
    <t>2021</t>
  </si>
  <si>
    <t>2022</t>
  </si>
  <si>
    <t>2023</t>
  </si>
  <si>
    <t>2024</t>
  </si>
  <si>
    <t>2025</t>
  </si>
  <si>
    <t>2026</t>
  </si>
  <si>
    <t>2027</t>
  </si>
  <si>
    <t>2028</t>
  </si>
  <si>
    <t>2029</t>
  </si>
  <si>
    <t>2030</t>
  </si>
  <si>
    <t>2031</t>
  </si>
  <si>
    <t>2032</t>
  </si>
  <si>
    <t>2033</t>
  </si>
  <si>
    <t>2034</t>
  </si>
  <si>
    <t>2035</t>
  </si>
  <si>
    <t>2036</t>
  </si>
  <si>
    <t>2037</t>
  </si>
  <si>
    <t>2038</t>
  </si>
  <si>
    <t>2039</t>
  </si>
  <si>
    <t>2040</t>
  </si>
  <si>
    <t>2041</t>
  </si>
  <si>
    <t>2042</t>
  </si>
  <si>
    <t>2043</t>
  </si>
  <si>
    <t>2044</t>
  </si>
  <si>
    <t>2045</t>
  </si>
  <si>
    <t>2046</t>
  </si>
  <si>
    <t>2047</t>
  </si>
  <si>
    <t>2048</t>
  </si>
  <si>
    <t>2049</t>
  </si>
  <si>
    <t>2050</t>
  </si>
  <si>
    <t>2051</t>
  </si>
  <si>
    <t>2052</t>
  </si>
  <si>
    <t>2053</t>
  </si>
  <si>
    <t>2054</t>
  </si>
  <si>
    <t>2055</t>
  </si>
  <si>
    <t>2056</t>
  </si>
  <si>
    <t>2057</t>
  </si>
  <si>
    <t>2058</t>
  </si>
  <si>
    <t>2059</t>
  </si>
  <si>
    <t>2060</t>
  </si>
  <si>
    <t>2061</t>
  </si>
  <si>
    <t>2062</t>
  </si>
  <si>
    <t>2063</t>
  </si>
  <si>
    <t>2064</t>
  </si>
  <si>
    <t>2065</t>
  </si>
  <si>
    <t>2066</t>
  </si>
  <si>
    <t>2067</t>
  </si>
  <si>
    <t>2068</t>
  </si>
  <si>
    <t>2069</t>
  </si>
  <si>
    <t>2070</t>
  </si>
  <si>
    <t>2071</t>
  </si>
  <si>
    <t>2072</t>
  </si>
  <si>
    <t>2073</t>
  </si>
  <si>
    <t>2074</t>
  </si>
  <si>
    <t>2075</t>
  </si>
  <si>
    <t>2076</t>
  </si>
  <si>
    <t>2077</t>
  </si>
  <si>
    <t>2078</t>
  </si>
  <si>
    <t>2079</t>
  </si>
  <si>
    <t>2080</t>
  </si>
  <si>
    <t>2081</t>
  </si>
  <si>
    <t>2082</t>
  </si>
  <si>
    <t>2083</t>
  </si>
  <si>
    <t>2084</t>
  </si>
  <si>
    <t>2085</t>
  </si>
  <si>
    <t>2086</t>
  </si>
  <si>
    <t>2087</t>
  </si>
  <si>
    <t>2088</t>
  </si>
  <si>
    <t>2089</t>
  </si>
  <si>
    <t>2090</t>
  </si>
  <si>
    <t>2091</t>
  </si>
  <si>
    <t>2092</t>
  </si>
  <si>
    <t>2093</t>
  </si>
  <si>
    <t>2094</t>
  </si>
  <si>
    <t>2095</t>
  </si>
  <si>
    <t>2096</t>
  </si>
  <si>
    <t>2097</t>
  </si>
  <si>
    <t>2098</t>
  </si>
  <si>
    <t>2099</t>
  </si>
  <si>
    <t>2100</t>
  </si>
  <si>
    <t>2101</t>
  </si>
  <si>
    <t>2102</t>
  </si>
  <si>
    <t>2103</t>
  </si>
  <si>
    <t>2104</t>
  </si>
  <si>
    <t>2105</t>
  </si>
  <si>
    <t>2106</t>
  </si>
  <si>
    <t>2107</t>
  </si>
  <si>
    <t>2108</t>
  </si>
  <si>
    <t>2109</t>
  </si>
  <si>
    <t>2110</t>
  </si>
  <si>
    <t>2111</t>
  </si>
  <si>
    <t>2112</t>
  </si>
  <si>
    <t>2113</t>
  </si>
  <si>
    <t>2114</t>
  </si>
  <si>
    <t>2115</t>
  </si>
  <si>
    <t>2116</t>
  </si>
  <si>
    <t>2117</t>
  </si>
  <si>
    <t>2118</t>
  </si>
  <si>
    <t>2119</t>
  </si>
  <si>
    <t>2120</t>
  </si>
  <si>
    <t>2121</t>
  </si>
  <si>
    <t>2122</t>
  </si>
  <si>
    <t>2123</t>
  </si>
  <si>
    <t>2124</t>
  </si>
  <si>
    <t>2125</t>
  </si>
  <si>
    <t>2126</t>
  </si>
  <si>
    <t>2127</t>
  </si>
  <si>
    <t>2128</t>
  </si>
  <si>
    <t>2129</t>
  </si>
  <si>
    <t>2130</t>
  </si>
  <si>
    <t>2131</t>
  </si>
  <si>
    <t>2132</t>
  </si>
  <si>
    <t>2133</t>
  </si>
  <si>
    <t>2134</t>
  </si>
  <si>
    <t>2135</t>
  </si>
  <si>
    <t>2136</t>
  </si>
  <si>
    <t>2137</t>
  </si>
  <si>
    <t>2138</t>
  </si>
  <si>
    <t>2139</t>
  </si>
  <si>
    <t>2140</t>
  </si>
  <si>
    <t>2141</t>
  </si>
  <si>
    <t>2142</t>
  </si>
  <si>
    <t>2143</t>
  </si>
  <si>
    <t>2144</t>
  </si>
  <si>
    <t>2145</t>
  </si>
  <si>
    <t>2146</t>
  </si>
  <si>
    <t>2147</t>
  </si>
  <si>
    <t>2148</t>
  </si>
  <si>
    <t>2149</t>
  </si>
  <si>
    <t>2150</t>
  </si>
  <si>
    <t>2151</t>
  </si>
  <si>
    <t>2152</t>
  </si>
  <si>
    <t>2153</t>
  </si>
  <si>
    <t>2154</t>
  </si>
  <si>
    <t>2155</t>
  </si>
  <si>
    <t>2156</t>
  </si>
  <si>
    <t>2157</t>
  </si>
  <si>
    <t>2158</t>
  </si>
  <si>
    <t>2159</t>
  </si>
  <si>
    <t>2160</t>
  </si>
  <si>
    <t>2161</t>
  </si>
  <si>
    <t>2162</t>
  </si>
  <si>
    <t>2163</t>
  </si>
  <si>
    <t>2164</t>
  </si>
  <si>
    <t>2165</t>
  </si>
  <si>
    <t>2166</t>
  </si>
  <si>
    <t>2167</t>
  </si>
  <si>
    <t>2168</t>
  </si>
  <si>
    <t>2169</t>
  </si>
  <si>
    <t>2170</t>
  </si>
  <si>
    <t>2171</t>
  </si>
  <si>
    <t>2172</t>
  </si>
  <si>
    <t>2173</t>
  </si>
  <si>
    <t>2174</t>
  </si>
  <si>
    <t>2175</t>
  </si>
  <si>
    <t>2176</t>
  </si>
  <si>
    <t>2177</t>
  </si>
  <si>
    <t>2178</t>
  </si>
  <si>
    <t>2179</t>
  </si>
  <si>
    <t>2180</t>
  </si>
  <si>
    <t>2181</t>
  </si>
  <si>
    <t>2182</t>
  </si>
  <si>
    <t>2183</t>
  </si>
  <si>
    <t>2184</t>
  </si>
  <si>
    <t>2185</t>
  </si>
  <si>
    <t>2186</t>
  </si>
  <si>
    <t>2187</t>
  </si>
  <si>
    <t>2188</t>
  </si>
  <si>
    <t>2189</t>
  </si>
  <si>
    <t>2190</t>
  </si>
  <si>
    <t>2191</t>
  </si>
  <si>
    <t>2192</t>
  </si>
  <si>
    <t>2193</t>
  </si>
  <si>
    <t>2194</t>
  </si>
  <si>
    <t>2195</t>
  </si>
  <si>
    <t>2196</t>
  </si>
  <si>
    <t>2197</t>
  </si>
  <si>
    <t>2198</t>
  </si>
  <si>
    <t>2199</t>
  </si>
  <si>
    <t>2200</t>
  </si>
  <si>
    <t>2201</t>
  </si>
  <si>
    <t>2202</t>
  </si>
  <si>
    <t>2203</t>
  </si>
  <si>
    <t>2204</t>
  </si>
  <si>
    <t>2205</t>
  </si>
  <si>
    <t>2206</t>
  </si>
  <si>
    <t>2207</t>
  </si>
  <si>
    <t>2208</t>
  </si>
  <si>
    <t>2209</t>
  </si>
  <si>
    <t>2210</t>
  </si>
  <si>
    <t>2211</t>
  </si>
  <si>
    <t>2212</t>
  </si>
  <si>
    <t>2213</t>
  </si>
  <si>
    <t>2214</t>
  </si>
  <si>
    <t>2215</t>
  </si>
  <si>
    <t>2216</t>
  </si>
  <si>
    <t>2217</t>
  </si>
  <si>
    <t>2218</t>
  </si>
  <si>
    <t>2219</t>
  </si>
  <si>
    <t>2220</t>
  </si>
  <si>
    <t>2221</t>
  </si>
  <si>
    <t>2222</t>
  </si>
  <si>
    <t>2223</t>
  </si>
  <si>
    <t>2224</t>
  </si>
  <si>
    <t>2225</t>
  </si>
  <si>
    <t>2226</t>
  </si>
  <si>
    <t>2227</t>
  </si>
  <si>
    <t>2228</t>
  </si>
  <si>
    <t>2229</t>
  </si>
  <si>
    <t>2230</t>
  </si>
  <si>
    <t>2231</t>
  </si>
  <si>
    <t>2232</t>
  </si>
  <si>
    <t>2233</t>
  </si>
  <si>
    <t>2234</t>
  </si>
  <si>
    <t>2235</t>
  </si>
  <si>
    <t>2236</t>
  </si>
  <si>
    <t>2237</t>
  </si>
  <si>
    <t>2238</t>
  </si>
  <si>
    <t>2239</t>
  </si>
  <si>
    <t>2240</t>
  </si>
  <si>
    <t>2241</t>
  </si>
  <si>
    <t>2242</t>
  </si>
  <si>
    <t>2243</t>
  </si>
  <si>
    <t>2244</t>
  </si>
  <si>
    <t>2245</t>
  </si>
  <si>
    <t>2246</t>
  </si>
  <si>
    <t>2247</t>
  </si>
  <si>
    <t>2248</t>
  </si>
  <si>
    <t>2249</t>
  </si>
  <si>
    <t>2250</t>
  </si>
  <si>
    <t>2251</t>
  </si>
  <si>
    <t>2252</t>
  </si>
  <si>
    <t>2253</t>
  </si>
  <si>
    <t>2254</t>
  </si>
  <si>
    <t>2255</t>
  </si>
  <si>
    <t>2256</t>
  </si>
  <si>
    <t>2257</t>
  </si>
  <si>
    <t>2258</t>
  </si>
  <si>
    <t>2259</t>
  </si>
  <si>
    <t>2260</t>
  </si>
  <si>
    <t>2261</t>
  </si>
  <si>
    <t>2262</t>
  </si>
  <si>
    <t>2263</t>
  </si>
  <si>
    <t>2264</t>
  </si>
  <si>
    <t>2265</t>
  </si>
  <si>
    <t>2266</t>
  </si>
  <si>
    <t>2267</t>
  </si>
  <si>
    <t>2268</t>
  </si>
  <si>
    <t>2269</t>
  </si>
  <si>
    <t>2270</t>
  </si>
  <si>
    <t>2271</t>
  </si>
  <si>
    <t>2272</t>
  </si>
  <si>
    <t>2273</t>
  </si>
  <si>
    <t>2274</t>
  </si>
  <si>
    <t>2275</t>
  </si>
  <si>
    <t>2276</t>
  </si>
  <si>
    <t>2277</t>
  </si>
  <si>
    <t>2278</t>
  </si>
  <si>
    <t>2279</t>
  </si>
  <si>
    <t>2280</t>
  </si>
  <si>
    <t>2281</t>
  </si>
  <si>
    <t>2282</t>
  </si>
  <si>
    <t>2283</t>
  </si>
  <si>
    <t>2284</t>
  </si>
  <si>
    <t>2285</t>
  </si>
  <si>
    <t>2286</t>
  </si>
  <si>
    <t>2287</t>
  </si>
  <si>
    <t>2288</t>
  </si>
  <si>
    <t>2289</t>
  </si>
  <si>
    <t>2290</t>
  </si>
  <si>
    <t>2291</t>
  </si>
  <si>
    <t>2292</t>
  </si>
  <si>
    <t>2293</t>
  </si>
  <si>
    <t>2294</t>
  </si>
  <si>
    <t>2295</t>
  </si>
  <si>
    <t>2296</t>
  </si>
  <si>
    <t>2297</t>
  </si>
  <si>
    <t>2298</t>
  </si>
  <si>
    <t>2299</t>
  </si>
  <si>
    <t>2300</t>
  </si>
  <si>
    <t>2301</t>
  </si>
  <si>
    <t>2302</t>
  </si>
  <si>
    <t>2303</t>
  </si>
  <si>
    <t>2304</t>
  </si>
  <si>
    <t>2305</t>
  </si>
  <si>
    <t>2306</t>
  </si>
  <si>
    <t>2307</t>
  </si>
  <si>
    <t>2308</t>
  </si>
  <si>
    <t>2309</t>
  </si>
  <si>
    <t>2310</t>
  </si>
  <si>
    <t>2311</t>
  </si>
  <si>
    <t>2312</t>
  </si>
  <si>
    <t>2313</t>
  </si>
  <si>
    <t>2314</t>
  </si>
  <si>
    <t>2315</t>
  </si>
  <si>
    <t>2316</t>
  </si>
  <si>
    <t>2317</t>
  </si>
  <si>
    <t>2318</t>
  </si>
  <si>
    <t>2319</t>
  </si>
  <si>
    <t>2320</t>
  </si>
  <si>
    <t>2321</t>
  </si>
  <si>
    <t>2322</t>
  </si>
  <si>
    <t>2323</t>
  </si>
  <si>
    <t>2324</t>
  </si>
  <si>
    <t>2325</t>
  </si>
  <si>
    <t>2326</t>
  </si>
  <si>
    <t>2327</t>
  </si>
  <si>
    <t>2328</t>
  </si>
  <si>
    <t>2329</t>
  </si>
  <si>
    <t>2330</t>
  </si>
  <si>
    <t>2331</t>
  </si>
  <si>
    <t>2332</t>
  </si>
  <si>
    <t>2333</t>
  </si>
  <si>
    <t>2334</t>
  </si>
  <si>
    <t>2335</t>
  </si>
  <si>
    <t>2336</t>
  </si>
  <si>
    <t>2337</t>
  </si>
  <si>
    <t>2338</t>
  </si>
  <si>
    <t>2339</t>
  </si>
  <si>
    <t>2340</t>
  </si>
  <si>
    <t>2341</t>
  </si>
  <si>
    <t>2342</t>
  </si>
  <si>
    <t>2343</t>
  </si>
  <si>
    <t>2344</t>
  </si>
  <si>
    <t>2345</t>
  </si>
  <si>
    <t>2346</t>
  </si>
  <si>
    <t>2347</t>
  </si>
  <si>
    <t>2348</t>
  </si>
  <si>
    <t>2349</t>
  </si>
  <si>
    <t>2350</t>
  </si>
  <si>
    <t>2351</t>
  </si>
  <si>
    <t>2352</t>
  </si>
  <si>
    <t>2353</t>
  </si>
  <si>
    <t>2354</t>
  </si>
  <si>
    <t>2355</t>
  </si>
  <si>
    <t>2356</t>
  </si>
  <si>
    <t>2357</t>
  </si>
  <si>
    <t>2358</t>
  </si>
  <si>
    <t>2359</t>
  </si>
  <si>
    <t>2360</t>
  </si>
  <si>
    <t>2361</t>
  </si>
  <si>
    <t>2362</t>
  </si>
  <si>
    <t>2363</t>
  </si>
  <si>
    <t>2364</t>
  </si>
  <si>
    <t>2365</t>
  </si>
  <si>
    <t>2366</t>
  </si>
  <si>
    <t>2367</t>
  </si>
  <si>
    <t>2368</t>
  </si>
  <si>
    <t>2369</t>
  </si>
  <si>
    <t>2370</t>
  </si>
  <si>
    <t>2371</t>
  </si>
  <si>
    <t>2372</t>
  </si>
  <si>
    <t>2373</t>
  </si>
  <si>
    <t>2374</t>
  </si>
  <si>
    <t>2375</t>
  </si>
  <si>
    <t>2376</t>
  </si>
  <si>
    <t>2377</t>
  </si>
  <si>
    <t>2378</t>
  </si>
  <si>
    <t>2379</t>
  </si>
  <si>
    <t>2380</t>
  </si>
  <si>
    <t>2381</t>
  </si>
  <si>
    <t>2382</t>
  </si>
  <si>
    <t>2383</t>
  </si>
  <si>
    <t>2384</t>
  </si>
  <si>
    <t>2385</t>
  </si>
  <si>
    <t>2386</t>
  </si>
  <si>
    <t>2387</t>
  </si>
  <si>
    <t>2388</t>
  </si>
  <si>
    <t>2389</t>
  </si>
  <si>
    <t>2390</t>
  </si>
  <si>
    <t>2391</t>
  </si>
  <si>
    <t>2392</t>
  </si>
  <si>
    <t>2393</t>
  </si>
  <si>
    <t>2394</t>
  </si>
  <si>
    <t>2395</t>
  </si>
  <si>
    <t>2396</t>
  </si>
  <si>
    <t>2397</t>
  </si>
  <si>
    <t>2398</t>
  </si>
  <si>
    <t>2399</t>
  </si>
  <si>
    <t>2400</t>
  </si>
  <si>
    <t>2401</t>
  </si>
  <si>
    <t>2402</t>
  </si>
  <si>
    <t>2403</t>
  </si>
  <si>
    <t>2404</t>
  </si>
  <si>
    <t>2405</t>
  </si>
  <si>
    <t>2406</t>
  </si>
  <si>
    <t>2407</t>
  </si>
  <si>
    <t>2408</t>
  </si>
  <si>
    <t>2409</t>
  </si>
  <si>
    <t>2410</t>
  </si>
  <si>
    <t>2411</t>
  </si>
  <si>
    <t>2412</t>
  </si>
  <si>
    <t>2413</t>
  </si>
  <si>
    <t>2414</t>
  </si>
  <si>
    <t>2415</t>
  </si>
  <si>
    <t>2416</t>
  </si>
  <si>
    <t>2417</t>
  </si>
  <si>
    <t>2418</t>
  </si>
  <si>
    <t>2419</t>
  </si>
  <si>
    <t>2420</t>
  </si>
  <si>
    <t>2421</t>
  </si>
  <si>
    <t>2422</t>
  </si>
  <si>
    <t>2423</t>
  </si>
  <si>
    <t>2424</t>
  </si>
  <si>
    <t>2425</t>
  </si>
  <si>
    <t>2426</t>
  </si>
  <si>
    <t>2427</t>
  </si>
  <si>
    <t>2428</t>
  </si>
  <si>
    <t>2429</t>
  </si>
  <si>
    <t>2430</t>
  </si>
  <si>
    <t>2431</t>
  </si>
  <si>
    <t>2432</t>
  </si>
  <si>
    <t>2433</t>
  </si>
  <si>
    <t>2434</t>
  </si>
  <si>
    <t>2435</t>
  </si>
  <si>
    <t>2436</t>
  </si>
  <si>
    <t>2437</t>
  </si>
  <si>
    <t>2438</t>
  </si>
  <si>
    <t>2439</t>
  </si>
  <si>
    <t>2440</t>
  </si>
  <si>
    <t>2441</t>
  </si>
  <si>
    <t>2442</t>
  </si>
  <si>
    <t>2443</t>
  </si>
  <si>
    <t>2444</t>
  </si>
  <si>
    <t>2445</t>
  </si>
  <si>
    <t>2446</t>
  </si>
  <si>
    <t>2447</t>
  </si>
  <si>
    <t>2448</t>
  </si>
  <si>
    <t>2449</t>
  </si>
  <si>
    <t>2450</t>
  </si>
  <si>
    <t>2451</t>
  </si>
  <si>
    <t>2452</t>
  </si>
  <si>
    <t>2453</t>
  </si>
  <si>
    <t>2454</t>
  </si>
  <si>
    <t>2455</t>
  </si>
  <si>
    <t>2456</t>
  </si>
  <si>
    <t>2457</t>
  </si>
  <si>
    <t>2458</t>
  </si>
  <si>
    <t>2459</t>
  </si>
  <si>
    <t>2460</t>
  </si>
  <si>
    <t>2461</t>
  </si>
  <si>
    <t>2462</t>
  </si>
  <si>
    <t>2463</t>
  </si>
  <si>
    <t>2464</t>
  </si>
  <si>
    <t>2465</t>
  </si>
  <si>
    <t>2466</t>
  </si>
  <si>
    <t>2467</t>
  </si>
  <si>
    <t>2468</t>
  </si>
  <si>
    <t>2469</t>
  </si>
  <si>
    <t>2470</t>
  </si>
  <si>
    <t>2471</t>
  </si>
  <si>
    <t>2472</t>
  </si>
  <si>
    <t>2473</t>
  </si>
  <si>
    <t>2474</t>
  </si>
  <si>
    <t>2475</t>
  </si>
  <si>
    <t>2476</t>
  </si>
  <si>
    <t>2477</t>
  </si>
  <si>
    <t>2478</t>
  </si>
  <si>
    <t>2479</t>
  </si>
  <si>
    <t>2480</t>
  </si>
  <si>
    <t>2481</t>
  </si>
  <si>
    <t>2482</t>
  </si>
  <si>
    <t>2483</t>
  </si>
  <si>
    <t>2484</t>
  </si>
  <si>
    <t>2485</t>
  </si>
  <si>
    <t>2486</t>
  </si>
  <si>
    <t>2487</t>
  </si>
  <si>
    <t>2488</t>
  </si>
  <si>
    <t>2489</t>
  </si>
  <si>
    <t>2490</t>
  </si>
  <si>
    <t>2491</t>
  </si>
  <si>
    <t>2492</t>
  </si>
  <si>
    <t>2493</t>
  </si>
  <si>
    <t>2494</t>
  </si>
  <si>
    <t>2495</t>
  </si>
  <si>
    <t>2496</t>
  </si>
  <si>
    <t>2497</t>
  </si>
  <si>
    <t>2498</t>
  </si>
  <si>
    <t>2499</t>
  </si>
  <si>
    <t>2500</t>
  </si>
  <si>
    <t>2501</t>
  </si>
  <si>
    <t>2502</t>
  </si>
  <si>
    <t>2503</t>
  </si>
  <si>
    <t>2504</t>
  </si>
  <si>
    <t>2505</t>
  </si>
  <si>
    <t>2506</t>
  </si>
  <si>
    <t>2507</t>
  </si>
  <si>
    <t>2508</t>
  </si>
  <si>
    <t>2509</t>
  </si>
  <si>
    <t>2510</t>
  </si>
  <si>
    <t>2511</t>
  </si>
  <si>
    <t>2512</t>
  </si>
  <si>
    <t>2513</t>
  </si>
  <si>
    <t>2514</t>
  </si>
  <si>
    <t>2515</t>
  </si>
  <si>
    <t>2516</t>
  </si>
  <si>
    <t>2517</t>
  </si>
  <si>
    <t>2518</t>
  </si>
  <si>
    <t>2519</t>
  </si>
  <si>
    <t>2520</t>
  </si>
  <si>
    <t>2521</t>
  </si>
  <si>
    <t>2522</t>
  </si>
  <si>
    <t>2523</t>
  </si>
  <si>
    <t>2524</t>
  </si>
  <si>
    <t>2525</t>
  </si>
  <si>
    <t>2526</t>
  </si>
  <si>
    <t>2527</t>
  </si>
  <si>
    <t>2528</t>
  </si>
  <si>
    <t>2529</t>
  </si>
  <si>
    <t>2530</t>
  </si>
  <si>
    <t>2531</t>
  </si>
  <si>
    <t>2532</t>
  </si>
  <si>
    <t>2533</t>
  </si>
  <si>
    <t>2534</t>
  </si>
  <si>
    <t>2535</t>
  </si>
  <si>
    <t>2536</t>
  </si>
  <si>
    <t>2537</t>
  </si>
  <si>
    <t>2538</t>
  </si>
  <si>
    <t>2539</t>
  </si>
  <si>
    <t>2540</t>
  </si>
  <si>
    <t>2541</t>
  </si>
  <si>
    <t>2542</t>
  </si>
  <si>
    <t>2543</t>
  </si>
  <si>
    <t>2544</t>
  </si>
  <si>
    <t>2545</t>
  </si>
  <si>
    <t>2546</t>
  </si>
  <si>
    <t>2547</t>
  </si>
  <si>
    <t>2548</t>
  </si>
  <si>
    <t>2549</t>
  </si>
  <si>
    <t>2550</t>
  </si>
  <si>
    <t>2551</t>
  </si>
  <si>
    <t>2552</t>
  </si>
  <si>
    <t>2553</t>
  </si>
  <si>
    <t>2554</t>
  </si>
  <si>
    <t>2555</t>
  </si>
  <si>
    <t>2556</t>
  </si>
  <si>
    <t>2557</t>
  </si>
  <si>
    <t>2558</t>
  </si>
  <si>
    <t>2559</t>
  </si>
  <si>
    <t>2560</t>
  </si>
  <si>
    <t>2561</t>
  </si>
  <si>
    <t>2562</t>
  </si>
  <si>
    <t>2563</t>
  </si>
  <si>
    <t>2564</t>
  </si>
  <si>
    <t>2565</t>
  </si>
  <si>
    <t>2566</t>
  </si>
  <si>
    <t>2567</t>
  </si>
  <si>
    <t>2568</t>
  </si>
  <si>
    <t>2569</t>
  </si>
  <si>
    <t>2570</t>
  </si>
  <si>
    <t>2571</t>
  </si>
  <si>
    <t>2572</t>
  </si>
  <si>
    <t>2573</t>
  </si>
  <si>
    <t>2574</t>
  </si>
  <si>
    <t>2575</t>
  </si>
  <si>
    <t>2576</t>
  </si>
  <si>
    <t>2577</t>
  </si>
  <si>
    <t>2578</t>
  </si>
  <si>
    <t>2579</t>
  </si>
  <si>
    <t>2580</t>
  </si>
  <si>
    <t>2581</t>
  </si>
  <si>
    <t>2582</t>
  </si>
  <si>
    <t>2583</t>
  </si>
  <si>
    <t>2584</t>
  </si>
  <si>
    <t>2585</t>
  </si>
  <si>
    <t>2586</t>
  </si>
  <si>
    <t>2587</t>
  </si>
  <si>
    <t>2588</t>
  </si>
  <si>
    <t>2589</t>
  </si>
  <si>
    <t>2590</t>
  </si>
  <si>
    <t>2591</t>
  </si>
  <si>
    <t>2592</t>
  </si>
  <si>
    <t>2593</t>
  </si>
  <si>
    <t>2594</t>
  </si>
  <si>
    <t>2595</t>
  </si>
  <si>
    <t>2596</t>
  </si>
  <si>
    <t>2597</t>
  </si>
  <si>
    <t>2598</t>
  </si>
  <si>
    <t>2599</t>
  </si>
  <si>
    <t>2600</t>
  </si>
  <si>
    <t>2601</t>
  </si>
  <si>
    <t>2602</t>
  </si>
  <si>
    <t>2603</t>
  </si>
  <si>
    <t>2604</t>
  </si>
  <si>
    <t>2605</t>
  </si>
  <si>
    <t>2606</t>
  </si>
  <si>
    <t>2607</t>
  </si>
  <si>
    <t>2608</t>
  </si>
  <si>
    <t>2609</t>
  </si>
  <si>
    <t>2610</t>
  </si>
  <si>
    <t>2611</t>
  </si>
  <si>
    <t>2612</t>
  </si>
  <si>
    <t>2613</t>
  </si>
  <si>
    <t>2614</t>
  </si>
  <si>
    <t>2615</t>
  </si>
  <si>
    <t>2616</t>
  </si>
  <si>
    <t>2617</t>
  </si>
  <si>
    <t>2618</t>
  </si>
  <si>
    <t>2619</t>
  </si>
  <si>
    <t>2620</t>
  </si>
  <si>
    <t>2621</t>
  </si>
  <si>
    <t>2622</t>
  </si>
  <si>
    <t>2623</t>
  </si>
  <si>
    <t>2624</t>
  </si>
  <si>
    <t>2625</t>
  </si>
  <si>
    <t>2626</t>
  </si>
  <si>
    <t>2627</t>
  </si>
  <si>
    <t>2628</t>
  </si>
  <si>
    <t>2629</t>
  </si>
  <si>
    <t>2630</t>
  </si>
  <si>
    <t>2631</t>
  </si>
  <si>
    <t>2632</t>
  </si>
  <si>
    <t>2633</t>
  </si>
  <si>
    <t>2634</t>
  </si>
  <si>
    <t>2635</t>
  </si>
  <si>
    <t>2636</t>
  </si>
  <si>
    <t>2637</t>
  </si>
  <si>
    <t>2638</t>
  </si>
  <si>
    <t>2639</t>
  </si>
  <si>
    <t>2640</t>
  </si>
  <si>
    <t>2641</t>
  </si>
  <si>
    <t>2642</t>
  </si>
  <si>
    <t>2643</t>
  </si>
  <si>
    <t>2644</t>
  </si>
  <si>
    <t>2645</t>
  </si>
  <si>
    <t>2646</t>
  </si>
  <si>
    <t>2647</t>
  </si>
  <si>
    <t>2648</t>
  </si>
  <si>
    <t>2649</t>
  </si>
  <si>
    <t>2650</t>
  </si>
  <si>
    <t>2651</t>
  </si>
  <si>
    <t>2652</t>
  </si>
  <si>
    <t>2653</t>
  </si>
  <si>
    <t>2654</t>
  </si>
  <si>
    <t>2655</t>
  </si>
  <si>
    <t>2656</t>
  </si>
  <si>
    <t>2657</t>
  </si>
  <si>
    <t>2658</t>
  </si>
  <si>
    <t>2659</t>
  </si>
  <si>
    <t>2660</t>
  </si>
  <si>
    <t>2661</t>
  </si>
  <si>
    <t>2662</t>
  </si>
  <si>
    <t>2663</t>
  </si>
  <si>
    <t>2664</t>
  </si>
  <si>
    <t>2665</t>
  </si>
  <si>
    <t>2666</t>
  </si>
  <si>
    <t>2667</t>
  </si>
  <si>
    <t>2668</t>
  </si>
  <si>
    <t>2669</t>
  </si>
  <si>
    <t>2670</t>
  </si>
  <si>
    <t>2671</t>
  </si>
  <si>
    <t>2672</t>
  </si>
  <si>
    <t>2673</t>
  </si>
  <si>
    <t>2674</t>
  </si>
  <si>
    <t>2675</t>
  </si>
  <si>
    <t>2676</t>
  </si>
  <si>
    <t>2677</t>
  </si>
  <si>
    <t>2678</t>
  </si>
  <si>
    <t>2679</t>
  </si>
  <si>
    <t>2680</t>
  </si>
  <si>
    <t>2681</t>
  </si>
  <si>
    <t>2682</t>
  </si>
  <si>
    <t>2683</t>
  </si>
  <si>
    <t>2684</t>
  </si>
  <si>
    <t>2685</t>
  </si>
  <si>
    <t>2686</t>
  </si>
  <si>
    <t>2687</t>
  </si>
  <si>
    <t>2688</t>
  </si>
  <si>
    <t>2689</t>
  </si>
  <si>
    <t>2690</t>
  </si>
  <si>
    <t>2691</t>
  </si>
  <si>
    <t>2692</t>
  </si>
  <si>
    <t>2693</t>
  </si>
  <si>
    <t>2694</t>
  </si>
  <si>
    <t>2695</t>
  </si>
  <si>
    <t>2696</t>
  </si>
  <si>
    <t>2697</t>
  </si>
  <si>
    <t>2698</t>
  </si>
  <si>
    <t>2699</t>
  </si>
  <si>
    <t>2700</t>
  </si>
  <si>
    <t>2701</t>
  </si>
  <si>
    <t>2702</t>
  </si>
  <si>
    <t>2703</t>
  </si>
  <si>
    <t>2704</t>
  </si>
  <si>
    <t>2705</t>
  </si>
  <si>
    <t>2706</t>
  </si>
  <si>
    <t>2707</t>
  </si>
  <si>
    <t>2708</t>
  </si>
  <si>
    <t>2709</t>
  </si>
  <si>
    <t>2710</t>
  </si>
  <si>
    <t>2711</t>
  </si>
  <si>
    <t>2712</t>
  </si>
  <si>
    <t>2713</t>
  </si>
  <si>
    <t>2714</t>
  </si>
  <si>
    <t>2715</t>
  </si>
  <si>
    <t>2716</t>
  </si>
  <si>
    <t>2717</t>
  </si>
  <si>
    <t>2718</t>
  </si>
  <si>
    <t>2719</t>
  </si>
  <si>
    <t>2720</t>
  </si>
  <si>
    <t>2721</t>
  </si>
  <si>
    <t>2722</t>
  </si>
  <si>
    <t>2723</t>
  </si>
  <si>
    <t>2724</t>
  </si>
  <si>
    <t>2725</t>
  </si>
  <si>
    <t>2726</t>
  </si>
  <si>
    <t>2727</t>
  </si>
  <si>
    <t>2728</t>
  </si>
  <si>
    <t>2729</t>
  </si>
  <si>
    <t>2730</t>
  </si>
  <si>
    <t>2731</t>
  </si>
  <si>
    <t>2732</t>
  </si>
  <si>
    <t>2733</t>
  </si>
  <si>
    <t>2734</t>
  </si>
  <si>
    <t>2735</t>
  </si>
  <si>
    <t>2736</t>
  </si>
  <si>
    <t>2737</t>
  </si>
  <si>
    <t>2738</t>
  </si>
  <si>
    <t>2739</t>
  </si>
  <si>
    <t>2740</t>
  </si>
  <si>
    <t>2741</t>
  </si>
  <si>
    <t>2742</t>
  </si>
  <si>
    <t>2743</t>
  </si>
  <si>
    <t>2744</t>
  </si>
  <si>
    <t>2745</t>
  </si>
  <si>
    <t>2746</t>
  </si>
  <si>
    <t>2747</t>
  </si>
  <si>
    <t>2748</t>
  </si>
  <si>
    <t>2749</t>
  </si>
  <si>
    <t>2750</t>
  </si>
  <si>
    <t>2751</t>
  </si>
  <si>
    <t>2752</t>
  </si>
  <si>
    <t>2753</t>
  </si>
  <si>
    <t>2754</t>
  </si>
  <si>
    <t>2755</t>
  </si>
  <si>
    <t>2756</t>
  </si>
  <si>
    <t>2757</t>
  </si>
  <si>
    <t>2758</t>
  </si>
  <si>
    <t>2759</t>
  </si>
  <si>
    <t>2760</t>
  </si>
  <si>
    <t>2761</t>
  </si>
  <si>
    <t>2762</t>
  </si>
  <si>
    <t>2763</t>
  </si>
  <si>
    <t>2764</t>
  </si>
  <si>
    <t>2765</t>
  </si>
  <si>
    <t>2766</t>
  </si>
  <si>
    <t>2767</t>
  </si>
  <si>
    <t>2768</t>
  </si>
  <si>
    <t>2769</t>
  </si>
  <si>
    <t>2770</t>
  </si>
  <si>
    <t>2771</t>
  </si>
  <si>
    <t>2772</t>
  </si>
  <si>
    <t>2773</t>
  </si>
  <si>
    <t>2774</t>
  </si>
  <si>
    <t>2775</t>
  </si>
  <si>
    <t>2776</t>
  </si>
  <si>
    <t>2777</t>
  </si>
  <si>
    <t>2778</t>
  </si>
  <si>
    <t>2779</t>
  </si>
  <si>
    <t>2780</t>
  </si>
  <si>
    <t>2781</t>
  </si>
  <si>
    <t>2782</t>
  </si>
  <si>
    <t>2783</t>
  </si>
  <si>
    <t>2784</t>
  </si>
  <si>
    <t>2785</t>
  </si>
  <si>
    <t>2786</t>
  </si>
  <si>
    <t>2787</t>
  </si>
  <si>
    <t>2788</t>
  </si>
  <si>
    <t>2789</t>
  </si>
  <si>
    <t>2790</t>
  </si>
  <si>
    <t>2791</t>
  </si>
  <si>
    <t>2792</t>
  </si>
  <si>
    <t>2793</t>
  </si>
  <si>
    <t>2794</t>
  </si>
  <si>
    <t>2795</t>
  </si>
  <si>
    <t>2796</t>
  </si>
  <si>
    <t>2797</t>
  </si>
  <si>
    <t>2798</t>
  </si>
  <si>
    <t>2799</t>
  </si>
  <si>
    <t>2800</t>
  </si>
  <si>
    <t>2801</t>
  </si>
  <si>
    <t>2802</t>
  </si>
  <si>
    <t>2803</t>
  </si>
  <si>
    <t>2804</t>
  </si>
  <si>
    <t>2805</t>
  </si>
  <si>
    <t>2806</t>
  </si>
  <si>
    <t>2807</t>
  </si>
  <si>
    <t>2808</t>
  </si>
  <si>
    <t>2809</t>
  </si>
  <si>
    <t>2810</t>
  </si>
  <si>
    <t>2811</t>
  </si>
  <si>
    <t>2812</t>
  </si>
  <si>
    <t>2813</t>
  </si>
  <si>
    <t>2814</t>
  </si>
  <si>
    <t>2815</t>
  </si>
  <si>
    <t>2816</t>
  </si>
  <si>
    <t>2817</t>
  </si>
  <si>
    <t>2818</t>
  </si>
  <si>
    <t>2819</t>
  </si>
  <si>
    <t>2820</t>
  </si>
  <si>
    <t>2821</t>
  </si>
  <si>
    <t>2822</t>
  </si>
  <si>
    <t>2823</t>
  </si>
  <si>
    <t>2824</t>
  </si>
  <si>
    <t>2825</t>
  </si>
  <si>
    <t>2826</t>
  </si>
  <si>
    <t>2827</t>
  </si>
  <si>
    <t>2828</t>
  </si>
  <si>
    <t>2829</t>
  </si>
  <si>
    <t>2830</t>
  </si>
  <si>
    <t>2831</t>
  </si>
  <si>
    <t>2832</t>
  </si>
  <si>
    <t>2833</t>
  </si>
  <si>
    <t>2834</t>
  </si>
  <si>
    <t>2835</t>
  </si>
  <si>
    <t>2836</t>
  </si>
  <si>
    <t>2837</t>
  </si>
  <si>
    <t>2838</t>
  </si>
  <si>
    <t>2839</t>
  </si>
  <si>
    <t>2840</t>
  </si>
  <si>
    <t>2841</t>
  </si>
  <si>
    <t>2842</t>
  </si>
  <si>
    <t>2843</t>
  </si>
  <si>
    <t>2844</t>
  </si>
  <si>
    <t>2845</t>
  </si>
  <si>
    <t>2846</t>
  </si>
  <si>
    <t>2847</t>
  </si>
  <si>
    <t>2848</t>
  </si>
  <si>
    <t>2849</t>
  </si>
  <si>
    <t>2850</t>
  </si>
  <si>
    <t>2851</t>
  </si>
  <si>
    <t>2852</t>
  </si>
  <si>
    <t>2853</t>
  </si>
  <si>
    <t>2854</t>
  </si>
  <si>
    <t>2855</t>
  </si>
  <si>
    <t>2856</t>
  </si>
  <si>
    <t>2857</t>
  </si>
  <si>
    <t>2858</t>
  </si>
  <si>
    <t>2859</t>
  </si>
  <si>
    <t>2860</t>
  </si>
  <si>
    <t>2861</t>
  </si>
  <si>
    <t>2862</t>
  </si>
  <si>
    <t>2863</t>
  </si>
  <si>
    <t>2864</t>
  </si>
  <si>
    <t>2865</t>
  </si>
  <si>
    <t>2866</t>
  </si>
  <si>
    <t>2867</t>
  </si>
  <si>
    <t>2868</t>
  </si>
  <si>
    <t>2869</t>
  </si>
  <si>
    <t>2870</t>
  </si>
  <si>
    <t>2871</t>
  </si>
  <si>
    <t>2872</t>
  </si>
  <si>
    <t>2873</t>
  </si>
  <si>
    <t>2874</t>
  </si>
  <si>
    <t>2875</t>
  </si>
  <si>
    <t>2876</t>
  </si>
  <si>
    <t>2877</t>
  </si>
  <si>
    <t>2878</t>
  </si>
  <si>
    <t>2879</t>
  </si>
  <si>
    <t>2880</t>
  </si>
  <si>
    <t>2881</t>
  </si>
  <si>
    <t>2882</t>
  </si>
  <si>
    <t>2883</t>
  </si>
  <si>
    <t>2884</t>
  </si>
  <si>
    <t>2885</t>
  </si>
  <si>
    <t>2886</t>
  </si>
  <si>
    <t>2887</t>
  </si>
  <si>
    <t>2888</t>
  </si>
  <si>
    <t>2889</t>
  </si>
  <si>
    <t>2890</t>
  </si>
  <si>
    <t>2891</t>
  </si>
  <si>
    <t>2892</t>
  </si>
  <si>
    <t>2893</t>
  </si>
  <si>
    <t>2894</t>
  </si>
  <si>
    <t>2895</t>
  </si>
  <si>
    <t>2896</t>
  </si>
  <si>
    <t>2897</t>
  </si>
  <si>
    <t>2898</t>
  </si>
  <si>
    <t>2899</t>
  </si>
  <si>
    <t>2900</t>
  </si>
  <si>
    <t>2901</t>
  </si>
  <si>
    <t>2902</t>
  </si>
  <si>
    <t>2903</t>
  </si>
  <si>
    <t>2904</t>
  </si>
  <si>
    <t>2905</t>
  </si>
  <si>
    <t>2906</t>
  </si>
  <si>
    <t>2907</t>
  </si>
  <si>
    <t>2908</t>
  </si>
  <si>
    <t>2909</t>
  </si>
  <si>
    <t>2910</t>
  </si>
  <si>
    <t>2911</t>
  </si>
  <si>
    <t>2912</t>
  </si>
  <si>
    <t>2913</t>
  </si>
  <si>
    <t>2914</t>
  </si>
  <si>
    <t>2915</t>
  </si>
  <si>
    <t>2916</t>
  </si>
  <si>
    <t>2917</t>
  </si>
  <si>
    <t>2918</t>
  </si>
  <si>
    <t>2919</t>
  </si>
  <si>
    <t>2920</t>
  </si>
  <si>
    <t>2921</t>
  </si>
  <si>
    <t>2922</t>
  </si>
  <si>
    <t>2923</t>
  </si>
  <si>
    <t>2924</t>
  </si>
  <si>
    <t>2925</t>
  </si>
  <si>
    <t>2926</t>
  </si>
  <si>
    <t>2927</t>
  </si>
  <si>
    <t>2928</t>
  </si>
  <si>
    <t>2929</t>
  </si>
  <si>
    <t>2930</t>
  </si>
  <si>
    <t>2931</t>
  </si>
  <si>
    <t>2932</t>
  </si>
  <si>
    <t>2933</t>
  </si>
  <si>
    <t>2934</t>
  </si>
  <si>
    <t>2935</t>
  </si>
  <si>
    <t>2936</t>
  </si>
  <si>
    <t>2937</t>
  </si>
  <si>
    <t>2938</t>
  </si>
  <si>
    <t>2939</t>
  </si>
  <si>
    <t>2940</t>
  </si>
  <si>
    <t>2941</t>
  </si>
  <si>
    <t>2942</t>
  </si>
  <si>
    <t>2943</t>
  </si>
  <si>
    <t>2944</t>
  </si>
  <si>
    <t>2945</t>
  </si>
  <si>
    <t>2946</t>
  </si>
  <si>
    <t>2947</t>
  </si>
  <si>
    <t>2948</t>
  </si>
  <si>
    <t>2949</t>
  </si>
  <si>
    <t>2950</t>
  </si>
  <si>
    <t>2951</t>
  </si>
  <si>
    <t>2952</t>
  </si>
  <si>
    <t>2953</t>
  </si>
  <si>
    <t>2954</t>
  </si>
  <si>
    <t>2955</t>
  </si>
  <si>
    <t>2956</t>
  </si>
  <si>
    <t>2957</t>
  </si>
  <si>
    <t>2958</t>
  </si>
  <si>
    <t>2959</t>
  </si>
  <si>
    <t>2960</t>
  </si>
  <si>
    <t>2961</t>
  </si>
  <si>
    <t>2962</t>
  </si>
  <si>
    <t>2963</t>
  </si>
  <si>
    <t>2964</t>
  </si>
  <si>
    <t>2965</t>
  </si>
  <si>
    <t>2966</t>
  </si>
  <si>
    <t>2967</t>
  </si>
  <si>
    <t>2968</t>
  </si>
  <si>
    <t>2969</t>
  </si>
  <si>
    <t>2970</t>
  </si>
  <si>
    <t>2971</t>
  </si>
  <si>
    <t>2972</t>
  </si>
  <si>
    <t>2973</t>
  </si>
  <si>
    <t>2974</t>
  </si>
  <si>
    <t>2975</t>
  </si>
  <si>
    <t>2976</t>
  </si>
  <si>
    <t>2977</t>
  </si>
  <si>
    <t>2978</t>
  </si>
  <si>
    <t>2979</t>
  </si>
  <si>
    <t>2980</t>
  </si>
  <si>
    <t>2981</t>
  </si>
  <si>
    <t>2982</t>
  </si>
  <si>
    <t>2983</t>
  </si>
  <si>
    <t>2984</t>
  </si>
  <si>
    <t>2985</t>
  </si>
  <si>
    <t>2986</t>
  </si>
  <si>
    <t>2987</t>
  </si>
  <si>
    <t>2988</t>
  </si>
  <si>
    <t>2989</t>
  </si>
  <si>
    <t>2990</t>
  </si>
  <si>
    <t>2991</t>
  </si>
  <si>
    <t>2992</t>
  </si>
  <si>
    <t>2993</t>
  </si>
  <si>
    <t>2994</t>
  </si>
  <si>
    <t>2995</t>
  </si>
  <si>
    <t>2996</t>
  </si>
  <si>
    <t>2997</t>
  </si>
  <si>
    <t>2998</t>
  </si>
  <si>
    <t>2999</t>
  </si>
  <si>
    <t>3000</t>
  </si>
  <si>
    <t>3001</t>
  </si>
  <si>
    <t>3002</t>
  </si>
  <si>
    <t>3003</t>
  </si>
  <si>
    <t>3004</t>
  </si>
  <si>
    <t>3005</t>
  </si>
  <si>
    <t>3006</t>
  </si>
  <si>
    <t>3007</t>
  </si>
  <si>
    <t>3008</t>
  </si>
  <si>
    <t>3009</t>
  </si>
  <si>
    <t>3010</t>
  </si>
  <si>
    <t>3011</t>
  </si>
  <si>
    <t>3012</t>
  </si>
  <si>
    <t>3013</t>
  </si>
  <si>
    <t>3014</t>
  </si>
  <si>
    <t>3015</t>
  </si>
  <si>
    <t>3016</t>
  </si>
  <si>
    <t>3017</t>
  </si>
  <si>
    <t>3018</t>
  </si>
  <si>
    <t>3019</t>
  </si>
  <si>
    <t>3020</t>
  </si>
  <si>
    <t>3021</t>
  </si>
  <si>
    <t>3022</t>
  </si>
  <si>
    <t>3023</t>
  </si>
  <si>
    <t>3024</t>
  </si>
  <si>
    <t>3025</t>
  </si>
  <si>
    <t>3026</t>
  </si>
  <si>
    <t>3027</t>
  </si>
  <si>
    <t>3028</t>
  </si>
  <si>
    <t>3029</t>
  </si>
  <si>
    <t>3030</t>
  </si>
  <si>
    <t>3031</t>
  </si>
  <si>
    <t>3032</t>
  </si>
  <si>
    <t>3033</t>
  </si>
  <si>
    <t>3034</t>
  </si>
  <si>
    <t>3035</t>
  </si>
  <si>
    <t>3036</t>
  </si>
  <si>
    <t>3037</t>
  </si>
  <si>
    <t>3038</t>
  </si>
  <si>
    <t>3039</t>
  </si>
  <si>
    <t>3040</t>
  </si>
  <si>
    <t>3041</t>
  </si>
  <si>
    <t>3042</t>
  </si>
  <si>
    <t>3043</t>
  </si>
  <si>
    <t>3044</t>
  </si>
  <si>
    <t>3045</t>
  </si>
  <si>
    <t>3046</t>
  </si>
  <si>
    <t>3047</t>
  </si>
  <si>
    <t>3048</t>
  </si>
  <si>
    <t>3049</t>
  </si>
  <si>
    <t>3050</t>
  </si>
  <si>
    <t>3051</t>
  </si>
  <si>
    <t>3052</t>
  </si>
  <si>
    <t>3053</t>
  </si>
  <si>
    <t>3054</t>
  </si>
  <si>
    <t>3055</t>
  </si>
  <si>
    <t>3056</t>
  </si>
  <si>
    <t>3057</t>
  </si>
  <si>
    <t>3058</t>
  </si>
  <si>
    <t>3059</t>
  </si>
  <si>
    <t>3060</t>
  </si>
  <si>
    <t>3061</t>
  </si>
  <si>
    <t>3062</t>
  </si>
  <si>
    <t>3063</t>
  </si>
  <si>
    <t>3064</t>
  </si>
  <si>
    <t>3065</t>
  </si>
  <si>
    <t>3066</t>
  </si>
  <si>
    <t>3067</t>
  </si>
  <si>
    <t>3068</t>
  </si>
  <si>
    <t>3069</t>
  </si>
  <si>
    <t>3070</t>
  </si>
  <si>
    <t>3071</t>
  </si>
  <si>
    <t>3072</t>
  </si>
  <si>
    <t>3073</t>
  </si>
  <si>
    <t>3074</t>
  </si>
  <si>
    <t>3075</t>
  </si>
  <si>
    <t>3076</t>
  </si>
  <si>
    <t>3077</t>
  </si>
  <si>
    <t>3078</t>
  </si>
  <si>
    <t>3079</t>
  </si>
  <si>
    <t>3080</t>
  </si>
  <si>
    <t>3081</t>
  </si>
  <si>
    <t>3082</t>
  </si>
  <si>
    <t>3083</t>
  </si>
  <si>
    <t>3084</t>
  </si>
  <si>
    <t>3085</t>
  </si>
  <si>
    <t>3086</t>
  </si>
  <si>
    <t>3087</t>
  </si>
  <si>
    <t>3088</t>
  </si>
  <si>
    <t>3089</t>
  </si>
  <si>
    <t>3090</t>
  </si>
  <si>
    <t>3091</t>
  </si>
  <si>
    <t>3092</t>
  </si>
  <si>
    <t>3093</t>
  </si>
  <si>
    <t>3094</t>
  </si>
  <si>
    <t>3095</t>
  </si>
  <si>
    <t>3096</t>
  </si>
  <si>
    <t>3097</t>
  </si>
  <si>
    <t>3098</t>
  </si>
  <si>
    <t>3099</t>
  </si>
  <si>
    <t>3100</t>
  </si>
  <si>
    <t>3101</t>
  </si>
  <si>
    <t>3102</t>
  </si>
  <si>
    <t>3103</t>
  </si>
  <si>
    <t>3104</t>
  </si>
  <si>
    <t>3105</t>
  </si>
  <si>
    <t>3106</t>
  </si>
  <si>
    <t>3107</t>
  </si>
  <si>
    <t>3108</t>
  </si>
  <si>
    <t>3109</t>
  </si>
  <si>
    <t>3110</t>
  </si>
  <si>
    <t>3111</t>
  </si>
  <si>
    <t>3112</t>
  </si>
  <si>
    <t>3113</t>
  </si>
  <si>
    <t>3114</t>
  </si>
  <si>
    <t>3115</t>
  </si>
  <si>
    <t>3116</t>
  </si>
  <si>
    <t>3117</t>
  </si>
  <si>
    <t>3118</t>
  </si>
  <si>
    <t>3119</t>
  </si>
  <si>
    <t>3120</t>
  </si>
  <si>
    <t>3121</t>
  </si>
  <si>
    <t>3122</t>
  </si>
  <si>
    <t>3123</t>
  </si>
  <si>
    <t>3124</t>
  </si>
  <si>
    <t>3125</t>
  </si>
  <si>
    <t>3126</t>
  </si>
  <si>
    <t>3127</t>
  </si>
  <si>
    <t>3128</t>
  </si>
  <si>
    <t>3129</t>
  </si>
  <si>
    <t>3130</t>
  </si>
  <si>
    <t>3131</t>
  </si>
  <si>
    <t>3132</t>
  </si>
  <si>
    <t>3133</t>
  </si>
  <si>
    <t>3134</t>
  </si>
  <si>
    <t>3135</t>
  </si>
  <si>
    <t>3136</t>
  </si>
  <si>
    <t>3137</t>
  </si>
  <si>
    <t>3138</t>
  </si>
  <si>
    <t>3139</t>
  </si>
  <si>
    <t>3140</t>
  </si>
  <si>
    <t>3141</t>
  </si>
  <si>
    <t>3142</t>
  </si>
  <si>
    <t>3143</t>
  </si>
  <si>
    <t>3144</t>
  </si>
  <si>
    <t>3145</t>
  </si>
  <si>
    <t>3146</t>
  </si>
  <si>
    <t>3147</t>
  </si>
  <si>
    <t>3148</t>
  </si>
  <si>
    <t>3149</t>
  </si>
  <si>
    <t>3150</t>
  </si>
  <si>
    <t>3151</t>
  </si>
  <si>
    <t>3152</t>
  </si>
  <si>
    <t>3153</t>
  </si>
  <si>
    <t>3154</t>
  </si>
  <si>
    <t>3155</t>
  </si>
  <si>
    <t>3156</t>
  </si>
  <si>
    <t>3157</t>
  </si>
  <si>
    <t>3158</t>
  </si>
  <si>
    <t>3159</t>
  </si>
  <si>
    <t>3160</t>
  </si>
  <si>
    <t>3161</t>
  </si>
  <si>
    <t>3162</t>
  </si>
  <si>
    <t>3163</t>
  </si>
  <si>
    <t>3164</t>
  </si>
  <si>
    <t>3165</t>
  </si>
  <si>
    <t>3166</t>
  </si>
  <si>
    <t>3167</t>
  </si>
  <si>
    <t>3168</t>
  </si>
  <si>
    <t>3169</t>
  </si>
  <si>
    <t>3170</t>
  </si>
  <si>
    <t>3171</t>
  </si>
  <si>
    <t>3172</t>
  </si>
  <si>
    <t>3173</t>
  </si>
  <si>
    <t>3174</t>
  </si>
  <si>
    <t>3175</t>
  </si>
  <si>
    <t>3176</t>
  </si>
  <si>
    <t>3177</t>
  </si>
  <si>
    <t>3178</t>
  </si>
  <si>
    <t>3179</t>
  </si>
  <si>
    <t>3180</t>
  </si>
  <si>
    <t>3181</t>
  </si>
  <si>
    <t>3182</t>
  </si>
  <si>
    <t>3183</t>
  </si>
  <si>
    <t>3184</t>
  </si>
  <si>
    <t>3185</t>
  </si>
  <si>
    <t>3186</t>
  </si>
  <si>
    <t>3187</t>
  </si>
  <si>
    <t>3188</t>
  </si>
  <si>
    <t>3189</t>
  </si>
  <si>
    <t>3190</t>
  </si>
  <si>
    <t>3191</t>
  </si>
  <si>
    <t>3192</t>
  </si>
  <si>
    <t>3193</t>
  </si>
  <si>
    <t>3194</t>
  </si>
  <si>
    <t>3195</t>
  </si>
  <si>
    <t>3196</t>
  </si>
  <si>
    <t>3197</t>
  </si>
  <si>
    <t>3198</t>
  </si>
  <si>
    <t>3199</t>
  </si>
  <si>
    <t>3200</t>
  </si>
  <si>
    <t>3201</t>
  </si>
  <si>
    <t>3202</t>
  </si>
  <si>
    <t>3203</t>
  </si>
  <si>
    <t>3204</t>
  </si>
  <si>
    <t>3205</t>
  </si>
  <si>
    <t>3206</t>
  </si>
  <si>
    <t>3207</t>
  </si>
  <si>
    <t>3208</t>
  </si>
  <si>
    <t>3209</t>
  </si>
  <si>
    <t>3210</t>
  </si>
  <si>
    <t>3211</t>
  </si>
  <si>
    <t>3212</t>
  </si>
  <si>
    <t>3213</t>
  </si>
  <si>
    <t>3214</t>
  </si>
  <si>
    <t>3215</t>
  </si>
  <si>
    <t>3216</t>
  </si>
  <si>
    <t>3217</t>
  </si>
  <si>
    <t>3218</t>
  </si>
  <si>
    <t>3219</t>
  </si>
  <si>
    <t>3220</t>
  </si>
  <si>
    <t>3221</t>
  </si>
  <si>
    <t>3222</t>
  </si>
  <si>
    <t>3223</t>
  </si>
  <si>
    <t>3224</t>
  </si>
  <si>
    <t>3225</t>
  </si>
  <si>
    <t>3226</t>
  </si>
  <si>
    <t>3227</t>
  </si>
  <si>
    <t>3228</t>
  </si>
  <si>
    <t>3229</t>
  </si>
  <si>
    <t>3230</t>
  </si>
  <si>
    <t>3231</t>
  </si>
  <si>
    <t>3232</t>
  </si>
  <si>
    <t>3233</t>
  </si>
  <si>
    <t>3234</t>
  </si>
  <si>
    <t>3235</t>
  </si>
  <si>
    <t>3236</t>
  </si>
  <si>
    <t>3237</t>
  </si>
  <si>
    <t>3238</t>
  </si>
  <si>
    <t>3239</t>
  </si>
  <si>
    <t>3240</t>
  </si>
  <si>
    <t>3241</t>
  </si>
  <si>
    <t>3242</t>
  </si>
  <si>
    <t>3243</t>
  </si>
  <si>
    <t>3244</t>
  </si>
  <si>
    <t>3245</t>
  </si>
  <si>
    <t>3246</t>
  </si>
  <si>
    <t>3247</t>
  </si>
  <si>
    <t>3248</t>
  </si>
  <si>
    <t>3249</t>
  </si>
  <si>
    <t>3250</t>
  </si>
  <si>
    <t>3251</t>
  </si>
  <si>
    <t>3252</t>
  </si>
  <si>
    <t>3253</t>
  </si>
  <si>
    <t>3254</t>
  </si>
  <si>
    <t>3255</t>
  </si>
  <si>
    <t>3256</t>
  </si>
  <si>
    <t>3257</t>
  </si>
  <si>
    <t>3258</t>
  </si>
  <si>
    <t>3259</t>
  </si>
  <si>
    <t>3260</t>
  </si>
  <si>
    <t>3261</t>
  </si>
  <si>
    <t>3262</t>
  </si>
  <si>
    <t>3263</t>
  </si>
  <si>
    <t>3264</t>
  </si>
  <si>
    <t>3265</t>
  </si>
  <si>
    <t>3266</t>
  </si>
  <si>
    <t>3267</t>
  </si>
  <si>
    <t>3268</t>
  </si>
  <si>
    <t>3269</t>
  </si>
  <si>
    <t>3270</t>
  </si>
  <si>
    <t>3271</t>
  </si>
  <si>
    <t>3272</t>
  </si>
  <si>
    <t>3273</t>
  </si>
  <si>
    <t>3274</t>
  </si>
  <si>
    <t>3275</t>
  </si>
  <si>
    <t>3276</t>
  </si>
  <si>
    <t>3277</t>
  </si>
  <si>
    <t>3278</t>
  </si>
  <si>
    <t>3279</t>
  </si>
  <si>
    <t>3280</t>
  </si>
  <si>
    <t>3281</t>
  </si>
  <si>
    <t>3282</t>
  </si>
  <si>
    <t>3283</t>
  </si>
  <si>
    <t>3284</t>
  </si>
  <si>
    <t>3285</t>
  </si>
  <si>
    <t>3286</t>
  </si>
  <si>
    <t>3287</t>
  </si>
  <si>
    <t>3288</t>
  </si>
  <si>
    <t>3289</t>
  </si>
  <si>
    <t>3290</t>
  </si>
  <si>
    <t>3291</t>
  </si>
  <si>
    <t>3292</t>
  </si>
  <si>
    <t>3293</t>
  </si>
  <si>
    <t>3294</t>
  </si>
  <si>
    <t>3295</t>
  </si>
  <si>
    <t>3296</t>
  </si>
  <si>
    <t>3297</t>
  </si>
  <si>
    <t>3298</t>
  </si>
  <si>
    <t>3299</t>
  </si>
  <si>
    <t>3300</t>
  </si>
  <si>
    <t>3301</t>
  </si>
  <si>
    <t>3302</t>
  </si>
  <si>
    <t>3303</t>
  </si>
  <si>
    <t>3304</t>
  </si>
  <si>
    <t>3305</t>
  </si>
  <si>
    <t>3306</t>
  </si>
  <si>
    <t>3307</t>
  </si>
  <si>
    <t>3308</t>
  </si>
  <si>
    <t>3309</t>
  </si>
  <si>
    <t>3310</t>
  </si>
  <si>
    <t>3311</t>
  </si>
  <si>
    <t>3312</t>
  </si>
  <si>
    <t>3313</t>
  </si>
  <si>
    <t>3314</t>
  </si>
  <si>
    <t>3315</t>
  </si>
  <si>
    <t>3316</t>
  </si>
  <si>
    <t>3317</t>
  </si>
  <si>
    <t>3318</t>
  </si>
  <si>
    <t>3319</t>
  </si>
  <si>
    <t>3320</t>
  </si>
  <si>
    <t>3321</t>
  </si>
  <si>
    <t>3322</t>
  </si>
  <si>
    <t>3323</t>
  </si>
  <si>
    <t>3324</t>
  </si>
  <si>
    <t>3325</t>
  </si>
  <si>
    <t>3326</t>
  </si>
  <si>
    <t>3327</t>
  </si>
  <si>
    <t>3328</t>
  </si>
  <si>
    <t>3329</t>
  </si>
  <si>
    <t>3330</t>
  </si>
  <si>
    <t>3331</t>
  </si>
  <si>
    <t>3332</t>
  </si>
  <si>
    <t>3333</t>
  </si>
  <si>
    <t>3334</t>
  </si>
  <si>
    <t>3335</t>
  </si>
  <si>
    <t>3336</t>
  </si>
  <si>
    <t>3337</t>
  </si>
  <si>
    <t>3338</t>
  </si>
  <si>
    <t>3339</t>
  </si>
  <si>
    <t>3340</t>
  </si>
  <si>
    <t>3341</t>
  </si>
  <si>
    <t>3342</t>
  </si>
  <si>
    <t>3343</t>
  </si>
  <si>
    <t>3344</t>
  </si>
  <si>
    <t>3345</t>
  </si>
  <si>
    <t>3346</t>
  </si>
  <si>
    <t>3347</t>
  </si>
  <si>
    <t>3348</t>
  </si>
  <si>
    <t>3349</t>
  </si>
  <si>
    <t>3350</t>
  </si>
  <si>
    <t>3351</t>
  </si>
  <si>
    <t>3352</t>
  </si>
  <si>
    <t>3353</t>
  </si>
  <si>
    <t>3354</t>
  </si>
  <si>
    <t>3355</t>
  </si>
  <si>
    <t>3356</t>
  </si>
  <si>
    <t>3357</t>
  </si>
  <si>
    <t>3358</t>
  </si>
  <si>
    <t>3359</t>
  </si>
  <si>
    <t>3360</t>
  </si>
  <si>
    <t>3361</t>
  </si>
  <si>
    <t>3362</t>
  </si>
  <si>
    <t>3363</t>
  </si>
  <si>
    <t>3364</t>
  </si>
  <si>
    <t>3365</t>
  </si>
  <si>
    <t>3366</t>
  </si>
  <si>
    <t>3367</t>
  </si>
  <si>
    <t>3368</t>
  </si>
  <si>
    <t>3369</t>
  </si>
  <si>
    <t>3370</t>
  </si>
  <si>
    <t>3371</t>
  </si>
  <si>
    <t>3372</t>
  </si>
  <si>
    <t>3373</t>
  </si>
  <si>
    <t>3374</t>
  </si>
  <si>
    <t>3375</t>
  </si>
  <si>
    <t>3376</t>
  </si>
  <si>
    <t>3377</t>
  </si>
  <si>
    <t>3378</t>
  </si>
  <si>
    <t>3379</t>
  </si>
  <si>
    <t>3380</t>
  </si>
  <si>
    <t>3381</t>
  </si>
  <si>
    <t>3382</t>
  </si>
  <si>
    <t>3383</t>
  </si>
  <si>
    <t>3384</t>
  </si>
  <si>
    <t>3385</t>
  </si>
  <si>
    <t>3386</t>
  </si>
  <si>
    <t>3387</t>
  </si>
  <si>
    <t>3388</t>
  </si>
  <si>
    <t>3389</t>
  </si>
  <si>
    <t>3390</t>
  </si>
  <si>
    <t>3391</t>
  </si>
  <si>
    <t>3392</t>
  </si>
  <si>
    <t>3393</t>
  </si>
  <si>
    <t>3394</t>
  </si>
  <si>
    <t>3395</t>
  </si>
  <si>
    <t>3396</t>
  </si>
  <si>
    <t>3397</t>
  </si>
  <si>
    <t>3398</t>
  </si>
  <si>
    <t>3399</t>
  </si>
  <si>
    <t>3400</t>
  </si>
  <si>
    <t>3401</t>
  </si>
  <si>
    <t>3402</t>
  </si>
  <si>
    <t>3403</t>
  </si>
  <si>
    <t>3404</t>
  </si>
  <si>
    <t>3405</t>
  </si>
  <si>
    <t>3406</t>
  </si>
  <si>
    <t>3407</t>
  </si>
  <si>
    <t>3408</t>
  </si>
  <si>
    <t>3409</t>
  </si>
  <si>
    <t>3410</t>
  </si>
  <si>
    <t>3411</t>
  </si>
  <si>
    <t>3412</t>
  </si>
  <si>
    <t>3413</t>
  </si>
  <si>
    <t>3414</t>
  </si>
  <si>
    <t>3415</t>
  </si>
  <si>
    <t>3416</t>
  </si>
  <si>
    <t>3417</t>
  </si>
  <si>
    <t>3418</t>
  </si>
  <si>
    <t>3419</t>
  </si>
  <si>
    <t>3420</t>
  </si>
  <si>
    <t>3421</t>
  </si>
  <si>
    <t>3422</t>
  </si>
  <si>
    <t>3423</t>
  </si>
  <si>
    <t>3424</t>
  </si>
  <si>
    <t>3425</t>
  </si>
  <si>
    <t>3426</t>
  </si>
  <si>
    <t>3427</t>
  </si>
  <si>
    <t>3428</t>
  </si>
  <si>
    <t>3429</t>
  </si>
  <si>
    <t>3430</t>
  </si>
  <si>
    <t>3431</t>
  </si>
  <si>
    <t>3432</t>
  </si>
  <si>
    <t>3433</t>
  </si>
  <si>
    <t>3434</t>
  </si>
  <si>
    <t>3435</t>
  </si>
  <si>
    <t>3436</t>
  </si>
  <si>
    <t>3437</t>
  </si>
  <si>
    <t>3438</t>
  </si>
  <si>
    <t>3439</t>
  </si>
  <si>
    <t>3440</t>
  </si>
  <si>
    <t>3441</t>
  </si>
  <si>
    <t>3442</t>
  </si>
  <si>
    <t>3443</t>
  </si>
  <si>
    <t>3444</t>
  </si>
  <si>
    <t>3445</t>
  </si>
  <si>
    <t>3446</t>
  </si>
  <si>
    <t>3447</t>
  </si>
  <si>
    <t>3448</t>
  </si>
  <si>
    <t>3449</t>
  </si>
  <si>
    <t>3450</t>
  </si>
  <si>
    <t>3451</t>
  </si>
  <si>
    <t>3452</t>
  </si>
  <si>
    <t>3453</t>
  </si>
  <si>
    <t>3454</t>
  </si>
  <si>
    <t>3455</t>
  </si>
  <si>
    <t>3456</t>
  </si>
  <si>
    <t>3457</t>
  </si>
  <si>
    <t>3458</t>
  </si>
  <si>
    <t>3459</t>
  </si>
  <si>
    <t>3460</t>
  </si>
  <si>
    <t>3461</t>
  </si>
  <si>
    <t>3462</t>
  </si>
  <si>
    <t>3463</t>
  </si>
  <si>
    <t>3464</t>
  </si>
  <si>
    <t>3465</t>
  </si>
  <si>
    <t>3466</t>
  </si>
  <si>
    <t>3467</t>
  </si>
  <si>
    <t>3468</t>
  </si>
  <si>
    <t>3469</t>
  </si>
  <si>
    <t>3470</t>
  </si>
  <si>
    <t>3471</t>
  </si>
  <si>
    <t>3472</t>
  </si>
  <si>
    <t>3473</t>
  </si>
  <si>
    <t>3474</t>
  </si>
  <si>
    <t>3475</t>
  </si>
  <si>
    <t>3476</t>
  </si>
  <si>
    <t>3477</t>
  </si>
  <si>
    <t>3478</t>
  </si>
  <si>
    <t>3479</t>
  </si>
  <si>
    <t>3480</t>
  </si>
  <si>
    <t>3481</t>
  </si>
  <si>
    <t>3482</t>
  </si>
  <si>
    <t>3483</t>
  </si>
  <si>
    <t>3484</t>
  </si>
  <si>
    <t>3485</t>
  </si>
  <si>
    <t>3486</t>
  </si>
  <si>
    <t>3487</t>
  </si>
  <si>
    <t>3488</t>
  </si>
  <si>
    <t>3489</t>
  </si>
  <si>
    <t>3490</t>
  </si>
  <si>
    <t>3491</t>
  </si>
  <si>
    <t>3492</t>
  </si>
  <si>
    <t>3493</t>
  </si>
  <si>
    <t>3494</t>
  </si>
  <si>
    <t>3495</t>
  </si>
  <si>
    <t>3496</t>
  </si>
  <si>
    <t>3497</t>
  </si>
  <si>
    <t>3498</t>
  </si>
  <si>
    <t>3499</t>
  </si>
  <si>
    <t>3500</t>
  </si>
  <si>
    <t>3501</t>
  </si>
  <si>
    <t>3502</t>
  </si>
  <si>
    <t>3503</t>
  </si>
  <si>
    <t>3504</t>
  </si>
  <si>
    <t>3505</t>
  </si>
  <si>
    <t>3506</t>
  </si>
  <si>
    <t>3507</t>
  </si>
  <si>
    <t>3508</t>
  </si>
  <si>
    <t>3509</t>
  </si>
  <si>
    <t>3510</t>
  </si>
  <si>
    <t>3511</t>
  </si>
  <si>
    <t>3512</t>
  </si>
  <si>
    <t>3513</t>
  </si>
  <si>
    <t>3514</t>
  </si>
  <si>
    <t>3515</t>
  </si>
  <si>
    <t>3516</t>
  </si>
  <si>
    <t>3517</t>
  </si>
  <si>
    <t>3518</t>
  </si>
  <si>
    <t>3519</t>
  </si>
  <si>
    <t>3520</t>
  </si>
  <si>
    <t>3521</t>
  </si>
  <si>
    <t>3522</t>
  </si>
  <si>
    <t>3523</t>
  </si>
  <si>
    <t>3524</t>
  </si>
  <si>
    <t>3525</t>
  </si>
  <si>
    <t>3526</t>
  </si>
  <si>
    <t>3527</t>
  </si>
  <si>
    <t>3528</t>
  </si>
  <si>
    <t>3529</t>
  </si>
  <si>
    <t>3530</t>
  </si>
  <si>
    <t>3531</t>
  </si>
  <si>
    <t>3532</t>
  </si>
  <si>
    <t>3533</t>
  </si>
  <si>
    <t>3534</t>
  </si>
  <si>
    <t>3535</t>
  </si>
  <si>
    <t>3536</t>
  </si>
  <si>
    <t>3537</t>
  </si>
  <si>
    <t>3538</t>
  </si>
  <si>
    <t>3539</t>
  </si>
  <si>
    <t>3540</t>
  </si>
  <si>
    <t>3541</t>
  </si>
  <si>
    <t>3542</t>
  </si>
  <si>
    <t>3543</t>
  </si>
  <si>
    <t>3544</t>
  </si>
  <si>
    <t>3545</t>
  </si>
  <si>
    <t>3546</t>
  </si>
  <si>
    <t>3547</t>
  </si>
  <si>
    <t>3548</t>
  </si>
  <si>
    <t>3549</t>
  </si>
  <si>
    <t>3550</t>
  </si>
  <si>
    <t>3551</t>
  </si>
  <si>
    <t>3552</t>
  </si>
  <si>
    <t>3553</t>
  </si>
  <si>
    <t>3554</t>
  </si>
  <si>
    <t>3555</t>
  </si>
  <si>
    <t>3556</t>
  </si>
  <si>
    <t>3557</t>
  </si>
  <si>
    <t>3558</t>
  </si>
  <si>
    <t>3559</t>
  </si>
  <si>
    <t>3560</t>
  </si>
  <si>
    <t>3561</t>
  </si>
  <si>
    <t>3562</t>
  </si>
  <si>
    <t>3563</t>
  </si>
  <si>
    <t>3564</t>
  </si>
  <si>
    <t>3565</t>
  </si>
  <si>
    <t>3566</t>
  </si>
  <si>
    <t>3567</t>
  </si>
  <si>
    <t>3568</t>
  </si>
  <si>
    <t>3569</t>
  </si>
  <si>
    <t>3570</t>
  </si>
  <si>
    <t>3571</t>
  </si>
  <si>
    <t>3572</t>
  </si>
  <si>
    <t>3573</t>
  </si>
  <si>
    <t>3574</t>
  </si>
  <si>
    <t>3575</t>
  </si>
  <si>
    <t>3576</t>
  </si>
  <si>
    <t>3577</t>
  </si>
  <si>
    <t>3578</t>
  </si>
  <si>
    <t>3579</t>
  </si>
  <si>
    <t>3580</t>
  </si>
  <si>
    <t>3581</t>
  </si>
  <si>
    <t>3582</t>
  </si>
  <si>
    <t>3583</t>
  </si>
  <si>
    <t>3584</t>
  </si>
  <si>
    <t>3585</t>
  </si>
  <si>
    <t>3586</t>
  </si>
  <si>
    <t>3587</t>
  </si>
  <si>
    <t>3588</t>
  </si>
  <si>
    <t>3589</t>
  </si>
  <si>
    <t>3590</t>
  </si>
  <si>
    <t>3591</t>
  </si>
  <si>
    <t>3592</t>
  </si>
  <si>
    <t>3593</t>
  </si>
  <si>
    <t>3594</t>
  </si>
  <si>
    <t>3595</t>
  </si>
  <si>
    <t>3596</t>
  </si>
  <si>
    <t>3597</t>
  </si>
  <si>
    <t>3598</t>
  </si>
  <si>
    <t>3599</t>
  </si>
  <si>
    <t>3600</t>
  </si>
  <si>
    <t>3601</t>
  </si>
  <si>
    <t>3602</t>
  </si>
  <si>
    <t>3603</t>
  </si>
  <si>
    <t>3604</t>
  </si>
  <si>
    <t>3605</t>
  </si>
  <si>
    <t>3606</t>
  </si>
  <si>
    <t>3607</t>
  </si>
  <si>
    <t>3608</t>
  </si>
  <si>
    <t>3609</t>
  </si>
  <si>
    <t>3610</t>
  </si>
  <si>
    <t>3611</t>
  </si>
  <si>
    <t>3612</t>
  </si>
  <si>
    <t>3613</t>
  </si>
  <si>
    <t>3614</t>
  </si>
  <si>
    <t>3615</t>
  </si>
  <si>
    <t>3616</t>
  </si>
  <si>
    <t>3617</t>
  </si>
  <si>
    <t>3618</t>
  </si>
  <si>
    <t>3619</t>
  </si>
  <si>
    <t>3620</t>
  </si>
  <si>
    <t>3621</t>
  </si>
  <si>
    <t>3622</t>
  </si>
  <si>
    <t>3623</t>
  </si>
  <si>
    <t>3624</t>
  </si>
  <si>
    <t>3625</t>
  </si>
  <si>
    <t>3626</t>
  </si>
  <si>
    <t>3627</t>
  </si>
  <si>
    <t>3628</t>
  </si>
  <si>
    <t>3629</t>
  </si>
  <si>
    <t>3630</t>
  </si>
  <si>
    <t>3631</t>
  </si>
  <si>
    <t>3632</t>
  </si>
  <si>
    <t>3633</t>
  </si>
  <si>
    <t>3634</t>
  </si>
  <si>
    <t>3635</t>
  </si>
  <si>
    <t>3636</t>
  </si>
  <si>
    <t>3637</t>
  </si>
  <si>
    <t>3638</t>
  </si>
  <si>
    <t>3639</t>
  </si>
  <si>
    <t>3640</t>
  </si>
  <si>
    <t>3641</t>
  </si>
  <si>
    <t>3642</t>
  </si>
  <si>
    <t>3643</t>
  </si>
  <si>
    <t>3644</t>
  </si>
  <si>
    <t>3645</t>
  </si>
  <si>
    <t>3646</t>
  </si>
  <si>
    <t>3647</t>
  </si>
  <si>
    <t>3648</t>
  </si>
  <si>
    <t>3649</t>
  </si>
  <si>
    <t>3650</t>
  </si>
  <si>
    <t>3651</t>
  </si>
  <si>
    <t>3652</t>
  </si>
  <si>
    <t>3653</t>
  </si>
  <si>
    <t>3654</t>
  </si>
  <si>
    <t>3655</t>
  </si>
  <si>
    <t>3656</t>
  </si>
  <si>
    <t>3657</t>
  </si>
  <si>
    <t>3658</t>
  </si>
  <si>
    <t>3659</t>
  </si>
  <si>
    <t>3660</t>
  </si>
  <si>
    <t>3661</t>
  </si>
  <si>
    <t>3662</t>
  </si>
  <si>
    <t>3663</t>
  </si>
  <si>
    <t>3664</t>
  </si>
  <si>
    <t>3665</t>
  </si>
  <si>
    <t>3666</t>
  </si>
  <si>
    <t>3667</t>
  </si>
  <si>
    <t>3668</t>
  </si>
  <si>
    <t>3669</t>
  </si>
  <si>
    <t>3670</t>
  </si>
  <si>
    <t>3671</t>
  </si>
  <si>
    <t>3672</t>
  </si>
  <si>
    <t>3673</t>
  </si>
  <si>
    <t>3674</t>
  </si>
  <si>
    <t>3675</t>
  </si>
  <si>
    <t>3676</t>
  </si>
  <si>
    <t>3677</t>
  </si>
  <si>
    <t>3678</t>
  </si>
  <si>
    <t>3679</t>
  </si>
  <si>
    <t>3680</t>
  </si>
  <si>
    <t>3681</t>
  </si>
  <si>
    <t>3682</t>
  </si>
  <si>
    <t>3683</t>
  </si>
  <si>
    <t>3684</t>
  </si>
  <si>
    <t>3685</t>
  </si>
  <si>
    <t>3686</t>
  </si>
  <si>
    <t>3687</t>
  </si>
  <si>
    <t>3688</t>
  </si>
  <si>
    <t>3689</t>
  </si>
  <si>
    <t>3690</t>
  </si>
  <si>
    <t>3691</t>
  </si>
  <si>
    <t>3692</t>
  </si>
  <si>
    <t>3693</t>
  </si>
  <si>
    <t>3694</t>
  </si>
  <si>
    <t>3695</t>
  </si>
  <si>
    <t>3696</t>
  </si>
  <si>
    <t>3697</t>
  </si>
  <si>
    <t>3698</t>
  </si>
  <si>
    <t>3699</t>
  </si>
  <si>
    <t>3700</t>
  </si>
  <si>
    <t>3701</t>
  </si>
  <si>
    <t>3702</t>
  </si>
  <si>
    <t>3703</t>
  </si>
  <si>
    <t>3704</t>
  </si>
  <si>
    <t>3705</t>
  </si>
  <si>
    <t>3706</t>
  </si>
  <si>
    <t>3707</t>
  </si>
  <si>
    <t>3708</t>
  </si>
  <si>
    <t>3709</t>
  </si>
  <si>
    <t>3710</t>
  </si>
  <si>
    <t>3711</t>
  </si>
  <si>
    <t>3712</t>
  </si>
  <si>
    <t>3713</t>
  </si>
  <si>
    <t>3714</t>
  </si>
  <si>
    <t>3715</t>
  </si>
  <si>
    <t>3716</t>
  </si>
  <si>
    <t>3717</t>
  </si>
  <si>
    <t>3718</t>
  </si>
  <si>
    <t>3719</t>
  </si>
  <si>
    <t>3720</t>
  </si>
  <si>
    <t>3721</t>
  </si>
  <si>
    <t>3722</t>
  </si>
  <si>
    <t>3723</t>
  </si>
  <si>
    <t>3724</t>
  </si>
  <si>
    <t>3725</t>
  </si>
  <si>
    <t>3726</t>
  </si>
  <si>
    <t>3727</t>
  </si>
  <si>
    <t>3728</t>
  </si>
  <si>
    <t>3729</t>
  </si>
  <si>
    <t>3730</t>
  </si>
  <si>
    <t>3731</t>
  </si>
  <si>
    <t>3732</t>
  </si>
  <si>
    <t>3733</t>
  </si>
  <si>
    <t>3734</t>
  </si>
  <si>
    <t>3735</t>
  </si>
  <si>
    <t>3736</t>
  </si>
  <si>
    <t>3737</t>
  </si>
  <si>
    <t>3738</t>
  </si>
  <si>
    <t>3739</t>
  </si>
  <si>
    <t>3740</t>
  </si>
  <si>
    <t>3741</t>
  </si>
  <si>
    <t>3742</t>
  </si>
  <si>
    <t>3743</t>
  </si>
  <si>
    <t>3744</t>
  </si>
  <si>
    <t>3745</t>
  </si>
  <si>
    <t>3746</t>
  </si>
  <si>
    <t>3747</t>
  </si>
  <si>
    <t>3748</t>
  </si>
  <si>
    <t>3749</t>
  </si>
  <si>
    <t>3750</t>
  </si>
  <si>
    <t>3751</t>
  </si>
  <si>
    <t>3752</t>
  </si>
  <si>
    <t>3753</t>
  </si>
  <si>
    <t>3754</t>
  </si>
  <si>
    <t>3755</t>
  </si>
  <si>
    <t>3756</t>
  </si>
  <si>
    <t>3757</t>
  </si>
  <si>
    <t>3758</t>
  </si>
  <si>
    <t>3759</t>
  </si>
  <si>
    <t>3760</t>
  </si>
  <si>
    <t>3761</t>
  </si>
  <si>
    <t>3762</t>
  </si>
  <si>
    <t>3763</t>
  </si>
  <si>
    <t>3764</t>
  </si>
  <si>
    <t>3765</t>
  </si>
  <si>
    <t>3766</t>
  </si>
  <si>
    <t>3767</t>
  </si>
  <si>
    <t>3768</t>
  </si>
  <si>
    <t>3769</t>
  </si>
  <si>
    <t>3770</t>
  </si>
  <si>
    <t>3771</t>
  </si>
  <si>
    <t>3772</t>
  </si>
  <si>
    <t>3773</t>
  </si>
  <si>
    <t>3774</t>
  </si>
  <si>
    <t>3775</t>
  </si>
  <si>
    <t>3776</t>
  </si>
  <si>
    <t>3777</t>
  </si>
  <si>
    <t>3778</t>
  </si>
  <si>
    <t>3779</t>
  </si>
  <si>
    <t>3780</t>
  </si>
  <si>
    <t>3781</t>
  </si>
  <si>
    <t>3782</t>
  </si>
  <si>
    <t>3783</t>
  </si>
  <si>
    <t>3784</t>
  </si>
  <si>
    <t>3785</t>
  </si>
  <si>
    <t>3786</t>
  </si>
  <si>
    <t>3787</t>
  </si>
  <si>
    <t>3788</t>
  </si>
  <si>
    <t>3789</t>
  </si>
  <si>
    <t>3790</t>
  </si>
  <si>
    <t>3791</t>
  </si>
  <si>
    <t>3792</t>
  </si>
  <si>
    <t>3793</t>
  </si>
  <si>
    <t>3794</t>
  </si>
  <si>
    <t>3795</t>
  </si>
  <si>
    <t>3796</t>
  </si>
  <si>
    <t>3797</t>
  </si>
  <si>
    <t>3798</t>
  </si>
  <si>
    <t>3799</t>
  </si>
  <si>
    <t>3800</t>
  </si>
  <si>
    <t>3801</t>
  </si>
  <si>
    <t>3802</t>
  </si>
  <si>
    <t>3803</t>
  </si>
  <si>
    <t>3804</t>
  </si>
  <si>
    <t>3805</t>
  </si>
  <si>
    <t>3806</t>
  </si>
  <si>
    <t>3807</t>
  </si>
  <si>
    <t>3808</t>
  </si>
  <si>
    <t>3809</t>
  </si>
  <si>
    <t>3810</t>
  </si>
  <si>
    <t>3811</t>
  </si>
  <si>
    <t>3812</t>
  </si>
  <si>
    <t>3813</t>
  </si>
  <si>
    <t>3814</t>
  </si>
  <si>
    <t>3815</t>
  </si>
  <si>
    <t>3816</t>
  </si>
  <si>
    <t>3817</t>
  </si>
  <si>
    <t>3818</t>
  </si>
  <si>
    <t>3819</t>
  </si>
  <si>
    <t>3820</t>
  </si>
  <si>
    <t>3821</t>
  </si>
  <si>
    <t>3822</t>
  </si>
  <si>
    <t>3823</t>
  </si>
  <si>
    <t>3824</t>
  </si>
  <si>
    <t>3825</t>
  </si>
  <si>
    <t>3826</t>
  </si>
  <si>
    <t>3827</t>
  </si>
  <si>
    <t>3828</t>
  </si>
  <si>
    <t>3829</t>
  </si>
  <si>
    <t>3830</t>
  </si>
  <si>
    <t>3831</t>
  </si>
  <si>
    <t>3832</t>
  </si>
  <si>
    <t>3833</t>
  </si>
  <si>
    <t>3834</t>
  </si>
  <si>
    <t>3835</t>
  </si>
  <si>
    <t>3836</t>
  </si>
  <si>
    <t>3837</t>
  </si>
  <si>
    <t>3838</t>
  </si>
  <si>
    <t>3839</t>
  </si>
  <si>
    <t>3840</t>
  </si>
  <si>
    <t>3841</t>
  </si>
  <si>
    <t>3842</t>
  </si>
  <si>
    <t>3843</t>
  </si>
  <si>
    <t>3844</t>
  </si>
  <si>
    <t>3845</t>
  </si>
  <si>
    <t>3846</t>
  </si>
  <si>
    <t>3847</t>
  </si>
  <si>
    <t>3848</t>
  </si>
  <si>
    <t>3849</t>
  </si>
  <si>
    <t>3850</t>
  </si>
  <si>
    <t>3851</t>
  </si>
  <si>
    <t>3852</t>
  </si>
  <si>
    <t>3853</t>
  </si>
  <si>
    <t>3854</t>
  </si>
  <si>
    <t>3855</t>
  </si>
  <si>
    <t>3856</t>
  </si>
  <si>
    <t>3857</t>
  </si>
  <si>
    <t>3858</t>
  </si>
  <si>
    <t>3859</t>
  </si>
  <si>
    <t>3860</t>
  </si>
  <si>
    <t>3861</t>
  </si>
  <si>
    <t>3862</t>
  </si>
  <si>
    <t>3863</t>
  </si>
  <si>
    <t>3864</t>
  </si>
  <si>
    <t>3865</t>
  </si>
  <si>
    <t>3866</t>
  </si>
  <si>
    <t>3867</t>
  </si>
  <si>
    <t>3868</t>
  </si>
  <si>
    <t>3869</t>
  </si>
  <si>
    <t>3870</t>
  </si>
  <si>
    <t>3871</t>
  </si>
  <si>
    <t>3872</t>
  </si>
  <si>
    <t>3873</t>
  </si>
  <si>
    <t>3874</t>
  </si>
  <si>
    <t>3875</t>
  </si>
  <si>
    <t>3876</t>
  </si>
  <si>
    <t>3877</t>
  </si>
  <si>
    <t>3878</t>
  </si>
  <si>
    <t>3879</t>
  </si>
  <si>
    <t>3880</t>
  </si>
  <si>
    <t>3881</t>
  </si>
  <si>
    <t>3882</t>
  </si>
  <si>
    <t>3883</t>
  </si>
  <si>
    <t>3884</t>
  </si>
  <si>
    <t>3885</t>
  </si>
  <si>
    <t>3886</t>
  </si>
  <si>
    <t>3887</t>
  </si>
  <si>
    <t>3888</t>
  </si>
  <si>
    <t>3889</t>
  </si>
  <si>
    <t>3890</t>
  </si>
  <si>
    <t>3891</t>
  </si>
  <si>
    <t>3892</t>
  </si>
  <si>
    <t>3893</t>
  </si>
  <si>
    <t>3894</t>
  </si>
  <si>
    <t>3895</t>
  </si>
  <si>
    <t>3896</t>
  </si>
  <si>
    <t>3897</t>
  </si>
  <si>
    <t>3898</t>
  </si>
  <si>
    <t>3899</t>
  </si>
  <si>
    <t>3900</t>
  </si>
  <si>
    <t>3901</t>
  </si>
  <si>
    <t>3902</t>
  </si>
  <si>
    <t>3903</t>
  </si>
  <si>
    <t>3904</t>
  </si>
  <si>
    <t>3905</t>
  </si>
  <si>
    <t>3906</t>
  </si>
  <si>
    <t>3907</t>
  </si>
  <si>
    <t>3908</t>
  </si>
  <si>
    <t>3909</t>
  </si>
  <si>
    <t>3910</t>
  </si>
  <si>
    <t>3911</t>
  </si>
  <si>
    <t>3912</t>
  </si>
  <si>
    <t>3913</t>
  </si>
  <si>
    <t>3914</t>
  </si>
  <si>
    <t>3915</t>
  </si>
  <si>
    <t>3916</t>
  </si>
  <si>
    <t>3917</t>
  </si>
  <si>
    <t>3918</t>
  </si>
  <si>
    <t>3919</t>
  </si>
  <si>
    <t>3920</t>
  </si>
  <si>
    <t>3921</t>
  </si>
  <si>
    <t>3922</t>
  </si>
  <si>
    <t>3923</t>
  </si>
  <si>
    <t>3924</t>
  </si>
  <si>
    <t>3925</t>
  </si>
  <si>
    <t>3926</t>
  </si>
  <si>
    <t>3927</t>
  </si>
  <si>
    <t>3928</t>
  </si>
  <si>
    <t>3929</t>
  </si>
  <si>
    <t>3930</t>
  </si>
  <si>
    <t>3931</t>
  </si>
  <si>
    <t>3932</t>
  </si>
  <si>
    <t>3933</t>
  </si>
  <si>
    <t>3934</t>
  </si>
  <si>
    <t>3935</t>
  </si>
  <si>
    <t>3936</t>
  </si>
  <si>
    <t>3937</t>
  </si>
  <si>
    <t>3938</t>
  </si>
  <si>
    <t>3939</t>
  </si>
  <si>
    <t>3940</t>
  </si>
  <si>
    <t>3941</t>
  </si>
  <si>
    <t>3942</t>
  </si>
  <si>
    <t>3943</t>
  </si>
  <si>
    <t>3944</t>
  </si>
  <si>
    <t>3945</t>
  </si>
  <si>
    <t>3946</t>
  </si>
  <si>
    <t>3947</t>
  </si>
  <si>
    <t>3948</t>
  </si>
  <si>
    <t>3949</t>
  </si>
  <si>
    <t>3950</t>
  </si>
  <si>
    <t>3951</t>
  </si>
  <si>
    <t>3952</t>
  </si>
  <si>
    <t>3953</t>
  </si>
  <si>
    <t>3954</t>
  </si>
  <si>
    <t>3955</t>
  </si>
  <si>
    <t>3956</t>
  </si>
  <si>
    <t>3957</t>
  </si>
  <si>
    <t>3958</t>
  </si>
  <si>
    <t>3959</t>
  </si>
  <si>
    <t>3960</t>
  </si>
  <si>
    <t>3961</t>
  </si>
  <si>
    <t>3962</t>
  </si>
  <si>
    <t>3963</t>
  </si>
  <si>
    <t>3964</t>
  </si>
  <si>
    <t>3965</t>
  </si>
  <si>
    <t>3966</t>
  </si>
  <si>
    <t>3967</t>
  </si>
  <si>
    <t>3968</t>
  </si>
  <si>
    <t>3969</t>
  </si>
  <si>
    <t>3970</t>
  </si>
  <si>
    <t>3971</t>
  </si>
  <si>
    <t>3972</t>
  </si>
  <si>
    <t>3973</t>
  </si>
  <si>
    <t>3974</t>
  </si>
  <si>
    <t>3975</t>
  </si>
  <si>
    <t>3976</t>
  </si>
  <si>
    <t>3977</t>
  </si>
  <si>
    <t>3978</t>
  </si>
  <si>
    <t>3979</t>
  </si>
  <si>
    <t>3980</t>
  </si>
  <si>
    <t>3981</t>
  </si>
  <si>
    <t>3982</t>
  </si>
  <si>
    <t>3983</t>
  </si>
  <si>
    <t>3984</t>
  </si>
  <si>
    <t>3985</t>
  </si>
  <si>
    <t>3986</t>
  </si>
  <si>
    <t>3987</t>
  </si>
  <si>
    <t>3988</t>
  </si>
  <si>
    <t>3989</t>
  </si>
  <si>
    <t>3990</t>
  </si>
  <si>
    <t>3991</t>
  </si>
  <si>
    <t>3992</t>
  </si>
  <si>
    <t>3993</t>
  </si>
  <si>
    <t>3994</t>
  </si>
  <si>
    <t>3995</t>
  </si>
  <si>
    <t>3996</t>
  </si>
  <si>
    <t>3997</t>
  </si>
  <si>
    <t>3998</t>
  </si>
  <si>
    <t>3999</t>
  </si>
  <si>
    <t>4000</t>
  </si>
  <si>
    <t>4001</t>
  </si>
  <si>
    <t>4002</t>
  </si>
  <si>
    <t>4003</t>
  </si>
  <si>
    <t>4004</t>
  </si>
  <si>
    <t>4005</t>
  </si>
  <si>
    <t>4006</t>
  </si>
  <si>
    <t>4007</t>
  </si>
  <si>
    <t>4008</t>
  </si>
  <si>
    <t>4009</t>
  </si>
  <si>
    <t>4010</t>
  </si>
  <si>
    <t>4011</t>
  </si>
  <si>
    <t>4012</t>
  </si>
  <si>
    <t>4013</t>
  </si>
  <si>
    <t>4014</t>
  </si>
  <si>
    <t>4015</t>
  </si>
  <si>
    <t>4016</t>
  </si>
  <si>
    <t>4017</t>
  </si>
  <si>
    <t>4018</t>
  </si>
  <si>
    <t>4019</t>
  </si>
  <si>
    <t>4020</t>
  </si>
  <si>
    <t>4021</t>
  </si>
  <si>
    <t>4022</t>
  </si>
  <si>
    <t>4023</t>
  </si>
  <si>
    <t>4024</t>
  </si>
  <si>
    <t>4025</t>
  </si>
  <si>
    <t>4026</t>
  </si>
  <si>
    <t>4027</t>
  </si>
  <si>
    <t>4028</t>
  </si>
  <si>
    <t>4029</t>
  </si>
  <si>
    <t>4030</t>
  </si>
  <si>
    <t>4031</t>
  </si>
  <si>
    <t>4032</t>
  </si>
  <si>
    <t>4033</t>
  </si>
  <si>
    <t>4034</t>
  </si>
  <si>
    <t>4035</t>
  </si>
  <si>
    <t>4036</t>
  </si>
  <si>
    <t>4037</t>
  </si>
  <si>
    <t>4038</t>
  </si>
  <si>
    <t>4039</t>
  </si>
  <si>
    <t>4040</t>
  </si>
  <si>
    <t>4041</t>
  </si>
  <si>
    <t>4042</t>
  </si>
  <si>
    <t>4043</t>
  </si>
  <si>
    <t>4044</t>
  </si>
  <si>
    <t>4045</t>
  </si>
  <si>
    <t>4046</t>
  </si>
  <si>
    <t>4047</t>
  </si>
  <si>
    <t>4048</t>
  </si>
  <si>
    <t>4049</t>
  </si>
  <si>
    <t>4050</t>
  </si>
  <si>
    <t>4051</t>
  </si>
  <si>
    <t>4052</t>
  </si>
  <si>
    <t>4053</t>
  </si>
  <si>
    <t>4054</t>
  </si>
  <si>
    <t>4055</t>
  </si>
  <si>
    <t>4056</t>
  </si>
  <si>
    <t>4057</t>
  </si>
  <si>
    <t>4058</t>
  </si>
  <si>
    <t>4059</t>
  </si>
  <si>
    <t>4060</t>
  </si>
  <si>
    <t>4061</t>
  </si>
  <si>
    <t>4062</t>
  </si>
  <si>
    <t>4063</t>
  </si>
  <si>
    <t>4064</t>
  </si>
  <si>
    <t>4065</t>
  </si>
  <si>
    <t>4066</t>
  </si>
  <si>
    <t>4067</t>
  </si>
  <si>
    <t>4068</t>
  </si>
  <si>
    <t>4069</t>
  </si>
  <si>
    <t>4070</t>
  </si>
  <si>
    <t>4071</t>
  </si>
  <si>
    <t>4072</t>
  </si>
  <si>
    <t>4073</t>
  </si>
  <si>
    <t>4074</t>
  </si>
  <si>
    <t>4075</t>
  </si>
  <si>
    <t>4076</t>
  </si>
  <si>
    <t>4077</t>
  </si>
  <si>
    <t>4078</t>
  </si>
  <si>
    <t>4079</t>
  </si>
  <si>
    <t>4080</t>
  </si>
  <si>
    <t>4081</t>
  </si>
  <si>
    <t>4082</t>
  </si>
  <si>
    <t>4083</t>
  </si>
  <si>
    <t>4084</t>
  </si>
  <si>
    <t>4085</t>
  </si>
  <si>
    <t>4086</t>
  </si>
  <si>
    <t>4087</t>
  </si>
  <si>
    <t>4088</t>
  </si>
  <si>
    <t>4089</t>
  </si>
  <si>
    <t>4090</t>
  </si>
  <si>
    <t>4091</t>
  </si>
  <si>
    <t>4092</t>
  </si>
  <si>
    <t>4093</t>
  </si>
  <si>
    <t>4094</t>
  </si>
  <si>
    <t>4095</t>
  </si>
  <si>
    <t>4096</t>
  </si>
  <si>
    <t>4097</t>
  </si>
  <si>
    <t>4098</t>
  </si>
  <si>
    <t>4099</t>
  </si>
  <si>
    <t>4100</t>
  </si>
  <si>
    <t>4101</t>
  </si>
  <si>
    <t>4102</t>
  </si>
  <si>
    <t>4103</t>
  </si>
  <si>
    <t>4104</t>
  </si>
  <si>
    <t>4105</t>
  </si>
  <si>
    <t>4106</t>
  </si>
  <si>
    <t>4107</t>
  </si>
  <si>
    <t>4108</t>
  </si>
  <si>
    <t>4109</t>
  </si>
  <si>
    <t>4110</t>
  </si>
  <si>
    <t>4111</t>
  </si>
  <si>
    <t>4112</t>
  </si>
  <si>
    <t>4113</t>
  </si>
  <si>
    <t>4114</t>
  </si>
  <si>
    <t>4115</t>
  </si>
  <si>
    <t>4116</t>
  </si>
  <si>
    <t>4117</t>
  </si>
  <si>
    <t>4118</t>
  </si>
  <si>
    <t>4119</t>
  </si>
  <si>
    <t>4120</t>
  </si>
  <si>
    <t>4121</t>
  </si>
  <si>
    <t>4122</t>
  </si>
  <si>
    <t>4123</t>
  </si>
  <si>
    <t>4124</t>
  </si>
  <si>
    <t>4125</t>
  </si>
  <si>
    <t>4126</t>
  </si>
  <si>
    <t>4127</t>
  </si>
  <si>
    <t>4128</t>
  </si>
  <si>
    <t>4129</t>
  </si>
  <si>
    <t>4130</t>
  </si>
  <si>
    <t>4131</t>
  </si>
  <si>
    <t>4132</t>
  </si>
  <si>
    <t>4133</t>
  </si>
  <si>
    <t>4134</t>
  </si>
  <si>
    <t>4135</t>
  </si>
  <si>
    <t>4136</t>
  </si>
  <si>
    <t>4137</t>
  </si>
  <si>
    <t>4138</t>
  </si>
  <si>
    <t>4139</t>
  </si>
  <si>
    <t>4140</t>
  </si>
  <si>
    <t>4141</t>
  </si>
  <si>
    <t>4142</t>
  </si>
  <si>
    <t>4143</t>
  </si>
  <si>
    <t>4144</t>
  </si>
  <si>
    <t>4145</t>
  </si>
  <si>
    <t>4146</t>
  </si>
  <si>
    <t>4147</t>
  </si>
  <si>
    <t>4148</t>
  </si>
  <si>
    <t>4149</t>
  </si>
  <si>
    <t>4150</t>
  </si>
  <si>
    <t>4151</t>
  </si>
  <si>
    <t>4152</t>
  </si>
  <si>
    <t>4153</t>
  </si>
  <si>
    <t>4154</t>
  </si>
  <si>
    <t>4155</t>
  </si>
  <si>
    <t>4156</t>
  </si>
  <si>
    <t>4157</t>
  </si>
  <si>
    <t>4158</t>
  </si>
  <si>
    <t>4159</t>
  </si>
  <si>
    <t>4160</t>
  </si>
  <si>
    <t>4161</t>
  </si>
  <si>
    <t>4162</t>
  </si>
  <si>
    <t>4163</t>
  </si>
  <si>
    <t>4164</t>
  </si>
  <si>
    <t>4165</t>
  </si>
  <si>
    <t>4166</t>
  </si>
  <si>
    <t>4167</t>
  </si>
  <si>
    <t>4168</t>
  </si>
  <si>
    <t>4169</t>
  </si>
  <si>
    <t>4170</t>
  </si>
  <si>
    <t>4171</t>
  </si>
  <si>
    <t>4172</t>
  </si>
  <si>
    <t>4173</t>
  </si>
  <si>
    <t>4174</t>
  </si>
  <si>
    <t>4175</t>
  </si>
  <si>
    <t>4176</t>
  </si>
  <si>
    <t>4177</t>
  </si>
  <si>
    <t>4178</t>
  </si>
  <si>
    <t>4179</t>
  </si>
  <si>
    <t>4180</t>
  </si>
  <si>
    <t>4181</t>
  </si>
  <si>
    <t>4182</t>
  </si>
  <si>
    <t>4183</t>
  </si>
  <si>
    <t>4184</t>
  </si>
  <si>
    <t>4185</t>
  </si>
  <si>
    <t>4186</t>
  </si>
  <si>
    <t>4187</t>
  </si>
  <si>
    <t>4188</t>
  </si>
  <si>
    <t>4189</t>
  </si>
  <si>
    <t>4190</t>
  </si>
  <si>
    <t>4191</t>
  </si>
  <si>
    <t>4192</t>
  </si>
  <si>
    <t>4193</t>
  </si>
  <si>
    <t>4194</t>
  </si>
  <si>
    <t>4195</t>
  </si>
  <si>
    <t>4196</t>
  </si>
  <si>
    <t>4197</t>
  </si>
  <si>
    <t>4198</t>
  </si>
  <si>
    <t>4199</t>
  </si>
  <si>
    <t>4200</t>
  </si>
  <si>
    <t>4201</t>
  </si>
  <si>
    <t>4202</t>
  </si>
  <si>
    <t>4203</t>
  </si>
  <si>
    <t>4204</t>
  </si>
  <si>
    <t>4205</t>
  </si>
  <si>
    <t>4206</t>
  </si>
  <si>
    <t>4207</t>
  </si>
  <si>
    <t>4208</t>
  </si>
  <si>
    <t>4209</t>
  </si>
  <si>
    <t>4210</t>
  </si>
  <si>
    <t>4211</t>
  </si>
  <si>
    <t>4212</t>
  </si>
  <si>
    <t>4213</t>
  </si>
  <si>
    <t>4214</t>
  </si>
  <si>
    <t>4215</t>
  </si>
  <si>
    <t>4216</t>
  </si>
  <si>
    <t>4217</t>
  </si>
  <si>
    <t>4218</t>
  </si>
  <si>
    <t>4219</t>
  </si>
  <si>
    <t>4220</t>
  </si>
  <si>
    <t>4221</t>
  </si>
  <si>
    <t>4222</t>
  </si>
  <si>
    <t>4223</t>
  </si>
  <si>
    <t>4224</t>
  </si>
  <si>
    <t>4225</t>
  </si>
  <si>
    <t>4226</t>
  </si>
  <si>
    <t>4227</t>
  </si>
  <si>
    <t>4228</t>
  </si>
  <si>
    <t>4229</t>
  </si>
  <si>
    <t>4230</t>
  </si>
  <si>
    <t>4231</t>
  </si>
  <si>
    <t>4232</t>
  </si>
  <si>
    <t>4233</t>
  </si>
  <si>
    <t>4234</t>
  </si>
  <si>
    <t>4235</t>
  </si>
  <si>
    <t>4236</t>
  </si>
  <si>
    <t>4237</t>
  </si>
  <si>
    <t>4238</t>
  </si>
  <si>
    <t>4239</t>
  </si>
  <si>
    <t>4240</t>
  </si>
  <si>
    <t>4241</t>
  </si>
  <si>
    <t>4242</t>
  </si>
  <si>
    <t>4243</t>
  </si>
  <si>
    <t>4244</t>
  </si>
  <si>
    <t>4245</t>
  </si>
  <si>
    <t>4246</t>
  </si>
  <si>
    <t>4247</t>
  </si>
  <si>
    <t>4248</t>
  </si>
  <si>
    <t>4249</t>
  </si>
  <si>
    <t>4250</t>
  </si>
  <si>
    <t>4251</t>
  </si>
  <si>
    <t>4252</t>
  </si>
  <si>
    <t>4253</t>
  </si>
  <si>
    <t>4254</t>
  </si>
  <si>
    <t>4255</t>
  </si>
  <si>
    <t>4256</t>
  </si>
  <si>
    <t>4257</t>
  </si>
  <si>
    <t>4258</t>
  </si>
  <si>
    <t>4259</t>
  </si>
  <si>
    <t>4260</t>
  </si>
  <si>
    <t>4261</t>
  </si>
  <si>
    <t>4262</t>
  </si>
  <si>
    <t>4263</t>
  </si>
  <si>
    <t>4264</t>
  </si>
  <si>
    <t>4265</t>
  </si>
  <si>
    <t>4266</t>
  </si>
  <si>
    <t>4267</t>
  </si>
  <si>
    <t>4268</t>
  </si>
  <si>
    <t>4269</t>
  </si>
  <si>
    <t>4270</t>
  </si>
  <si>
    <t>4271</t>
  </si>
  <si>
    <t>4272</t>
  </si>
  <si>
    <t>4273</t>
  </si>
  <si>
    <t>4274</t>
  </si>
  <si>
    <t>4275</t>
  </si>
  <si>
    <t>4276</t>
  </si>
  <si>
    <t>4277</t>
  </si>
  <si>
    <t>4278</t>
  </si>
  <si>
    <t>4279</t>
  </si>
  <si>
    <t>4280</t>
  </si>
  <si>
    <t>4281</t>
  </si>
  <si>
    <t>4282</t>
  </si>
  <si>
    <t>4283</t>
  </si>
  <si>
    <t>4284</t>
  </si>
  <si>
    <t>4285</t>
  </si>
  <si>
    <t>4286</t>
  </si>
  <si>
    <t>4287</t>
  </si>
  <si>
    <t>4288</t>
  </si>
  <si>
    <t>4289</t>
  </si>
  <si>
    <t>4290</t>
  </si>
  <si>
    <t>4291</t>
  </si>
  <si>
    <t>4292</t>
  </si>
  <si>
    <t>4293</t>
  </si>
  <si>
    <t>4294</t>
  </si>
  <si>
    <t>4295</t>
  </si>
  <si>
    <t>4296</t>
  </si>
  <si>
    <t>4297</t>
  </si>
  <si>
    <t>4298</t>
  </si>
  <si>
    <t>4299</t>
  </si>
  <si>
    <t>4300</t>
  </si>
  <si>
    <t>4301</t>
  </si>
  <si>
    <t>4302</t>
  </si>
  <si>
    <t>4303</t>
  </si>
  <si>
    <t>4304</t>
  </si>
  <si>
    <t>4305</t>
  </si>
  <si>
    <t>4306</t>
  </si>
  <si>
    <t>4307</t>
  </si>
  <si>
    <t>4308</t>
  </si>
  <si>
    <t>4309</t>
  </si>
  <si>
    <t>4310</t>
  </si>
  <si>
    <t>4311</t>
  </si>
  <si>
    <t>4312</t>
  </si>
  <si>
    <t>4313</t>
  </si>
  <si>
    <t>4314</t>
  </si>
  <si>
    <t>4315</t>
  </si>
  <si>
    <t>4316</t>
  </si>
  <si>
    <t>4317</t>
  </si>
  <si>
    <t>4318</t>
  </si>
  <si>
    <t>4319</t>
  </si>
  <si>
    <t>4320</t>
  </si>
  <si>
    <t>4321</t>
  </si>
  <si>
    <t>4322</t>
  </si>
  <si>
    <t>4323</t>
  </si>
  <si>
    <t>4324</t>
  </si>
  <si>
    <t>4325</t>
  </si>
  <si>
    <t>4326</t>
  </si>
  <si>
    <t>4327</t>
  </si>
  <si>
    <t>4328</t>
  </si>
  <si>
    <t>4329</t>
  </si>
  <si>
    <t>4330</t>
  </si>
  <si>
    <t>4331</t>
  </si>
  <si>
    <t>4332</t>
  </si>
  <si>
    <t>4333</t>
  </si>
  <si>
    <t>4334</t>
  </si>
  <si>
    <t>4335</t>
  </si>
  <si>
    <t>4336</t>
  </si>
  <si>
    <t>4337</t>
  </si>
  <si>
    <t>4338</t>
  </si>
  <si>
    <t>4339</t>
  </si>
  <si>
    <t>4340</t>
  </si>
  <si>
    <t>4341</t>
  </si>
  <si>
    <t>4342</t>
  </si>
  <si>
    <t>4343</t>
  </si>
  <si>
    <t>4344</t>
  </si>
  <si>
    <t>4345</t>
  </si>
  <si>
    <t>4346</t>
  </si>
  <si>
    <t>4347</t>
  </si>
  <si>
    <t>4348</t>
  </si>
  <si>
    <t>4349</t>
  </si>
  <si>
    <t>4350</t>
  </si>
  <si>
    <t>4351</t>
  </si>
  <si>
    <t>4352</t>
  </si>
  <si>
    <t>4353</t>
  </si>
  <si>
    <t>4354</t>
  </si>
  <si>
    <t>4355</t>
  </si>
  <si>
    <t>4356</t>
  </si>
  <si>
    <t>4357</t>
  </si>
  <si>
    <t>4358</t>
  </si>
  <si>
    <t>4359</t>
  </si>
  <si>
    <t>4360</t>
  </si>
  <si>
    <t>4361</t>
  </si>
  <si>
    <t>4362</t>
  </si>
  <si>
    <t>4363</t>
  </si>
  <si>
    <t>4364</t>
  </si>
  <si>
    <t>4365</t>
  </si>
  <si>
    <t>4366</t>
  </si>
  <si>
    <t>4367</t>
  </si>
  <si>
    <t>4368</t>
  </si>
  <si>
    <t>4369</t>
  </si>
  <si>
    <t>4370</t>
  </si>
  <si>
    <t>4371</t>
  </si>
  <si>
    <t>4372</t>
  </si>
  <si>
    <t>4373</t>
  </si>
  <si>
    <t>4374</t>
  </si>
  <si>
    <t>4375</t>
  </si>
  <si>
    <t>4376</t>
  </si>
  <si>
    <t>4377</t>
  </si>
  <si>
    <t>4378</t>
  </si>
  <si>
    <t>4379</t>
  </si>
  <si>
    <t>4380</t>
  </si>
  <si>
    <t>4381</t>
  </si>
  <si>
    <t>4382</t>
  </si>
  <si>
    <t>4383</t>
  </si>
  <si>
    <t>4384</t>
  </si>
  <si>
    <t>4385</t>
  </si>
  <si>
    <t>4386</t>
  </si>
  <si>
    <t>4387</t>
  </si>
  <si>
    <t>4388</t>
  </si>
  <si>
    <t>4389</t>
  </si>
  <si>
    <t>4390</t>
  </si>
  <si>
    <t>4391</t>
  </si>
  <si>
    <t>4392</t>
  </si>
  <si>
    <t>4393</t>
  </si>
  <si>
    <t>4394</t>
  </si>
  <si>
    <t>4395</t>
  </si>
  <si>
    <t>4396</t>
  </si>
  <si>
    <t>4397</t>
  </si>
  <si>
    <t>4398</t>
  </si>
  <si>
    <t>4399</t>
  </si>
  <si>
    <t>4400</t>
  </si>
  <si>
    <t>4401</t>
  </si>
  <si>
    <t>4402</t>
  </si>
  <si>
    <t>4403</t>
  </si>
  <si>
    <t>4404</t>
  </si>
  <si>
    <t>4405</t>
  </si>
  <si>
    <t>4406</t>
  </si>
  <si>
    <t>4407</t>
  </si>
  <si>
    <t>4408</t>
  </si>
  <si>
    <t>4409</t>
  </si>
  <si>
    <t>4410</t>
  </si>
  <si>
    <t>4411</t>
  </si>
  <si>
    <t>4412</t>
  </si>
  <si>
    <t>4413</t>
  </si>
  <si>
    <t>4414</t>
  </si>
  <si>
    <t>4415</t>
  </si>
  <si>
    <t>4416</t>
  </si>
  <si>
    <t>4417</t>
  </si>
  <si>
    <t>4418</t>
  </si>
  <si>
    <t>4419</t>
  </si>
  <si>
    <t>4420</t>
  </si>
  <si>
    <t>4421</t>
  </si>
  <si>
    <t>4422</t>
  </si>
  <si>
    <t>4423</t>
  </si>
  <si>
    <t>4424</t>
  </si>
  <si>
    <t>4425</t>
  </si>
  <si>
    <t>4426</t>
  </si>
  <si>
    <t>4427</t>
  </si>
  <si>
    <t>4428</t>
  </si>
  <si>
    <t>4429</t>
  </si>
  <si>
    <t>4430</t>
  </si>
  <si>
    <t>4431</t>
  </si>
  <si>
    <t>4432</t>
  </si>
  <si>
    <t>4433</t>
  </si>
  <si>
    <t>4434</t>
  </si>
  <si>
    <t>4435</t>
  </si>
  <si>
    <t>4436</t>
  </si>
  <si>
    <t>4437</t>
  </si>
  <si>
    <t>4438</t>
  </si>
  <si>
    <t>4439</t>
  </si>
  <si>
    <t>4440</t>
  </si>
  <si>
    <t>4441</t>
  </si>
  <si>
    <t>4442</t>
  </si>
  <si>
    <t>4443</t>
  </si>
  <si>
    <t>4444</t>
  </si>
  <si>
    <t>4445</t>
  </si>
  <si>
    <t>4446</t>
  </si>
  <si>
    <t>4447</t>
  </si>
  <si>
    <t>4448</t>
  </si>
  <si>
    <t>4449</t>
  </si>
  <si>
    <t>4450</t>
  </si>
  <si>
    <t>4451</t>
  </si>
  <si>
    <t>4452</t>
  </si>
  <si>
    <t>4453</t>
  </si>
  <si>
    <t>4454</t>
  </si>
  <si>
    <t>4455</t>
  </si>
  <si>
    <t>4456</t>
  </si>
  <si>
    <t>4457</t>
  </si>
  <si>
    <t>4458</t>
  </si>
  <si>
    <t>4459</t>
  </si>
  <si>
    <t>4460</t>
  </si>
  <si>
    <t>4461</t>
  </si>
  <si>
    <t>4462</t>
  </si>
  <si>
    <t>4463</t>
  </si>
  <si>
    <t>4464</t>
  </si>
  <si>
    <t>4465</t>
  </si>
  <si>
    <t>4466</t>
  </si>
  <si>
    <t>4467</t>
  </si>
  <si>
    <t>4468</t>
  </si>
  <si>
    <t>4469</t>
  </si>
  <si>
    <t>4470</t>
  </si>
  <si>
    <t>4471</t>
  </si>
  <si>
    <t>4472</t>
  </si>
  <si>
    <t>4473</t>
  </si>
  <si>
    <t>4474</t>
  </si>
  <si>
    <t>4475</t>
  </si>
  <si>
    <t>4476</t>
  </si>
  <si>
    <t>4477</t>
  </si>
  <si>
    <t>4478</t>
  </si>
  <si>
    <t>4479</t>
  </si>
  <si>
    <t>4480</t>
  </si>
  <si>
    <t>4481</t>
  </si>
  <si>
    <t>4482</t>
  </si>
  <si>
    <t>4483</t>
  </si>
  <si>
    <t>4484</t>
  </si>
  <si>
    <t>4485</t>
  </si>
  <si>
    <t>4486</t>
  </si>
  <si>
    <t>4487</t>
  </si>
  <si>
    <t>4488</t>
  </si>
  <si>
    <t>4489</t>
  </si>
  <si>
    <t>4490</t>
  </si>
  <si>
    <t>4491</t>
  </si>
  <si>
    <t>4492</t>
  </si>
  <si>
    <t>4493</t>
  </si>
  <si>
    <t>4494</t>
  </si>
  <si>
    <t>4495</t>
  </si>
  <si>
    <t>4496</t>
  </si>
  <si>
    <t>4497</t>
  </si>
  <si>
    <t>4498</t>
  </si>
  <si>
    <t>4499</t>
  </si>
  <si>
    <t>4500</t>
  </si>
  <si>
    <t>4501</t>
  </si>
  <si>
    <t>4502</t>
  </si>
  <si>
    <t>4503</t>
  </si>
  <si>
    <t>4504</t>
  </si>
  <si>
    <t>4505</t>
  </si>
  <si>
    <t>4506</t>
  </si>
  <si>
    <t>4507</t>
  </si>
  <si>
    <t>4508</t>
  </si>
  <si>
    <t>4509</t>
  </si>
  <si>
    <t>4510</t>
  </si>
  <si>
    <t>4511</t>
  </si>
  <si>
    <t>4512</t>
  </si>
  <si>
    <t>4513</t>
  </si>
  <si>
    <t>4514</t>
  </si>
  <si>
    <t>4515</t>
  </si>
  <si>
    <t>4516</t>
  </si>
  <si>
    <t>4517</t>
  </si>
  <si>
    <t>4518</t>
  </si>
  <si>
    <t>4519</t>
  </si>
  <si>
    <t>4520</t>
  </si>
  <si>
    <t>4521</t>
  </si>
  <si>
    <t>4522</t>
  </si>
  <si>
    <t>4523</t>
  </si>
  <si>
    <t>4524</t>
  </si>
  <si>
    <t>4525</t>
  </si>
  <si>
    <t>4526</t>
  </si>
  <si>
    <t>4527</t>
  </si>
  <si>
    <t>4528</t>
  </si>
  <si>
    <t>4529</t>
  </si>
  <si>
    <t>4530</t>
  </si>
  <si>
    <t>4531</t>
  </si>
  <si>
    <t>4532</t>
  </si>
  <si>
    <t>4533</t>
  </si>
  <si>
    <t>4534</t>
  </si>
  <si>
    <t>4535</t>
  </si>
  <si>
    <t>4536</t>
  </si>
  <si>
    <t>4537</t>
  </si>
  <si>
    <t>4538</t>
  </si>
  <si>
    <t>4539</t>
  </si>
  <si>
    <t>4540</t>
  </si>
  <si>
    <t>4541</t>
  </si>
  <si>
    <t>4542</t>
  </si>
  <si>
    <t>4543</t>
  </si>
  <si>
    <t>4544</t>
  </si>
  <si>
    <t>4545</t>
  </si>
  <si>
    <t>4546</t>
  </si>
  <si>
    <t>4547</t>
  </si>
  <si>
    <t>4548</t>
  </si>
  <si>
    <t>4549</t>
  </si>
  <si>
    <t>4550</t>
  </si>
  <si>
    <t>4551</t>
  </si>
  <si>
    <t>4552</t>
  </si>
  <si>
    <t>4553</t>
  </si>
  <si>
    <t>4554</t>
  </si>
  <si>
    <t>4555</t>
  </si>
  <si>
    <t>4556</t>
  </si>
  <si>
    <t>4557</t>
  </si>
  <si>
    <t>4558</t>
  </si>
  <si>
    <t>4559</t>
  </si>
  <si>
    <t>4560</t>
  </si>
  <si>
    <t>4561</t>
  </si>
  <si>
    <t>4562</t>
  </si>
  <si>
    <t>4563</t>
  </si>
  <si>
    <t>4564</t>
  </si>
  <si>
    <t>4565</t>
  </si>
  <si>
    <t>4566</t>
  </si>
  <si>
    <t>4567</t>
  </si>
  <si>
    <t>4568</t>
  </si>
  <si>
    <t>4569</t>
  </si>
  <si>
    <t>4570</t>
  </si>
  <si>
    <t>4571</t>
  </si>
  <si>
    <t>4572</t>
  </si>
  <si>
    <t>4573</t>
  </si>
  <si>
    <t>4574</t>
  </si>
  <si>
    <t>4575</t>
  </si>
  <si>
    <t>4576</t>
  </si>
  <si>
    <t>4577</t>
  </si>
  <si>
    <t>4578</t>
  </si>
  <si>
    <t>4579</t>
  </si>
  <si>
    <t>4580</t>
  </si>
  <si>
    <t>4581</t>
  </si>
  <si>
    <t>4582</t>
  </si>
  <si>
    <t>4583</t>
  </si>
  <si>
    <t>4584</t>
  </si>
  <si>
    <t>4585</t>
  </si>
  <si>
    <t>4586</t>
  </si>
  <si>
    <t>4587</t>
  </si>
  <si>
    <t>4588</t>
  </si>
  <si>
    <t>4589</t>
  </si>
  <si>
    <t>4590</t>
  </si>
  <si>
    <t>4591</t>
  </si>
  <si>
    <t>4592</t>
  </si>
  <si>
    <t>4593</t>
  </si>
  <si>
    <t>4594</t>
  </si>
  <si>
    <t>4595</t>
  </si>
  <si>
    <t>4596</t>
  </si>
  <si>
    <t>4597</t>
  </si>
  <si>
    <t>4598</t>
  </si>
  <si>
    <t>4599</t>
  </si>
  <si>
    <t>4600</t>
  </si>
  <si>
    <t>4601</t>
  </si>
  <si>
    <t>4602</t>
  </si>
  <si>
    <t>4603</t>
  </si>
  <si>
    <t>4604</t>
  </si>
  <si>
    <t>4605</t>
  </si>
  <si>
    <t>4606</t>
  </si>
  <si>
    <t>4607</t>
  </si>
  <si>
    <t>4608</t>
  </si>
  <si>
    <t>4609</t>
  </si>
  <si>
    <t>4610</t>
  </si>
  <si>
    <t>4611</t>
  </si>
  <si>
    <t>4612</t>
  </si>
  <si>
    <t>4613</t>
  </si>
  <si>
    <t>4614</t>
  </si>
  <si>
    <t>4615</t>
  </si>
  <si>
    <t>4616</t>
  </si>
  <si>
    <t>4617</t>
  </si>
  <si>
    <t>4618</t>
  </si>
  <si>
    <t>4619</t>
  </si>
  <si>
    <t>4620</t>
  </si>
  <si>
    <t>4621</t>
  </si>
  <si>
    <t>4622</t>
  </si>
  <si>
    <t>4623</t>
  </si>
  <si>
    <t>4624</t>
  </si>
  <si>
    <t>4625</t>
  </si>
  <si>
    <t>4626</t>
  </si>
  <si>
    <t>4627</t>
  </si>
  <si>
    <t>4628</t>
  </si>
  <si>
    <t>4629</t>
  </si>
  <si>
    <t>4630</t>
  </si>
  <si>
    <t>4631</t>
  </si>
  <si>
    <t>4632</t>
  </si>
  <si>
    <t>4633</t>
  </si>
  <si>
    <t>4634</t>
  </si>
  <si>
    <t>4635</t>
  </si>
  <si>
    <t>4636</t>
  </si>
  <si>
    <t>4637</t>
  </si>
  <si>
    <t>4638</t>
  </si>
  <si>
    <t>4639</t>
  </si>
  <si>
    <t>4640</t>
  </si>
  <si>
    <t>4641</t>
  </si>
  <si>
    <t>4642</t>
  </si>
  <si>
    <t>4643</t>
  </si>
  <si>
    <t>4644</t>
  </si>
  <si>
    <t>4645</t>
  </si>
  <si>
    <t>4646</t>
  </si>
  <si>
    <t>4647</t>
  </si>
  <si>
    <t>4648</t>
  </si>
  <si>
    <t>4649</t>
  </si>
  <si>
    <t>4650</t>
  </si>
  <si>
    <t>4651</t>
  </si>
  <si>
    <t>4652</t>
  </si>
  <si>
    <t>4653</t>
  </si>
  <si>
    <t>4654</t>
  </si>
  <si>
    <t>4655</t>
  </si>
  <si>
    <t>4656</t>
  </si>
  <si>
    <t>4657</t>
  </si>
  <si>
    <t>4658</t>
  </si>
  <si>
    <t>4659</t>
  </si>
  <si>
    <t>4660</t>
  </si>
  <si>
    <t>4661</t>
  </si>
  <si>
    <t>4662</t>
  </si>
  <si>
    <t>4663</t>
  </si>
  <si>
    <t>4664</t>
  </si>
  <si>
    <t>4665</t>
  </si>
  <si>
    <t>4666</t>
  </si>
  <si>
    <t>4667</t>
  </si>
  <si>
    <t>4668</t>
  </si>
  <si>
    <t>4669</t>
  </si>
  <si>
    <t>4670</t>
  </si>
  <si>
    <t>4671</t>
  </si>
  <si>
    <t>4672</t>
  </si>
  <si>
    <t>4673</t>
  </si>
  <si>
    <t>4674</t>
  </si>
  <si>
    <t>4675</t>
  </si>
  <si>
    <t>4676</t>
  </si>
  <si>
    <t>4677</t>
  </si>
  <si>
    <t>4678</t>
  </si>
  <si>
    <t>4679</t>
  </si>
  <si>
    <t>4680</t>
  </si>
  <si>
    <t>4681</t>
  </si>
  <si>
    <t>4682</t>
  </si>
  <si>
    <t>4683</t>
  </si>
  <si>
    <t>4684</t>
  </si>
  <si>
    <t>4685</t>
  </si>
  <si>
    <t>4686</t>
  </si>
  <si>
    <t>4687</t>
  </si>
  <si>
    <t>4688</t>
  </si>
  <si>
    <t>4689</t>
  </si>
  <si>
    <t>4690</t>
  </si>
  <si>
    <t>4691</t>
  </si>
  <si>
    <t>4692</t>
  </si>
  <si>
    <t>4693</t>
  </si>
  <si>
    <t>4694</t>
  </si>
  <si>
    <t>4695</t>
  </si>
  <si>
    <t>4696</t>
  </si>
  <si>
    <t>4697</t>
  </si>
  <si>
    <t>4698</t>
  </si>
  <si>
    <t>4699</t>
  </si>
  <si>
    <t>4700</t>
  </si>
  <si>
    <t>4701</t>
  </si>
  <si>
    <t>4702</t>
  </si>
  <si>
    <t>4703</t>
  </si>
  <si>
    <t>4704</t>
  </si>
  <si>
    <t>4705</t>
  </si>
  <si>
    <t>4706</t>
  </si>
  <si>
    <t>4707</t>
  </si>
  <si>
    <t>4708</t>
  </si>
  <si>
    <t>4709</t>
  </si>
  <si>
    <t>4710</t>
  </si>
  <si>
    <t>4711</t>
  </si>
  <si>
    <t>4712</t>
  </si>
  <si>
    <t>4713</t>
  </si>
  <si>
    <t>4714</t>
  </si>
  <si>
    <t>4715</t>
  </si>
  <si>
    <t>4716</t>
  </si>
  <si>
    <t>4717</t>
  </si>
  <si>
    <t>4718</t>
  </si>
  <si>
    <t>4719</t>
  </si>
  <si>
    <t>4720</t>
  </si>
  <si>
    <t>4721</t>
  </si>
  <si>
    <t>4722</t>
  </si>
  <si>
    <t>4723</t>
  </si>
  <si>
    <t>4724</t>
  </si>
  <si>
    <t>4725</t>
  </si>
  <si>
    <t>4726</t>
  </si>
  <si>
    <t>4727</t>
  </si>
  <si>
    <t>4728</t>
  </si>
  <si>
    <t>4729</t>
  </si>
  <si>
    <t>4730</t>
  </si>
  <si>
    <t>4731</t>
  </si>
  <si>
    <t>4732</t>
  </si>
  <si>
    <t>4733</t>
  </si>
  <si>
    <t>4734</t>
  </si>
  <si>
    <t>4735</t>
  </si>
  <si>
    <t>4736</t>
  </si>
  <si>
    <t>4737</t>
  </si>
  <si>
    <t>4738</t>
  </si>
  <si>
    <t>4739</t>
  </si>
  <si>
    <t>4740</t>
  </si>
  <si>
    <t>4741</t>
  </si>
  <si>
    <t>4742</t>
  </si>
  <si>
    <t>4743</t>
  </si>
  <si>
    <t>4744</t>
  </si>
  <si>
    <t>4745</t>
  </si>
  <si>
    <t>4746</t>
  </si>
  <si>
    <t>4747</t>
  </si>
  <si>
    <t>4748</t>
  </si>
  <si>
    <t>4749</t>
  </si>
  <si>
    <t>4750</t>
  </si>
  <si>
    <t>4751</t>
  </si>
  <si>
    <t>4752</t>
  </si>
  <si>
    <t>4753</t>
  </si>
  <si>
    <t>4754</t>
  </si>
  <si>
    <t>4755</t>
  </si>
  <si>
    <t>4756</t>
  </si>
  <si>
    <t>4757</t>
  </si>
  <si>
    <t>4758</t>
  </si>
  <si>
    <t>4759</t>
  </si>
  <si>
    <t>4760</t>
  </si>
  <si>
    <t>4761</t>
  </si>
  <si>
    <t>4762</t>
  </si>
  <si>
    <t>4763</t>
  </si>
  <si>
    <t>4764</t>
  </si>
  <si>
    <t>4765</t>
  </si>
  <si>
    <t>4766</t>
  </si>
  <si>
    <t>4767</t>
  </si>
  <si>
    <t>4768</t>
  </si>
  <si>
    <t>4769</t>
  </si>
  <si>
    <t>4770</t>
  </si>
  <si>
    <t>4771</t>
  </si>
  <si>
    <t>4772</t>
  </si>
  <si>
    <t>4773</t>
  </si>
  <si>
    <t>4774</t>
  </si>
  <si>
    <t>4775</t>
  </si>
  <si>
    <t>4776</t>
  </si>
  <si>
    <t>4777</t>
  </si>
  <si>
    <t>4778</t>
  </si>
  <si>
    <t>4779</t>
  </si>
  <si>
    <t>4780</t>
  </si>
  <si>
    <t>4781</t>
  </si>
  <si>
    <t>4782</t>
  </si>
  <si>
    <t>4783</t>
  </si>
  <si>
    <t>4784</t>
  </si>
  <si>
    <t>4785</t>
  </si>
  <si>
    <t>4786</t>
  </si>
  <si>
    <t>4787</t>
  </si>
  <si>
    <t>4788</t>
  </si>
  <si>
    <t>4789</t>
  </si>
  <si>
    <t>4790</t>
  </si>
  <si>
    <t>4791</t>
  </si>
  <si>
    <t>4792</t>
  </si>
  <si>
    <t>4793</t>
  </si>
  <si>
    <t>4794</t>
  </si>
  <si>
    <t>4795</t>
  </si>
  <si>
    <t>4796</t>
  </si>
  <si>
    <t>4797</t>
  </si>
  <si>
    <t>4798</t>
  </si>
  <si>
    <t>4799</t>
  </si>
  <si>
    <t>4800</t>
  </si>
  <si>
    <t>4801</t>
  </si>
  <si>
    <t>4802</t>
  </si>
  <si>
    <t>4803</t>
  </si>
  <si>
    <t>4804</t>
  </si>
  <si>
    <t>4805</t>
  </si>
  <si>
    <t>4806</t>
  </si>
  <si>
    <t>4807</t>
  </si>
  <si>
    <t>4808</t>
  </si>
  <si>
    <t>4809</t>
  </si>
  <si>
    <t>4810</t>
  </si>
  <si>
    <t>4811</t>
  </si>
  <si>
    <t>4812</t>
  </si>
  <si>
    <t>4813</t>
  </si>
  <si>
    <t>4814</t>
  </si>
  <si>
    <t>4815</t>
  </si>
  <si>
    <t>4816</t>
  </si>
  <si>
    <t>4817</t>
  </si>
  <si>
    <t>4818</t>
  </si>
  <si>
    <t>4819</t>
  </si>
  <si>
    <t>4820</t>
  </si>
  <si>
    <t>4821</t>
  </si>
  <si>
    <t>4822</t>
  </si>
  <si>
    <t>4823</t>
  </si>
  <si>
    <t>4824</t>
  </si>
  <si>
    <t>4825</t>
  </si>
  <si>
    <t>4826</t>
  </si>
  <si>
    <t>4827</t>
  </si>
  <si>
    <t>4828</t>
  </si>
  <si>
    <t>4829</t>
  </si>
  <si>
    <t>4830</t>
  </si>
  <si>
    <t>4831</t>
  </si>
  <si>
    <t>4832</t>
  </si>
  <si>
    <t>4833</t>
  </si>
  <si>
    <t>4834</t>
  </si>
  <si>
    <t>4835</t>
  </si>
  <si>
    <t>4836</t>
  </si>
  <si>
    <t>4837</t>
  </si>
  <si>
    <t>4838</t>
  </si>
  <si>
    <t>4839</t>
  </si>
  <si>
    <t>4840</t>
  </si>
  <si>
    <t>4841</t>
  </si>
  <si>
    <t>4842</t>
  </si>
  <si>
    <t>4843</t>
  </si>
  <si>
    <t>4844</t>
  </si>
  <si>
    <t>4845</t>
  </si>
  <si>
    <t>4846</t>
  </si>
  <si>
    <t>4847</t>
  </si>
  <si>
    <t>4848</t>
  </si>
  <si>
    <t>4849</t>
  </si>
  <si>
    <t>4850</t>
  </si>
  <si>
    <t>4851</t>
  </si>
  <si>
    <t>4852</t>
  </si>
  <si>
    <t>4853</t>
  </si>
  <si>
    <t>4854</t>
  </si>
  <si>
    <t>4855</t>
  </si>
  <si>
    <t>4856</t>
  </si>
  <si>
    <t>4857</t>
  </si>
  <si>
    <t>4858</t>
  </si>
  <si>
    <t>4859</t>
  </si>
  <si>
    <t>4860</t>
  </si>
  <si>
    <t>4861</t>
  </si>
  <si>
    <t>4862</t>
  </si>
  <si>
    <t>4863</t>
  </si>
  <si>
    <t>4864</t>
  </si>
  <si>
    <t>4865</t>
  </si>
  <si>
    <t>4866</t>
  </si>
  <si>
    <t>4867</t>
  </si>
  <si>
    <t>4868</t>
  </si>
  <si>
    <t>4869</t>
  </si>
  <si>
    <t>4870</t>
  </si>
  <si>
    <t>4871</t>
  </si>
  <si>
    <t>4872</t>
  </si>
  <si>
    <t>4873</t>
  </si>
  <si>
    <t>4874</t>
  </si>
  <si>
    <t>4875</t>
  </si>
  <si>
    <t>4876</t>
  </si>
  <si>
    <t>4877</t>
  </si>
  <si>
    <t>4878</t>
  </si>
  <si>
    <t>4879</t>
  </si>
  <si>
    <t>4880</t>
  </si>
  <si>
    <t>4881</t>
  </si>
  <si>
    <t>4882</t>
  </si>
  <si>
    <t>4883</t>
  </si>
  <si>
    <t>4884</t>
  </si>
  <si>
    <t>4885</t>
  </si>
  <si>
    <t>4886</t>
  </si>
  <si>
    <t>4887</t>
  </si>
  <si>
    <t>4888</t>
  </si>
  <si>
    <t>4889</t>
  </si>
  <si>
    <t>4890</t>
  </si>
  <si>
    <t>4891</t>
  </si>
  <si>
    <t>4892</t>
  </si>
  <si>
    <t>4893</t>
  </si>
  <si>
    <t>4894</t>
  </si>
  <si>
    <t>4895</t>
  </si>
  <si>
    <t>4896</t>
  </si>
  <si>
    <t>4897</t>
  </si>
  <si>
    <t>4898</t>
  </si>
  <si>
    <t>4899</t>
  </si>
  <si>
    <t>4900</t>
  </si>
  <si>
    <t>4901</t>
  </si>
  <si>
    <t>4902</t>
  </si>
  <si>
    <t>4903</t>
  </si>
  <si>
    <t>4904</t>
  </si>
  <si>
    <t>4905</t>
  </si>
  <si>
    <t>4906</t>
  </si>
  <si>
    <t>4907</t>
  </si>
  <si>
    <t>4908</t>
  </si>
  <si>
    <t>4909</t>
  </si>
  <si>
    <t>4910</t>
  </si>
  <si>
    <t>4911</t>
  </si>
  <si>
    <t>4912</t>
  </si>
  <si>
    <t>4913</t>
  </si>
  <si>
    <t>4914</t>
  </si>
  <si>
    <t>4915</t>
  </si>
  <si>
    <t>4916</t>
  </si>
  <si>
    <t>4917</t>
  </si>
  <si>
    <t>4918</t>
  </si>
  <si>
    <t>4919</t>
  </si>
  <si>
    <t>4920</t>
  </si>
  <si>
    <t>4921</t>
  </si>
  <si>
    <t>4922</t>
  </si>
  <si>
    <t>4923</t>
  </si>
  <si>
    <t>4924</t>
  </si>
  <si>
    <t>4925</t>
  </si>
  <si>
    <t>4926</t>
  </si>
  <si>
    <t>4927</t>
  </si>
  <si>
    <t>4928</t>
  </si>
  <si>
    <t>4929</t>
  </si>
  <si>
    <t>4930</t>
  </si>
  <si>
    <t>4931</t>
  </si>
  <si>
    <t>4932</t>
  </si>
  <si>
    <t>4933</t>
  </si>
  <si>
    <t>4934</t>
  </si>
  <si>
    <t>4935</t>
  </si>
  <si>
    <t>4936</t>
  </si>
  <si>
    <t>4937</t>
  </si>
  <si>
    <t>4938</t>
  </si>
  <si>
    <t>4939</t>
  </si>
  <si>
    <t>4940</t>
  </si>
  <si>
    <t>4941</t>
  </si>
  <si>
    <t>4942</t>
  </si>
  <si>
    <t>4943</t>
  </si>
  <si>
    <t>4944</t>
  </si>
  <si>
    <t>4945</t>
  </si>
  <si>
    <t>4946</t>
  </si>
  <si>
    <t>4947</t>
  </si>
  <si>
    <t>4948</t>
  </si>
  <si>
    <t>4949</t>
  </si>
  <si>
    <t>4950</t>
  </si>
  <si>
    <t>4951</t>
  </si>
  <si>
    <t>4952</t>
  </si>
  <si>
    <t>4953</t>
  </si>
  <si>
    <t>4954</t>
  </si>
  <si>
    <t>4955</t>
  </si>
  <si>
    <t>4956</t>
  </si>
  <si>
    <t>4957</t>
  </si>
  <si>
    <t>4958</t>
  </si>
  <si>
    <t>4959</t>
  </si>
  <si>
    <t>4960</t>
  </si>
  <si>
    <t>4961</t>
  </si>
  <si>
    <t>4962</t>
  </si>
  <si>
    <t>4963</t>
  </si>
  <si>
    <t>4964</t>
  </si>
  <si>
    <t>4965</t>
  </si>
  <si>
    <t>4966</t>
  </si>
  <si>
    <t>4967</t>
  </si>
  <si>
    <t>4968</t>
  </si>
  <si>
    <t>4969</t>
  </si>
  <si>
    <t>4970</t>
  </si>
  <si>
    <t>4971</t>
  </si>
  <si>
    <t>4972</t>
  </si>
  <si>
    <t>4973</t>
  </si>
  <si>
    <t>4974</t>
  </si>
  <si>
    <t>4975</t>
  </si>
  <si>
    <t>4976</t>
  </si>
  <si>
    <t>4977</t>
  </si>
  <si>
    <t>4978</t>
  </si>
  <si>
    <t>4979</t>
  </si>
  <si>
    <t>4980</t>
  </si>
  <si>
    <t>4981</t>
  </si>
  <si>
    <t>4982</t>
  </si>
  <si>
    <t>4983</t>
  </si>
  <si>
    <t>4984</t>
  </si>
  <si>
    <t>4985</t>
  </si>
  <si>
    <t>4986</t>
  </si>
  <si>
    <t>4987</t>
  </si>
  <si>
    <t>4988</t>
  </si>
  <si>
    <t>4989</t>
  </si>
  <si>
    <t>4990</t>
  </si>
  <si>
    <t>4991</t>
  </si>
  <si>
    <t>4992</t>
  </si>
  <si>
    <t>4993</t>
  </si>
  <si>
    <t>4994</t>
  </si>
  <si>
    <t>4995</t>
  </si>
  <si>
    <t>4996</t>
  </si>
  <si>
    <t>4997</t>
  </si>
  <si>
    <t>4998</t>
  </si>
  <si>
    <t>4999</t>
  </si>
  <si>
    <t>5000</t>
  </si>
  <si>
    <t>5001</t>
  </si>
  <si>
    <t>5002</t>
  </si>
  <si>
    <t>5003</t>
  </si>
  <si>
    <t>5004</t>
  </si>
  <si>
    <t>5005</t>
  </si>
  <si>
    <t>5006</t>
  </si>
  <si>
    <t>5007</t>
  </si>
  <si>
    <t>5008</t>
  </si>
  <si>
    <t>5009</t>
  </si>
  <si>
    <t>5010</t>
  </si>
  <si>
    <t>5011</t>
  </si>
  <si>
    <t>5012</t>
  </si>
  <si>
    <t>5013</t>
  </si>
  <si>
    <t>5014</t>
  </si>
  <si>
    <t>5015</t>
  </si>
  <si>
    <t>5016</t>
  </si>
  <si>
    <t>5017</t>
  </si>
  <si>
    <t>5018</t>
  </si>
  <si>
    <t>5019</t>
  </si>
  <si>
    <t>5020</t>
  </si>
  <si>
    <t>5021</t>
  </si>
  <si>
    <t>5022</t>
  </si>
  <si>
    <t>5023</t>
  </si>
  <si>
    <t>5024</t>
  </si>
  <si>
    <t>5025</t>
  </si>
  <si>
    <t>5026</t>
  </si>
  <si>
    <t>5027</t>
  </si>
  <si>
    <t>5028</t>
  </si>
  <si>
    <t>5029</t>
  </si>
  <si>
    <t>5030</t>
  </si>
  <si>
    <t>5031</t>
  </si>
  <si>
    <t>5032</t>
  </si>
  <si>
    <t>5033</t>
  </si>
  <si>
    <t>5034</t>
  </si>
  <si>
    <t>5035</t>
  </si>
  <si>
    <t>5036</t>
  </si>
  <si>
    <t>5037</t>
  </si>
  <si>
    <t>5038</t>
  </si>
  <si>
    <t>5039</t>
  </si>
  <si>
    <t>5040</t>
  </si>
  <si>
    <t>5041</t>
  </si>
  <si>
    <t>5042</t>
  </si>
  <si>
    <t>5043</t>
  </si>
  <si>
    <t>5044</t>
  </si>
  <si>
    <t>5045</t>
  </si>
  <si>
    <t>5046</t>
  </si>
  <si>
    <t>5047</t>
  </si>
  <si>
    <t>5048</t>
  </si>
  <si>
    <t>5049</t>
  </si>
  <si>
    <t>5050</t>
  </si>
  <si>
    <t>5051</t>
  </si>
  <si>
    <t>5052</t>
  </si>
  <si>
    <t>5053</t>
  </si>
  <si>
    <t>5054</t>
  </si>
  <si>
    <t>5055</t>
  </si>
  <si>
    <t>5056</t>
  </si>
  <si>
    <t>5057</t>
  </si>
  <si>
    <t>5058</t>
  </si>
  <si>
    <t>5059</t>
  </si>
  <si>
    <t>5060</t>
  </si>
  <si>
    <t>5061</t>
  </si>
  <si>
    <t>5062</t>
  </si>
  <si>
    <t>5063</t>
  </si>
  <si>
    <t>5064</t>
  </si>
  <si>
    <t>5065</t>
  </si>
  <si>
    <t>5066</t>
  </si>
  <si>
    <t>5067</t>
  </si>
  <si>
    <t>5068</t>
  </si>
  <si>
    <t>5069</t>
  </si>
  <si>
    <t>5070</t>
  </si>
  <si>
    <t>5071</t>
  </si>
  <si>
    <t>5072</t>
  </si>
  <si>
    <t>5073</t>
  </si>
  <si>
    <t>5074</t>
  </si>
  <si>
    <t>5075</t>
  </si>
  <si>
    <t>5076</t>
  </si>
  <si>
    <t>5077</t>
  </si>
  <si>
    <t>5078</t>
  </si>
  <si>
    <t>5079</t>
  </si>
  <si>
    <t>5080</t>
  </si>
  <si>
    <t>5081</t>
  </si>
  <si>
    <t>5082</t>
  </si>
  <si>
    <t>5083</t>
  </si>
  <si>
    <t>5084</t>
  </si>
  <si>
    <t>5085</t>
  </si>
  <si>
    <t>5086</t>
  </si>
  <si>
    <t>5087</t>
  </si>
  <si>
    <t>5088</t>
  </si>
  <si>
    <t>5089</t>
  </si>
  <si>
    <t>5090</t>
  </si>
  <si>
    <t>5091</t>
  </si>
  <si>
    <t>5092</t>
  </si>
  <si>
    <t>5093</t>
  </si>
  <si>
    <t>5094</t>
  </si>
  <si>
    <t>5095</t>
  </si>
  <si>
    <t>5096</t>
  </si>
  <si>
    <t>5097</t>
  </si>
  <si>
    <t>5098</t>
  </si>
  <si>
    <t>5099</t>
  </si>
  <si>
    <t>5100</t>
  </si>
  <si>
    <t>5101</t>
  </si>
  <si>
    <t>5102</t>
  </si>
  <si>
    <t>5103</t>
  </si>
  <si>
    <t>5104</t>
  </si>
  <si>
    <t>5105</t>
  </si>
  <si>
    <t>5106</t>
  </si>
  <si>
    <t>5107</t>
  </si>
  <si>
    <t>5108</t>
  </si>
  <si>
    <t>5109</t>
  </si>
  <si>
    <t>5110</t>
  </si>
  <si>
    <t>5111</t>
  </si>
  <si>
    <t>5112</t>
  </si>
  <si>
    <t>5113</t>
  </si>
  <si>
    <t>5114</t>
  </si>
  <si>
    <t>5115</t>
  </si>
  <si>
    <t>5116</t>
  </si>
  <si>
    <t>5117</t>
  </si>
  <si>
    <t>5118</t>
  </si>
  <si>
    <t>5119</t>
  </si>
  <si>
    <t>5120</t>
  </si>
  <si>
    <t>5121</t>
  </si>
  <si>
    <t>5122</t>
  </si>
  <si>
    <t>5123</t>
  </si>
  <si>
    <t>5124</t>
  </si>
  <si>
    <t>5125</t>
  </si>
  <si>
    <t>5126</t>
  </si>
  <si>
    <t>5127</t>
  </si>
  <si>
    <t>5128</t>
  </si>
  <si>
    <t>5129</t>
  </si>
  <si>
    <t>5130</t>
  </si>
  <si>
    <t>5131</t>
  </si>
  <si>
    <t>5132</t>
  </si>
  <si>
    <t>5133</t>
  </si>
  <si>
    <t>5134</t>
  </si>
  <si>
    <t>5135</t>
  </si>
  <si>
    <t>5136</t>
  </si>
  <si>
    <t>5137</t>
  </si>
  <si>
    <t>5138</t>
  </si>
  <si>
    <t>5139</t>
  </si>
  <si>
    <t>5140</t>
  </si>
  <si>
    <t>5141</t>
  </si>
  <si>
    <t>5142</t>
  </si>
  <si>
    <t>5143</t>
  </si>
  <si>
    <t>5144</t>
  </si>
  <si>
    <t>5145</t>
  </si>
  <si>
    <t>5146</t>
  </si>
  <si>
    <t>5147</t>
  </si>
  <si>
    <t>5148</t>
  </si>
  <si>
    <t>5149</t>
  </si>
  <si>
    <t>5150</t>
  </si>
  <si>
    <t>5151</t>
  </si>
  <si>
    <t>5152</t>
  </si>
  <si>
    <t>5153</t>
  </si>
  <si>
    <t>5154</t>
  </si>
  <si>
    <t>5155</t>
  </si>
  <si>
    <t>5156</t>
  </si>
  <si>
    <t>5157</t>
  </si>
  <si>
    <t>5158</t>
  </si>
  <si>
    <t>5159</t>
  </si>
  <si>
    <t>5160</t>
  </si>
  <si>
    <t>5161</t>
  </si>
  <si>
    <t>5162</t>
  </si>
  <si>
    <t>5163</t>
  </si>
  <si>
    <t>5164</t>
  </si>
  <si>
    <t>5165</t>
  </si>
  <si>
    <t>5166</t>
  </si>
  <si>
    <t>5167</t>
  </si>
  <si>
    <t>5168</t>
  </si>
  <si>
    <t>5169</t>
  </si>
  <si>
    <t>5170</t>
  </si>
  <si>
    <t>5171</t>
  </si>
  <si>
    <t>5172</t>
  </si>
  <si>
    <t>5173</t>
  </si>
  <si>
    <t>5174</t>
  </si>
  <si>
    <t>5175</t>
  </si>
  <si>
    <t>5176</t>
  </si>
  <si>
    <t>5177</t>
  </si>
  <si>
    <t>5178</t>
  </si>
  <si>
    <t>5179</t>
  </si>
  <si>
    <t>5180</t>
  </si>
  <si>
    <t>5181</t>
  </si>
  <si>
    <t>5182</t>
  </si>
  <si>
    <t>5183</t>
  </si>
  <si>
    <t>5184</t>
  </si>
  <si>
    <t>5185</t>
  </si>
  <si>
    <t>5186</t>
  </si>
  <si>
    <t>5187</t>
  </si>
  <si>
    <t>5188</t>
  </si>
  <si>
    <t>5189</t>
  </si>
  <si>
    <t>5190</t>
  </si>
  <si>
    <t>5191</t>
  </si>
  <si>
    <t>5192</t>
  </si>
  <si>
    <t>5193</t>
  </si>
  <si>
    <t>5194</t>
  </si>
  <si>
    <t>5195</t>
  </si>
  <si>
    <t>5196</t>
  </si>
  <si>
    <t>5197</t>
  </si>
  <si>
    <t>5198</t>
  </si>
  <si>
    <t>5199</t>
  </si>
  <si>
    <t>5200</t>
  </si>
  <si>
    <t>5201</t>
  </si>
  <si>
    <t>5202</t>
  </si>
  <si>
    <t>5203</t>
  </si>
  <si>
    <t>5204</t>
  </si>
  <si>
    <t>5205</t>
  </si>
  <si>
    <t>5206</t>
  </si>
  <si>
    <t>5207</t>
  </si>
  <si>
    <t>5208</t>
  </si>
  <si>
    <t>5209</t>
  </si>
  <si>
    <t>5210</t>
  </si>
  <si>
    <t>5211</t>
  </si>
  <si>
    <t>5212</t>
  </si>
  <si>
    <t>5213</t>
  </si>
  <si>
    <t>5214</t>
  </si>
  <si>
    <t>5215</t>
  </si>
  <si>
    <t>5216</t>
  </si>
  <si>
    <t>5217</t>
  </si>
  <si>
    <t>5218</t>
  </si>
  <si>
    <t>5219</t>
  </si>
  <si>
    <t>5220</t>
  </si>
  <si>
    <t>5221</t>
  </si>
  <si>
    <t>5222</t>
  </si>
  <si>
    <t>5223</t>
  </si>
  <si>
    <t>5224</t>
  </si>
  <si>
    <t>5225</t>
  </si>
  <si>
    <t>5226</t>
  </si>
  <si>
    <t>5227</t>
  </si>
  <si>
    <t>5228</t>
  </si>
  <si>
    <t>5229</t>
  </si>
  <si>
    <t>5230</t>
  </si>
  <si>
    <t>5231</t>
  </si>
  <si>
    <t>5232</t>
  </si>
  <si>
    <t>5233</t>
  </si>
  <si>
    <t>5234</t>
  </si>
  <si>
    <t>5235</t>
  </si>
  <si>
    <t>5236</t>
  </si>
  <si>
    <t>5237</t>
  </si>
  <si>
    <t>5238</t>
  </si>
  <si>
    <t>5239</t>
  </si>
  <si>
    <t>5240</t>
  </si>
  <si>
    <t>5241</t>
  </si>
  <si>
    <t>5242</t>
  </si>
  <si>
    <t>5243</t>
  </si>
  <si>
    <t>5244</t>
  </si>
  <si>
    <t>5245</t>
  </si>
  <si>
    <t>5246</t>
  </si>
  <si>
    <t>5247</t>
  </si>
  <si>
    <t>5248</t>
  </si>
  <si>
    <t>5249</t>
  </si>
  <si>
    <t>5250</t>
  </si>
  <si>
    <t>5251</t>
  </si>
  <si>
    <t>5252</t>
  </si>
  <si>
    <t>5253</t>
  </si>
  <si>
    <t>5254</t>
  </si>
  <si>
    <t>5255</t>
  </si>
  <si>
    <t>5256</t>
  </si>
  <si>
    <t>5257</t>
  </si>
  <si>
    <t>5258</t>
  </si>
  <si>
    <t>5259</t>
  </si>
  <si>
    <t>5260</t>
  </si>
  <si>
    <t>5261</t>
  </si>
  <si>
    <t>5262</t>
  </si>
  <si>
    <t>5263</t>
  </si>
  <si>
    <t>5264</t>
  </si>
  <si>
    <t>5265</t>
  </si>
  <si>
    <t>5266</t>
  </si>
  <si>
    <t>5267</t>
  </si>
  <si>
    <t>5268</t>
  </si>
  <si>
    <t>5269</t>
  </si>
  <si>
    <t>5270</t>
  </si>
  <si>
    <t>5271</t>
  </si>
  <si>
    <t>5272</t>
  </si>
  <si>
    <t>5273</t>
  </si>
  <si>
    <t>5274</t>
  </si>
  <si>
    <t>5275</t>
  </si>
  <si>
    <t>5276</t>
  </si>
  <si>
    <t>5277</t>
  </si>
  <si>
    <t>5278</t>
  </si>
  <si>
    <t>5279</t>
  </si>
  <si>
    <t>5280</t>
  </si>
  <si>
    <t>5281</t>
  </si>
  <si>
    <t>5282</t>
  </si>
  <si>
    <t>5283</t>
  </si>
  <si>
    <t>5284</t>
  </si>
  <si>
    <t>5285</t>
  </si>
  <si>
    <t>5286</t>
  </si>
  <si>
    <t>5287</t>
  </si>
  <si>
    <t>5288</t>
  </si>
  <si>
    <t>5289</t>
  </si>
  <si>
    <t>5290</t>
  </si>
  <si>
    <t>5291</t>
  </si>
  <si>
    <t>5292</t>
  </si>
  <si>
    <t>5293</t>
  </si>
  <si>
    <t>5294</t>
  </si>
  <si>
    <t>5295</t>
  </si>
  <si>
    <t>5296</t>
  </si>
  <si>
    <t>5297</t>
  </si>
  <si>
    <t>5298</t>
  </si>
  <si>
    <t>5299</t>
  </si>
  <si>
    <t>5300</t>
  </si>
  <si>
    <t>5301</t>
  </si>
  <si>
    <t>5302</t>
  </si>
  <si>
    <t>5303</t>
  </si>
  <si>
    <t>5304</t>
  </si>
  <si>
    <t>5305</t>
  </si>
  <si>
    <t>5306</t>
  </si>
  <si>
    <t>5307</t>
  </si>
  <si>
    <t>5308</t>
  </si>
  <si>
    <t>5309</t>
  </si>
  <si>
    <t>5310</t>
  </si>
  <si>
    <t>5311</t>
  </si>
  <si>
    <t>5312</t>
  </si>
  <si>
    <t>5313</t>
  </si>
  <si>
    <t>5314</t>
  </si>
  <si>
    <t>5315</t>
  </si>
  <si>
    <t>5316</t>
  </si>
  <si>
    <t>5317</t>
  </si>
  <si>
    <t>5318</t>
  </si>
  <si>
    <t>5319</t>
  </si>
  <si>
    <t>5320</t>
  </si>
  <si>
    <t>5321</t>
  </si>
  <si>
    <t>5322</t>
  </si>
  <si>
    <t>5323</t>
  </si>
  <si>
    <t>5324</t>
  </si>
  <si>
    <t>5325</t>
  </si>
  <si>
    <t>5326</t>
  </si>
  <si>
    <t>5327</t>
  </si>
  <si>
    <t>5328</t>
  </si>
  <si>
    <t>5329</t>
  </si>
  <si>
    <t>5330</t>
  </si>
  <si>
    <t>5331</t>
  </si>
  <si>
    <t>5332</t>
  </si>
  <si>
    <t>5333</t>
  </si>
  <si>
    <t>5334</t>
  </si>
  <si>
    <t>5335</t>
  </si>
  <si>
    <t>5336</t>
  </si>
  <si>
    <t>5337</t>
  </si>
  <si>
    <t>5338</t>
  </si>
  <si>
    <t>5339</t>
  </si>
  <si>
    <t>5340</t>
  </si>
  <si>
    <t>5341</t>
  </si>
  <si>
    <t>5342</t>
  </si>
  <si>
    <t>5343</t>
  </si>
  <si>
    <t>5344</t>
  </si>
  <si>
    <t>5345</t>
  </si>
  <si>
    <t>5346</t>
  </si>
  <si>
    <t>5347</t>
  </si>
  <si>
    <t>5348</t>
  </si>
  <si>
    <t>5349</t>
  </si>
  <si>
    <t>5350</t>
  </si>
  <si>
    <t>5351</t>
  </si>
  <si>
    <t>5352</t>
  </si>
  <si>
    <t>5353</t>
  </si>
  <si>
    <t>5354</t>
  </si>
  <si>
    <t>5355</t>
  </si>
  <si>
    <t>5356</t>
  </si>
  <si>
    <t>5357</t>
  </si>
  <si>
    <t>5358</t>
  </si>
  <si>
    <t>5359</t>
  </si>
  <si>
    <t>5360</t>
  </si>
  <si>
    <t>5361</t>
  </si>
  <si>
    <t>5362</t>
  </si>
  <si>
    <t>5363</t>
  </si>
  <si>
    <t>5364</t>
  </si>
  <si>
    <t>5365</t>
  </si>
  <si>
    <t>5366</t>
  </si>
  <si>
    <t>5367</t>
  </si>
  <si>
    <t>5368</t>
  </si>
  <si>
    <t>5369</t>
  </si>
  <si>
    <t>5370</t>
  </si>
  <si>
    <t>5371</t>
  </si>
  <si>
    <t>5372</t>
  </si>
  <si>
    <t>5373</t>
  </si>
  <si>
    <t>5374</t>
  </si>
  <si>
    <t>5375</t>
  </si>
  <si>
    <t>5376</t>
  </si>
  <si>
    <t>5377</t>
  </si>
  <si>
    <t>5378</t>
  </si>
  <si>
    <t>5379</t>
  </si>
  <si>
    <t>5380</t>
  </si>
  <si>
    <t>5381</t>
  </si>
  <si>
    <t>5382</t>
  </si>
  <si>
    <t>5383</t>
  </si>
  <si>
    <t>5384</t>
  </si>
  <si>
    <t>5385</t>
  </si>
  <si>
    <t>5386</t>
  </si>
  <si>
    <t>5387</t>
  </si>
  <si>
    <t>5388</t>
  </si>
  <si>
    <t>5389</t>
  </si>
  <si>
    <t>5390</t>
  </si>
  <si>
    <t>5391</t>
  </si>
  <si>
    <t>5392</t>
  </si>
  <si>
    <t>5393</t>
  </si>
  <si>
    <t>5394</t>
  </si>
  <si>
    <t>5395</t>
  </si>
  <si>
    <t>5396</t>
  </si>
  <si>
    <t>5397</t>
  </si>
  <si>
    <t>5398</t>
  </si>
  <si>
    <t>5399</t>
  </si>
  <si>
    <t>5400</t>
  </si>
  <si>
    <t>5401</t>
  </si>
  <si>
    <t>5402</t>
  </si>
  <si>
    <t>5403</t>
  </si>
  <si>
    <t>5404</t>
  </si>
  <si>
    <t>5405</t>
  </si>
  <si>
    <t>5406</t>
  </si>
  <si>
    <t>5407</t>
  </si>
  <si>
    <t>5408</t>
  </si>
  <si>
    <t>5409</t>
  </si>
  <si>
    <t>5410</t>
  </si>
  <si>
    <t>5411</t>
  </si>
  <si>
    <t>5412</t>
  </si>
  <si>
    <t>5413</t>
  </si>
  <si>
    <t>5414</t>
  </si>
  <si>
    <t>5415</t>
  </si>
  <si>
    <t>5416</t>
  </si>
  <si>
    <t>5417</t>
  </si>
  <si>
    <t>5418</t>
  </si>
  <si>
    <t>5419</t>
  </si>
  <si>
    <t>5420</t>
  </si>
  <si>
    <t>5421</t>
  </si>
  <si>
    <t>5422</t>
  </si>
  <si>
    <t>5423</t>
  </si>
  <si>
    <t>5424</t>
  </si>
  <si>
    <t>5425</t>
  </si>
  <si>
    <t>5426</t>
  </si>
  <si>
    <t>5427</t>
  </si>
  <si>
    <t>5428</t>
  </si>
  <si>
    <t>5429</t>
  </si>
  <si>
    <t>5430</t>
  </si>
  <si>
    <t>5431</t>
  </si>
  <si>
    <t>5432</t>
  </si>
  <si>
    <t>5433</t>
  </si>
  <si>
    <t>5434</t>
  </si>
  <si>
    <t>5435</t>
  </si>
  <si>
    <t>5436</t>
  </si>
  <si>
    <t>5437</t>
  </si>
  <si>
    <t>5438</t>
  </si>
  <si>
    <t>5439</t>
  </si>
  <si>
    <t>5440</t>
  </si>
  <si>
    <t>5441</t>
  </si>
  <si>
    <t>5442</t>
  </si>
  <si>
    <t>5443</t>
  </si>
  <si>
    <t>5444</t>
  </si>
  <si>
    <t>5445</t>
  </si>
  <si>
    <t>5446</t>
  </si>
  <si>
    <t>5447</t>
  </si>
  <si>
    <t>5448</t>
  </si>
  <si>
    <t>5449</t>
  </si>
  <si>
    <t>5450</t>
  </si>
  <si>
    <t>5451</t>
  </si>
  <si>
    <t>5452</t>
  </si>
  <si>
    <t>5453</t>
  </si>
  <si>
    <t>5454</t>
  </si>
  <si>
    <t>5455</t>
  </si>
  <si>
    <t>5456</t>
  </si>
  <si>
    <t>5457</t>
  </si>
  <si>
    <t>5458</t>
  </si>
  <si>
    <t>5459</t>
  </si>
  <si>
    <t>5460</t>
  </si>
  <si>
    <t>5461</t>
  </si>
  <si>
    <t>5462</t>
  </si>
  <si>
    <t>5463</t>
  </si>
  <si>
    <t>5464</t>
  </si>
  <si>
    <t>5465</t>
  </si>
  <si>
    <t>5466</t>
  </si>
  <si>
    <t>5467</t>
  </si>
  <si>
    <t>5468</t>
  </si>
  <si>
    <t>5469</t>
  </si>
  <si>
    <t>5470</t>
  </si>
  <si>
    <t>5471</t>
  </si>
  <si>
    <t>5472</t>
  </si>
  <si>
    <t>5473</t>
  </si>
  <si>
    <t>5474</t>
  </si>
  <si>
    <t>5475</t>
  </si>
  <si>
    <t>5476</t>
  </si>
  <si>
    <t>5477</t>
  </si>
  <si>
    <t>5478</t>
  </si>
  <si>
    <t>5479</t>
  </si>
  <si>
    <t>5480</t>
  </si>
  <si>
    <t>5481</t>
  </si>
  <si>
    <t>5482</t>
  </si>
  <si>
    <t>5483</t>
  </si>
  <si>
    <t>5484</t>
  </si>
  <si>
    <t>5485</t>
  </si>
  <si>
    <t>5486</t>
  </si>
  <si>
    <t>5487</t>
  </si>
  <si>
    <t>5488</t>
  </si>
  <si>
    <t>5489</t>
  </si>
  <si>
    <t>5490</t>
  </si>
  <si>
    <t>5491</t>
  </si>
  <si>
    <t>5492</t>
  </si>
  <si>
    <t>5493</t>
  </si>
  <si>
    <t>5494</t>
  </si>
  <si>
    <t>5495</t>
  </si>
  <si>
    <t>5496</t>
  </si>
  <si>
    <t>5497</t>
  </si>
  <si>
    <t>5498</t>
  </si>
  <si>
    <t>5499</t>
  </si>
  <si>
    <t>5500</t>
  </si>
  <si>
    <t>5501</t>
  </si>
  <si>
    <t>5502</t>
  </si>
  <si>
    <t>5503</t>
  </si>
  <si>
    <t>5504</t>
  </si>
  <si>
    <t>5505</t>
  </si>
  <si>
    <t>5506</t>
  </si>
  <si>
    <t>5507</t>
  </si>
  <si>
    <t>5508</t>
  </si>
  <si>
    <t>5509</t>
  </si>
  <si>
    <t>5510</t>
  </si>
  <si>
    <t>5511</t>
  </si>
  <si>
    <t>5512</t>
  </si>
  <si>
    <t>5513</t>
  </si>
  <si>
    <t>5514</t>
  </si>
  <si>
    <t>5515</t>
  </si>
  <si>
    <t>5516</t>
  </si>
  <si>
    <t>5517</t>
  </si>
  <si>
    <t>5518</t>
  </si>
  <si>
    <t>5519</t>
  </si>
  <si>
    <t>5520</t>
  </si>
  <si>
    <t>5521</t>
  </si>
  <si>
    <t>5522</t>
  </si>
  <si>
    <t>5523</t>
  </si>
  <si>
    <t>5524</t>
  </si>
  <si>
    <t>5525</t>
  </si>
  <si>
    <t>5526</t>
  </si>
  <si>
    <t>5527</t>
  </si>
  <si>
    <t>5528</t>
  </si>
  <si>
    <t>5529</t>
  </si>
  <si>
    <t>5530</t>
  </si>
  <si>
    <t>5531</t>
  </si>
  <si>
    <t>5532</t>
  </si>
  <si>
    <t>5533</t>
  </si>
  <si>
    <t>5534</t>
  </si>
  <si>
    <t>5535</t>
  </si>
  <si>
    <t>5536</t>
  </si>
  <si>
    <t>5537</t>
  </si>
  <si>
    <t>5538</t>
  </si>
  <si>
    <t>5539</t>
  </si>
  <si>
    <t>5540</t>
  </si>
  <si>
    <t>5541</t>
  </si>
  <si>
    <t>5542</t>
  </si>
  <si>
    <t>5543</t>
  </si>
  <si>
    <t>5544</t>
  </si>
  <si>
    <t>5545</t>
  </si>
  <si>
    <t>5546</t>
  </si>
  <si>
    <t>5547</t>
  </si>
  <si>
    <t>5548</t>
  </si>
  <si>
    <t>5549</t>
  </si>
  <si>
    <t>5550</t>
  </si>
  <si>
    <t>5551</t>
  </si>
  <si>
    <t>5552</t>
  </si>
  <si>
    <t>5553</t>
  </si>
  <si>
    <t>5554</t>
  </si>
  <si>
    <t>5555</t>
  </si>
  <si>
    <t>5556</t>
  </si>
  <si>
    <t>5557</t>
  </si>
  <si>
    <t>5558</t>
  </si>
  <si>
    <t>5559</t>
  </si>
  <si>
    <t>5560</t>
  </si>
  <si>
    <t>5561</t>
  </si>
  <si>
    <t>5562</t>
  </si>
  <si>
    <t>5563</t>
  </si>
  <si>
    <t>5564</t>
  </si>
  <si>
    <t>5565</t>
  </si>
  <si>
    <t>5566</t>
  </si>
  <si>
    <t>5567</t>
  </si>
  <si>
    <t>5568</t>
  </si>
  <si>
    <t>5569</t>
  </si>
  <si>
    <t>5570</t>
  </si>
  <si>
    <t>5571</t>
  </si>
  <si>
    <t>5572</t>
  </si>
  <si>
    <t>5573</t>
  </si>
  <si>
    <t>5574</t>
  </si>
  <si>
    <t>5575</t>
  </si>
  <si>
    <t>5576</t>
  </si>
  <si>
    <t>5577</t>
  </si>
  <si>
    <t>5578</t>
  </si>
  <si>
    <t>5579</t>
  </si>
  <si>
    <t>5580</t>
  </si>
  <si>
    <t>5581</t>
  </si>
  <si>
    <t>5582</t>
  </si>
  <si>
    <t>5583</t>
  </si>
  <si>
    <t>5584</t>
  </si>
  <si>
    <t>5585</t>
  </si>
  <si>
    <t>5586</t>
  </si>
  <si>
    <t>5587</t>
  </si>
  <si>
    <t>5588</t>
  </si>
  <si>
    <t>5589</t>
  </si>
  <si>
    <t>5590</t>
  </si>
  <si>
    <t>5591</t>
  </si>
  <si>
    <t>5592</t>
  </si>
  <si>
    <t>5593</t>
  </si>
  <si>
    <t>5594</t>
  </si>
  <si>
    <t>5595</t>
  </si>
  <si>
    <t>5596</t>
  </si>
  <si>
    <t>5597</t>
  </si>
  <si>
    <t>5598</t>
  </si>
  <si>
    <t>5599</t>
  </si>
  <si>
    <t>5600</t>
  </si>
  <si>
    <t>5601</t>
  </si>
  <si>
    <t>5602</t>
  </si>
  <si>
    <t>5603</t>
  </si>
  <si>
    <t>5604</t>
  </si>
  <si>
    <t>5605</t>
  </si>
  <si>
    <t>5606</t>
  </si>
  <si>
    <t>5607</t>
  </si>
  <si>
    <t>5608</t>
  </si>
  <si>
    <t>5609</t>
  </si>
  <si>
    <t>5610</t>
  </si>
  <si>
    <t>5611</t>
  </si>
  <si>
    <t>5612</t>
  </si>
  <si>
    <t>5613</t>
  </si>
  <si>
    <t>5614</t>
  </si>
  <si>
    <t>5615</t>
  </si>
  <si>
    <t>5616</t>
  </si>
  <si>
    <t>5617</t>
  </si>
  <si>
    <t>5618</t>
  </si>
  <si>
    <t>5619</t>
  </si>
  <si>
    <t>5620</t>
  </si>
  <si>
    <t>5621</t>
  </si>
  <si>
    <t>5622</t>
  </si>
  <si>
    <t>5623</t>
  </si>
  <si>
    <t>5624</t>
  </si>
  <si>
    <t>5625</t>
  </si>
  <si>
    <t>5626</t>
  </si>
  <si>
    <t>5627</t>
  </si>
  <si>
    <t>5628</t>
  </si>
  <si>
    <t>5629</t>
  </si>
  <si>
    <t>5630</t>
  </si>
  <si>
    <t>5631</t>
  </si>
  <si>
    <t>5632</t>
  </si>
  <si>
    <t>5633</t>
  </si>
  <si>
    <t>5634</t>
  </si>
  <si>
    <t>5635</t>
  </si>
  <si>
    <t>5636</t>
  </si>
  <si>
    <t>5637</t>
  </si>
  <si>
    <t>5638</t>
  </si>
  <si>
    <t>5639</t>
  </si>
  <si>
    <t>5640</t>
  </si>
  <si>
    <t>5641</t>
  </si>
  <si>
    <t>5642</t>
  </si>
  <si>
    <t>5643</t>
  </si>
  <si>
    <t>5644</t>
  </si>
  <si>
    <t>5645</t>
  </si>
  <si>
    <t>5646</t>
  </si>
  <si>
    <t>5647</t>
  </si>
  <si>
    <t>5648</t>
  </si>
  <si>
    <t>5649</t>
  </si>
  <si>
    <t>5650</t>
  </si>
  <si>
    <t>5651</t>
  </si>
  <si>
    <t>5652</t>
  </si>
  <si>
    <t>5653</t>
  </si>
  <si>
    <t>5654</t>
  </si>
  <si>
    <t>5655</t>
  </si>
  <si>
    <t>5656</t>
  </si>
  <si>
    <t>5657</t>
  </si>
  <si>
    <t>5658</t>
  </si>
  <si>
    <t>5659</t>
  </si>
  <si>
    <t>5660</t>
  </si>
  <si>
    <t>5661</t>
  </si>
  <si>
    <t>5662</t>
  </si>
  <si>
    <t>5663</t>
  </si>
  <si>
    <t>5664</t>
  </si>
  <si>
    <t>5665</t>
  </si>
  <si>
    <t>5666</t>
  </si>
  <si>
    <t>5667</t>
  </si>
  <si>
    <t>5668</t>
  </si>
  <si>
    <t>5669</t>
  </si>
  <si>
    <t>5670</t>
  </si>
  <si>
    <t>5671</t>
  </si>
  <si>
    <t>5672</t>
  </si>
  <si>
    <t>5673</t>
  </si>
  <si>
    <t>5674</t>
  </si>
  <si>
    <t>5675</t>
  </si>
  <si>
    <t>5676</t>
  </si>
  <si>
    <t>5677</t>
  </si>
  <si>
    <t>5678</t>
  </si>
  <si>
    <t>5679</t>
  </si>
  <si>
    <t>5680</t>
  </si>
  <si>
    <t>5681</t>
  </si>
  <si>
    <t>5682</t>
  </si>
  <si>
    <t>5683</t>
  </si>
  <si>
    <t>5684</t>
  </si>
  <si>
    <t>5685</t>
  </si>
  <si>
    <t>5686</t>
  </si>
  <si>
    <t>5687</t>
  </si>
  <si>
    <t>5688</t>
  </si>
  <si>
    <t>5689</t>
  </si>
  <si>
    <t>5690</t>
  </si>
  <si>
    <t>5691</t>
  </si>
  <si>
    <t>5692</t>
  </si>
  <si>
    <t>5693</t>
  </si>
  <si>
    <t>5694</t>
  </si>
  <si>
    <t>5695</t>
  </si>
  <si>
    <t>5696</t>
  </si>
  <si>
    <t>5697</t>
  </si>
  <si>
    <t>5698</t>
  </si>
  <si>
    <t>5699</t>
  </si>
  <si>
    <t>5700</t>
  </si>
  <si>
    <t>5701</t>
  </si>
  <si>
    <t>5702</t>
  </si>
  <si>
    <t>5703</t>
  </si>
  <si>
    <t>5704</t>
  </si>
  <si>
    <t>5705</t>
  </si>
  <si>
    <t>5706</t>
  </si>
  <si>
    <t>5707</t>
  </si>
  <si>
    <t>5708</t>
  </si>
  <si>
    <t>5709</t>
  </si>
  <si>
    <t>5710</t>
  </si>
  <si>
    <t>5711</t>
  </si>
  <si>
    <t>5712</t>
  </si>
  <si>
    <t>5713</t>
  </si>
  <si>
    <t>5714</t>
  </si>
  <si>
    <t>5715</t>
  </si>
  <si>
    <t>5716</t>
  </si>
  <si>
    <t>5717</t>
  </si>
  <si>
    <t>5718</t>
  </si>
  <si>
    <t>5719</t>
  </si>
  <si>
    <t>5720</t>
  </si>
  <si>
    <t>5721</t>
  </si>
  <si>
    <t>5722</t>
  </si>
  <si>
    <t>5723</t>
  </si>
  <si>
    <t>5724</t>
  </si>
  <si>
    <t>5725</t>
  </si>
  <si>
    <t>5726</t>
  </si>
  <si>
    <t>5727</t>
  </si>
  <si>
    <t>5728</t>
  </si>
  <si>
    <t>5729</t>
  </si>
  <si>
    <t>5730</t>
  </si>
  <si>
    <t>5731</t>
  </si>
  <si>
    <t>5732</t>
  </si>
  <si>
    <t>5733</t>
  </si>
  <si>
    <t>5734</t>
  </si>
  <si>
    <t>5735</t>
  </si>
  <si>
    <t>5736</t>
  </si>
  <si>
    <t>5737</t>
  </si>
  <si>
    <t>5738</t>
  </si>
  <si>
    <t>5739</t>
  </si>
  <si>
    <t>5740</t>
  </si>
  <si>
    <t>5741</t>
  </si>
  <si>
    <t>5742</t>
  </si>
  <si>
    <t>5743</t>
  </si>
  <si>
    <t>5744</t>
  </si>
  <si>
    <t>5745</t>
  </si>
  <si>
    <t>5746</t>
  </si>
  <si>
    <t>5747</t>
  </si>
  <si>
    <t>5748</t>
  </si>
  <si>
    <t>5749</t>
  </si>
  <si>
    <t>5750</t>
  </si>
  <si>
    <t>5751</t>
  </si>
  <si>
    <t>5752</t>
  </si>
  <si>
    <t>5753</t>
  </si>
  <si>
    <t>5754</t>
  </si>
  <si>
    <t>5755</t>
  </si>
  <si>
    <t>5756</t>
  </si>
  <si>
    <t>5757</t>
  </si>
  <si>
    <t>5758</t>
  </si>
  <si>
    <t>5759</t>
  </si>
  <si>
    <t>5760</t>
  </si>
  <si>
    <t>5761</t>
  </si>
  <si>
    <t>5762</t>
  </si>
  <si>
    <t>5763</t>
  </si>
  <si>
    <t>5764</t>
  </si>
  <si>
    <t>5765</t>
  </si>
  <si>
    <t>5766</t>
  </si>
  <si>
    <t>5767</t>
  </si>
  <si>
    <t>5768</t>
  </si>
  <si>
    <t>5769</t>
  </si>
  <si>
    <t>5770</t>
  </si>
  <si>
    <t>5771</t>
  </si>
  <si>
    <t>5772</t>
  </si>
  <si>
    <t>5773</t>
  </si>
  <si>
    <t>5774</t>
  </si>
  <si>
    <t>5775</t>
  </si>
  <si>
    <t>5776</t>
  </si>
  <si>
    <t>5777</t>
  </si>
  <si>
    <t>5778</t>
  </si>
  <si>
    <t>5779</t>
  </si>
  <si>
    <t>5780</t>
  </si>
  <si>
    <t>5781</t>
  </si>
  <si>
    <t>5782</t>
  </si>
  <si>
    <t>5783</t>
  </si>
  <si>
    <t>5784</t>
  </si>
  <si>
    <t>5785</t>
  </si>
  <si>
    <t>5786</t>
  </si>
  <si>
    <t>5787</t>
  </si>
  <si>
    <t>5788</t>
  </si>
  <si>
    <t>5789</t>
  </si>
  <si>
    <t>5790</t>
  </si>
  <si>
    <t>5791</t>
  </si>
  <si>
    <t>5792</t>
  </si>
  <si>
    <t>5793</t>
  </si>
  <si>
    <t>5794</t>
  </si>
  <si>
    <t>5795</t>
  </si>
  <si>
    <t>5796</t>
  </si>
  <si>
    <t>5797</t>
  </si>
  <si>
    <t>5798</t>
  </si>
  <si>
    <t>5799</t>
  </si>
  <si>
    <t>5800</t>
  </si>
  <si>
    <t>5801</t>
  </si>
  <si>
    <t>5802</t>
  </si>
  <si>
    <t>5803</t>
  </si>
  <si>
    <t>5804</t>
  </si>
  <si>
    <t>5805</t>
  </si>
  <si>
    <t>5806</t>
  </si>
  <si>
    <t>5807</t>
  </si>
  <si>
    <t>5808</t>
  </si>
  <si>
    <t>5809</t>
  </si>
  <si>
    <t>5810</t>
  </si>
  <si>
    <t>5811</t>
  </si>
  <si>
    <t>5812</t>
  </si>
  <si>
    <t>5813</t>
  </si>
  <si>
    <t>5814</t>
  </si>
  <si>
    <t>5815</t>
  </si>
  <si>
    <t>5816</t>
  </si>
  <si>
    <t>5817</t>
  </si>
  <si>
    <t>5818</t>
  </si>
  <si>
    <t>5819</t>
  </si>
  <si>
    <t>5820</t>
  </si>
  <si>
    <t>5821</t>
  </si>
  <si>
    <t>5822</t>
  </si>
  <si>
    <t>5823</t>
  </si>
  <si>
    <t>5824</t>
  </si>
  <si>
    <t>5825</t>
  </si>
  <si>
    <t>5826</t>
  </si>
  <si>
    <t>5827</t>
  </si>
  <si>
    <t>5828</t>
  </si>
  <si>
    <t>5829</t>
  </si>
  <si>
    <t>5830</t>
  </si>
  <si>
    <t>5831</t>
  </si>
  <si>
    <t>5832</t>
  </si>
  <si>
    <t>5833</t>
  </si>
  <si>
    <t>5834</t>
  </si>
  <si>
    <t>5835</t>
  </si>
  <si>
    <t>5836</t>
  </si>
  <si>
    <t>5837</t>
  </si>
  <si>
    <t>5838</t>
  </si>
  <si>
    <t>5839</t>
  </si>
  <si>
    <t>5840</t>
  </si>
  <si>
    <t>5841</t>
  </si>
  <si>
    <t>5842</t>
  </si>
  <si>
    <t>5843</t>
  </si>
  <si>
    <t>5844</t>
  </si>
  <si>
    <t>5845</t>
  </si>
  <si>
    <t>5846</t>
  </si>
  <si>
    <t>5847</t>
  </si>
  <si>
    <t>5848</t>
  </si>
  <si>
    <t>5849</t>
  </si>
  <si>
    <t>5850</t>
  </si>
  <si>
    <t>5851</t>
  </si>
  <si>
    <t>5852</t>
  </si>
  <si>
    <t>5853</t>
  </si>
  <si>
    <t>5854</t>
  </si>
  <si>
    <t>5855</t>
  </si>
  <si>
    <t>5856</t>
  </si>
  <si>
    <t>5857</t>
  </si>
  <si>
    <t>5858</t>
  </si>
  <si>
    <t>5859</t>
  </si>
  <si>
    <t>5860</t>
  </si>
  <si>
    <t>5861</t>
  </si>
  <si>
    <t>5862</t>
  </si>
  <si>
    <t>5863</t>
  </si>
  <si>
    <t>5864</t>
  </si>
  <si>
    <t>5865</t>
  </si>
  <si>
    <t>5866</t>
  </si>
  <si>
    <t>5867</t>
  </si>
  <si>
    <t>5868</t>
  </si>
  <si>
    <t>5869</t>
  </si>
  <si>
    <t>5870</t>
  </si>
  <si>
    <t>5871</t>
  </si>
  <si>
    <t>5872</t>
  </si>
  <si>
    <t>5873</t>
  </si>
  <si>
    <t>5874</t>
  </si>
  <si>
    <t>5875</t>
  </si>
  <si>
    <t>5876</t>
  </si>
  <si>
    <t>5877</t>
  </si>
  <si>
    <t>5878</t>
  </si>
  <si>
    <t>5879</t>
  </si>
  <si>
    <t>5880</t>
  </si>
  <si>
    <t>5881</t>
  </si>
  <si>
    <t>5882</t>
  </si>
  <si>
    <t>5883</t>
  </si>
  <si>
    <t>5884</t>
  </si>
  <si>
    <t>5885</t>
  </si>
  <si>
    <t>5886</t>
  </si>
  <si>
    <t>5887</t>
  </si>
  <si>
    <t>5888</t>
  </si>
  <si>
    <t>5889</t>
  </si>
  <si>
    <t>5890</t>
  </si>
  <si>
    <t>5891</t>
  </si>
  <si>
    <t>5892</t>
  </si>
  <si>
    <t>5893</t>
  </si>
  <si>
    <t>5894</t>
  </si>
  <si>
    <t>5895</t>
  </si>
  <si>
    <t>5896</t>
  </si>
  <si>
    <t>5897</t>
  </si>
  <si>
    <t>5898</t>
  </si>
  <si>
    <t>5899</t>
  </si>
  <si>
    <t>5900</t>
  </si>
  <si>
    <t>5901</t>
  </si>
  <si>
    <t>5902</t>
  </si>
  <si>
    <t>5903</t>
  </si>
  <si>
    <t>5904</t>
  </si>
  <si>
    <t>5905</t>
  </si>
  <si>
    <t>5906</t>
  </si>
  <si>
    <t>5907</t>
  </si>
  <si>
    <t>5908</t>
  </si>
  <si>
    <t>5909</t>
  </si>
  <si>
    <t>5910</t>
  </si>
  <si>
    <t>5911</t>
  </si>
  <si>
    <t>5912</t>
  </si>
  <si>
    <t>5913</t>
  </si>
  <si>
    <t>5914</t>
  </si>
  <si>
    <t>5915</t>
  </si>
  <si>
    <t>5916</t>
  </si>
  <si>
    <t>5917</t>
  </si>
  <si>
    <t>5918</t>
  </si>
  <si>
    <t>5919</t>
  </si>
  <si>
    <t>5920</t>
  </si>
  <si>
    <t>5921</t>
  </si>
  <si>
    <t>5922</t>
  </si>
  <si>
    <t>5923</t>
  </si>
  <si>
    <t>5924</t>
  </si>
  <si>
    <t>5925</t>
  </si>
  <si>
    <t>5926</t>
  </si>
  <si>
    <t>5927</t>
  </si>
  <si>
    <t>5928</t>
  </si>
  <si>
    <t>5929</t>
  </si>
  <si>
    <t>5930</t>
  </si>
  <si>
    <t>5931</t>
  </si>
  <si>
    <t>5932</t>
  </si>
  <si>
    <t>5933</t>
  </si>
  <si>
    <t>5934</t>
  </si>
  <si>
    <t>5935</t>
  </si>
  <si>
    <t>5936</t>
  </si>
  <si>
    <t>5937</t>
  </si>
  <si>
    <t>5938</t>
  </si>
  <si>
    <t>5939</t>
  </si>
  <si>
    <t>5940</t>
  </si>
  <si>
    <t>5941</t>
  </si>
  <si>
    <t>5942</t>
  </si>
  <si>
    <t>5943</t>
  </si>
  <si>
    <t>5944</t>
  </si>
  <si>
    <t>5945</t>
  </si>
  <si>
    <t>5946</t>
  </si>
  <si>
    <t>5947</t>
  </si>
  <si>
    <t>5948</t>
  </si>
  <si>
    <t>5949</t>
  </si>
  <si>
    <t>5950</t>
  </si>
  <si>
    <t>5951</t>
  </si>
  <si>
    <t>5952</t>
  </si>
  <si>
    <t>5953</t>
  </si>
  <si>
    <t>5954</t>
  </si>
  <si>
    <t>5955</t>
  </si>
  <si>
    <t>5956</t>
  </si>
  <si>
    <t>5957</t>
  </si>
  <si>
    <t>5958</t>
  </si>
  <si>
    <t>5959</t>
  </si>
  <si>
    <t>5960</t>
  </si>
  <si>
    <t>5961</t>
  </si>
  <si>
    <t>5962</t>
  </si>
  <si>
    <t>5963</t>
  </si>
  <si>
    <t>5964</t>
  </si>
  <si>
    <t>5965</t>
  </si>
  <si>
    <t>5966</t>
  </si>
  <si>
    <t>5967</t>
  </si>
  <si>
    <t>5968</t>
  </si>
  <si>
    <t>5969</t>
  </si>
  <si>
    <t>5970</t>
  </si>
  <si>
    <t>5971</t>
  </si>
  <si>
    <t>5972</t>
  </si>
  <si>
    <t>5973</t>
  </si>
  <si>
    <t>5974</t>
  </si>
  <si>
    <t>5975</t>
  </si>
  <si>
    <t>5976</t>
  </si>
  <si>
    <t>5977</t>
  </si>
  <si>
    <t>5978</t>
  </si>
  <si>
    <t>5979</t>
  </si>
  <si>
    <t>5980</t>
  </si>
  <si>
    <t>5981</t>
  </si>
  <si>
    <t>5982</t>
  </si>
  <si>
    <t>5983</t>
  </si>
  <si>
    <t>5984</t>
  </si>
  <si>
    <t>5985</t>
  </si>
  <si>
    <t>5986</t>
  </si>
  <si>
    <t>5987</t>
  </si>
  <si>
    <t>5988</t>
  </si>
  <si>
    <t>5989</t>
  </si>
  <si>
    <t>5990</t>
  </si>
  <si>
    <t>5991</t>
  </si>
  <si>
    <t>5992</t>
  </si>
  <si>
    <t>5993</t>
  </si>
  <si>
    <t>5994</t>
  </si>
  <si>
    <t>5995</t>
  </si>
  <si>
    <t>5996</t>
  </si>
  <si>
    <t>5997</t>
  </si>
  <si>
    <t>5998</t>
  </si>
  <si>
    <t>5999</t>
  </si>
  <si>
    <t>6000</t>
  </si>
  <si>
    <t>6001</t>
  </si>
  <si>
    <t>6002</t>
  </si>
  <si>
    <t>6003</t>
  </si>
  <si>
    <t>6004</t>
  </si>
  <si>
    <t>6005</t>
  </si>
  <si>
    <t>6006</t>
  </si>
  <si>
    <t>6007</t>
  </si>
  <si>
    <t>6008</t>
  </si>
  <si>
    <t>6009</t>
  </si>
  <si>
    <t>6010</t>
  </si>
  <si>
    <t>6011</t>
  </si>
  <si>
    <t>6012</t>
  </si>
  <si>
    <t>6013</t>
  </si>
  <si>
    <t>6014</t>
  </si>
  <si>
    <t>6015</t>
  </si>
  <si>
    <t>6016</t>
  </si>
  <si>
    <t>6017</t>
  </si>
  <si>
    <t>6018</t>
  </si>
  <si>
    <t>6019</t>
  </si>
  <si>
    <t>6020</t>
  </si>
  <si>
    <t>6021</t>
  </si>
  <si>
    <t>6022</t>
  </si>
  <si>
    <t>6023</t>
  </si>
  <si>
    <t>6024</t>
  </si>
  <si>
    <t>6025</t>
  </si>
  <si>
    <t>6026</t>
  </si>
  <si>
    <t>6027</t>
  </si>
  <si>
    <t>6028</t>
  </si>
  <si>
    <t>6029</t>
  </si>
  <si>
    <t>6030</t>
  </si>
  <si>
    <t>6031</t>
  </si>
  <si>
    <t>6032</t>
  </si>
  <si>
    <t>6033</t>
  </si>
  <si>
    <t>6034</t>
  </si>
  <si>
    <t>6035</t>
  </si>
  <si>
    <t>6036</t>
  </si>
  <si>
    <t>6037</t>
  </si>
  <si>
    <t>6038</t>
  </si>
  <si>
    <t>6039</t>
  </si>
  <si>
    <t>6040</t>
  </si>
  <si>
    <t>6041</t>
  </si>
  <si>
    <t>6042</t>
  </si>
  <si>
    <t>6043</t>
  </si>
  <si>
    <t>6044</t>
  </si>
  <si>
    <t>6045</t>
  </si>
  <si>
    <t>6046</t>
  </si>
  <si>
    <t>6047</t>
  </si>
  <si>
    <t>6048</t>
  </si>
  <si>
    <t>6049</t>
  </si>
  <si>
    <t>6050</t>
  </si>
  <si>
    <t>6051</t>
  </si>
  <si>
    <t>6052</t>
  </si>
  <si>
    <t>6053</t>
  </si>
  <si>
    <t>6054</t>
  </si>
  <si>
    <t>6055</t>
  </si>
  <si>
    <t>6056</t>
  </si>
  <si>
    <t>6057</t>
  </si>
  <si>
    <t>6058</t>
  </si>
  <si>
    <t>6059</t>
  </si>
  <si>
    <t>6060</t>
  </si>
  <si>
    <t>6061</t>
  </si>
  <si>
    <t>6062</t>
  </si>
  <si>
    <t>6063</t>
  </si>
  <si>
    <t>6064</t>
  </si>
  <si>
    <t>6065</t>
  </si>
  <si>
    <t>6066</t>
  </si>
  <si>
    <t>6067</t>
  </si>
  <si>
    <t>6068</t>
  </si>
  <si>
    <t>6069</t>
  </si>
  <si>
    <t>6070</t>
  </si>
  <si>
    <t>6071</t>
  </si>
  <si>
    <t>6072</t>
  </si>
  <si>
    <t>6073</t>
  </si>
  <si>
    <t>6074</t>
  </si>
  <si>
    <t>6075</t>
  </si>
  <si>
    <t>6076</t>
  </si>
  <si>
    <t>6077</t>
  </si>
  <si>
    <t>6078</t>
  </si>
  <si>
    <t>6079</t>
  </si>
  <si>
    <t>6080</t>
  </si>
  <si>
    <t>6081</t>
  </si>
  <si>
    <t>6082</t>
  </si>
  <si>
    <t>6083</t>
  </si>
  <si>
    <t>6084</t>
  </si>
  <si>
    <t>6085</t>
  </si>
  <si>
    <t>6086</t>
  </si>
  <si>
    <t>6087</t>
  </si>
  <si>
    <t>6088</t>
  </si>
  <si>
    <t>6089</t>
  </si>
  <si>
    <t>6090</t>
  </si>
  <si>
    <t>6091</t>
  </si>
  <si>
    <t>6092</t>
  </si>
  <si>
    <t>6093</t>
  </si>
  <si>
    <t>6094</t>
  </si>
  <si>
    <t>6095</t>
  </si>
  <si>
    <t>6096</t>
  </si>
  <si>
    <t>6097</t>
  </si>
  <si>
    <t>6098</t>
  </si>
  <si>
    <t>6099</t>
  </si>
  <si>
    <t>6100</t>
  </si>
  <si>
    <t>6101</t>
  </si>
  <si>
    <t>6102</t>
  </si>
  <si>
    <t>6103</t>
  </si>
  <si>
    <t>6104</t>
  </si>
  <si>
    <t>6105</t>
  </si>
  <si>
    <t>6106</t>
  </si>
  <si>
    <t>6107</t>
  </si>
  <si>
    <t>6108</t>
  </si>
  <si>
    <t>6109</t>
  </si>
  <si>
    <t>6110</t>
  </si>
  <si>
    <t>6111</t>
  </si>
  <si>
    <t>6112</t>
  </si>
  <si>
    <t>6113</t>
  </si>
  <si>
    <t>6114</t>
  </si>
  <si>
    <t>6115</t>
  </si>
  <si>
    <t>6116</t>
  </si>
  <si>
    <t>6117</t>
  </si>
  <si>
    <t>6118</t>
  </si>
  <si>
    <t>6119</t>
  </si>
  <si>
    <t>6120</t>
  </si>
  <si>
    <t>6121</t>
  </si>
  <si>
    <t>6122</t>
  </si>
  <si>
    <t>6123</t>
  </si>
  <si>
    <t>6124</t>
  </si>
  <si>
    <t>6125</t>
  </si>
  <si>
    <t>6126</t>
  </si>
  <si>
    <t>6127</t>
  </si>
  <si>
    <t>6128</t>
  </si>
  <si>
    <t>6129</t>
  </si>
  <si>
    <t>6130</t>
  </si>
  <si>
    <t>6131</t>
  </si>
  <si>
    <t>6132</t>
  </si>
  <si>
    <t>6133</t>
  </si>
  <si>
    <t>6134</t>
  </si>
  <si>
    <t>6135</t>
  </si>
  <si>
    <t>6136</t>
  </si>
  <si>
    <t>6137</t>
  </si>
  <si>
    <t>6138</t>
  </si>
  <si>
    <t>6139</t>
  </si>
  <si>
    <t>6140</t>
  </si>
  <si>
    <t>6141</t>
  </si>
  <si>
    <t>6142</t>
  </si>
  <si>
    <t>6143</t>
  </si>
  <si>
    <t>6144</t>
  </si>
  <si>
    <t>6145</t>
  </si>
  <si>
    <t>6146</t>
  </si>
  <si>
    <t>6147</t>
  </si>
  <si>
    <t>6148</t>
  </si>
  <si>
    <t>6149</t>
  </si>
  <si>
    <t>6150</t>
  </si>
  <si>
    <t>6151</t>
  </si>
  <si>
    <t>6152</t>
  </si>
  <si>
    <t>6153</t>
  </si>
  <si>
    <t>6154</t>
  </si>
  <si>
    <t>6155</t>
  </si>
  <si>
    <t>6156</t>
  </si>
  <si>
    <t>6157</t>
  </si>
  <si>
    <t>6158</t>
  </si>
  <si>
    <t>6159</t>
  </si>
  <si>
    <t>6160</t>
  </si>
  <si>
    <t>6161</t>
  </si>
  <si>
    <t>6162</t>
  </si>
  <si>
    <t>6163</t>
  </si>
  <si>
    <t>6164</t>
  </si>
  <si>
    <t>6165</t>
  </si>
  <si>
    <t>6166</t>
  </si>
  <si>
    <t>6167</t>
  </si>
  <si>
    <t>6168</t>
  </si>
  <si>
    <t>6169</t>
  </si>
  <si>
    <t>6170</t>
  </si>
  <si>
    <t>6171</t>
  </si>
  <si>
    <t>6172</t>
  </si>
  <si>
    <t>6173</t>
  </si>
  <si>
    <t>6174</t>
  </si>
  <si>
    <t>6175</t>
  </si>
  <si>
    <t>6176</t>
  </si>
  <si>
    <t>6177</t>
  </si>
  <si>
    <t>6178</t>
  </si>
  <si>
    <t>6179</t>
  </si>
  <si>
    <t>6180</t>
  </si>
  <si>
    <t>6181</t>
  </si>
  <si>
    <t>6182</t>
  </si>
  <si>
    <t>6183</t>
  </si>
  <si>
    <t>6184</t>
  </si>
  <si>
    <t>6185</t>
  </si>
  <si>
    <t>6186</t>
  </si>
  <si>
    <t>6187</t>
  </si>
  <si>
    <t>6188</t>
  </si>
  <si>
    <t>6189</t>
  </si>
  <si>
    <t>6190</t>
  </si>
  <si>
    <t>6191</t>
  </si>
  <si>
    <t>6192</t>
  </si>
  <si>
    <t>6193</t>
  </si>
  <si>
    <t>6194</t>
  </si>
  <si>
    <t>6195</t>
  </si>
  <si>
    <t>6196</t>
  </si>
  <si>
    <t>6197</t>
  </si>
  <si>
    <t>6198</t>
  </si>
  <si>
    <t>6199</t>
  </si>
  <si>
    <t>6200</t>
  </si>
  <si>
    <t>6201</t>
  </si>
  <si>
    <t>6202</t>
  </si>
  <si>
    <t>6203</t>
  </si>
  <si>
    <t>6204</t>
  </si>
  <si>
    <t>6205</t>
  </si>
  <si>
    <t>6206</t>
  </si>
  <si>
    <t>6207</t>
  </si>
  <si>
    <t>6208</t>
  </si>
  <si>
    <t>6209</t>
  </si>
  <si>
    <t>6210</t>
  </si>
  <si>
    <t>6211</t>
  </si>
  <si>
    <t>6212</t>
  </si>
  <si>
    <t>6213</t>
  </si>
  <si>
    <t>6214</t>
  </si>
  <si>
    <t>6215</t>
  </si>
  <si>
    <t>6216</t>
  </si>
  <si>
    <t>6217</t>
  </si>
  <si>
    <t>6218</t>
  </si>
  <si>
    <t>6219</t>
  </si>
  <si>
    <t>6220</t>
  </si>
  <si>
    <t>6221</t>
  </si>
  <si>
    <t>6222</t>
  </si>
  <si>
    <t>6223</t>
  </si>
  <si>
    <t>6224</t>
  </si>
  <si>
    <t>6225</t>
  </si>
  <si>
    <t>6226</t>
  </si>
  <si>
    <t>6227</t>
  </si>
  <si>
    <t>6228</t>
  </si>
  <si>
    <t>6229</t>
  </si>
  <si>
    <t>6230</t>
  </si>
  <si>
    <t>6231</t>
  </si>
  <si>
    <t>6232</t>
  </si>
  <si>
    <t>6233</t>
  </si>
  <si>
    <t>6234</t>
  </si>
  <si>
    <t>6235</t>
  </si>
  <si>
    <t>6236</t>
  </si>
  <si>
    <t>6237</t>
  </si>
  <si>
    <t>6238</t>
  </si>
  <si>
    <t>6239</t>
  </si>
  <si>
    <t>6240</t>
  </si>
  <si>
    <t>6241</t>
  </si>
  <si>
    <t>6242</t>
  </si>
  <si>
    <t>6243</t>
  </si>
  <si>
    <t>6244</t>
  </si>
  <si>
    <t>6245</t>
  </si>
  <si>
    <t>6246</t>
  </si>
  <si>
    <t>6247</t>
  </si>
  <si>
    <t>6248</t>
  </si>
  <si>
    <t>6249</t>
  </si>
  <si>
    <t>6250</t>
  </si>
  <si>
    <t>6251</t>
  </si>
  <si>
    <t>6252</t>
  </si>
  <si>
    <t>6253</t>
  </si>
  <si>
    <t>6254</t>
  </si>
  <si>
    <t>6255</t>
  </si>
  <si>
    <t>6256</t>
  </si>
  <si>
    <t>6257</t>
  </si>
  <si>
    <t>6258</t>
  </si>
  <si>
    <t>6259</t>
  </si>
  <si>
    <t>6260</t>
  </si>
  <si>
    <t>6261</t>
  </si>
  <si>
    <t>6262</t>
  </si>
  <si>
    <t>6263</t>
  </si>
  <si>
    <t>6264</t>
  </si>
  <si>
    <t>6265</t>
  </si>
  <si>
    <t>6266</t>
  </si>
  <si>
    <t>6267</t>
  </si>
  <si>
    <t>6268</t>
  </si>
  <si>
    <t>6269</t>
  </si>
  <si>
    <t>6270</t>
  </si>
  <si>
    <t>6271</t>
  </si>
  <si>
    <t>6272</t>
  </si>
  <si>
    <t>6273</t>
  </si>
  <si>
    <t>6274</t>
  </si>
  <si>
    <t>6275</t>
  </si>
  <si>
    <t>6276</t>
  </si>
  <si>
    <t>6277</t>
  </si>
  <si>
    <t>6278</t>
  </si>
  <si>
    <t>6279</t>
  </si>
  <si>
    <t>6280</t>
  </si>
  <si>
    <t>6281</t>
  </si>
  <si>
    <t>6282</t>
  </si>
  <si>
    <t>6283</t>
  </si>
  <si>
    <t>6284</t>
  </si>
  <si>
    <t>6285</t>
  </si>
  <si>
    <t>6286</t>
  </si>
  <si>
    <t>6287</t>
  </si>
  <si>
    <t>6288</t>
  </si>
  <si>
    <t>6289</t>
  </si>
  <si>
    <t>6290</t>
  </si>
  <si>
    <t>6291</t>
  </si>
  <si>
    <t>6292</t>
  </si>
  <si>
    <t>6293</t>
  </si>
  <si>
    <t>6294</t>
  </si>
  <si>
    <t>6295</t>
  </si>
  <si>
    <t>6296</t>
  </si>
  <si>
    <t>6297</t>
  </si>
  <si>
    <t>6298</t>
  </si>
  <si>
    <t>6299</t>
  </si>
  <si>
    <t>6300</t>
  </si>
  <si>
    <t>6301</t>
  </si>
  <si>
    <t>6302</t>
  </si>
  <si>
    <t>6303</t>
  </si>
  <si>
    <t>6304</t>
  </si>
  <si>
    <t>6305</t>
  </si>
  <si>
    <t>6306</t>
  </si>
  <si>
    <t>6307</t>
  </si>
  <si>
    <t>6308</t>
  </si>
  <si>
    <t>6309</t>
  </si>
  <si>
    <t>6310</t>
  </si>
  <si>
    <t>6311</t>
  </si>
  <si>
    <t>6312</t>
  </si>
  <si>
    <t>6313</t>
  </si>
  <si>
    <t>6314</t>
  </si>
  <si>
    <t>6315</t>
  </si>
  <si>
    <t>6316</t>
  </si>
  <si>
    <t>6317</t>
  </si>
  <si>
    <t>6318</t>
  </si>
  <si>
    <t>6319</t>
  </si>
  <si>
    <t>6320</t>
  </si>
  <si>
    <t>6321</t>
  </si>
  <si>
    <t>6322</t>
  </si>
  <si>
    <t>6323</t>
  </si>
  <si>
    <t>6324</t>
  </si>
  <si>
    <t>6325</t>
  </si>
  <si>
    <t>6326</t>
  </si>
  <si>
    <t>6327</t>
  </si>
  <si>
    <t>6328</t>
  </si>
  <si>
    <t>6329</t>
  </si>
  <si>
    <t>6330</t>
  </si>
  <si>
    <t>6331</t>
  </si>
  <si>
    <t>6332</t>
  </si>
  <si>
    <t>6333</t>
  </si>
  <si>
    <t>6334</t>
  </si>
  <si>
    <t>6335</t>
  </si>
  <si>
    <t>6336</t>
  </si>
  <si>
    <t>6337</t>
  </si>
  <si>
    <t>6338</t>
  </si>
  <si>
    <t>6339</t>
  </si>
  <si>
    <t>6340</t>
  </si>
  <si>
    <t>6341</t>
  </si>
  <si>
    <t>6342</t>
  </si>
  <si>
    <t>6343</t>
  </si>
  <si>
    <t>6344</t>
  </si>
  <si>
    <t>6345</t>
  </si>
  <si>
    <t>6346</t>
  </si>
  <si>
    <t>6347</t>
  </si>
  <si>
    <t>6348</t>
  </si>
  <si>
    <t>6349</t>
  </si>
  <si>
    <t>6350</t>
  </si>
  <si>
    <t>6351</t>
  </si>
  <si>
    <t>6352</t>
  </si>
  <si>
    <t>6353</t>
  </si>
  <si>
    <t>6354</t>
  </si>
  <si>
    <t>6355</t>
  </si>
  <si>
    <t>6356</t>
  </si>
  <si>
    <t>6357</t>
  </si>
  <si>
    <t>6358</t>
  </si>
  <si>
    <t>6359</t>
  </si>
  <si>
    <t>6360</t>
  </si>
  <si>
    <t>6361</t>
  </si>
  <si>
    <t>6362</t>
  </si>
  <si>
    <t>6363</t>
  </si>
  <si>
    <t>6364</t>
  </si>
  <si>
    <t>6365</t>
  </si>
  <si>
    <t>6366</t>
  </si>
  <si>
    <t>6367</t>
  </si>
  <si>
    <t>6368</t>
  </si>
  <si>
    <t>6369</t>
  </si>
  <si>
    <t>6370</t>
  </si>
  <si>
    <t>6371</t>
  </si>
  <si>
    <t>6372</t>
  </si>
  <si>
    <t>6373</t>
  </si>
  <si>
    <t>6374</t>
  </si>
  <si>
    <t>6375</t>
  </si>
  <si>
    <t>6376</t>
  </si>
  <si>
    <t>6377</t>
  </si>
  <si>
    <t>6378</t>
  </si>
  <si>
    <t>6379</t>
  </si>
  <si>
    <t>6380</t>
  </si>
  <si>
    <t>6381</t>
  </si>
  <si>
    <t>6382</t>
  </si>
  <si>
    <t>6383</t>
  </si>
  <si>
    <t>6384</t>
  </si>
  <si>
    <t>6385</t>
  </si>
  <si>
    <t>6386</t>
  </si>
  <si>
    <t>6387</t>
  </si>
  <si>
    <t>6388</t>
  </si>
  <si>
    <t>6389</t>
  </si>
  <si>
    <t>6390</t>
  </si>
  <si>
    <t>6391</t>
  </si>
  <si>
    <t>6392</t>
  </si>
  <si>
    <t>6393</t>
  </si>
  <si>
    <t>6394</t>
  </si>
  <si>
    <t>6395</t>
  </si>
  <si>
    <t>6396</t>
  </si>
  <si>
    <t>6397</t>
  </si>
  <si>
    <t>6398</t>
  </si>
  <si>
    <t>6399</t>
  </si>
  <si>
    <t>6400</t>
  </si>
  <si>
    <t>6401</t>
  </si>
  <si>
    <t>6402</t>
  </si>
  <si>
    <t>6403</t>
  </si>
  <si>
    <t>6404</t>
  </si>
  <si>
    <t>6405</t>
  </si>
  <si>
    <t>6406</t>
  </si>
  <si>
    <t>6407</t>
  </si>
  <si>
    <t>6408</t>
  </si>
  <si>
    <t>6409</t>
  </si>
  <si>
    <t>6410</t>
  </si>
  <si>
    <t>6411</t>
  </si>
  <si>
    <t>6412</t>
  </si>
  <si>
    <t>6413</t>
  </si>
  <si>
    <t>6414</t>
  </si>
  <si>
    <t>6415</t>
  </si>
  <si>
    <t>6416</t>
  </si>
  <si>
    <t>6417</t>
  </si>
  <si>
    <t>6418</t>
  </si>
  <si>
    <t>6419</t>
  </si>
  <si>
    <t>6420</t>
  </si>
  <si>
    <t>6421</t>
  </si>
  <si>
    <t>6422</t>
  </si>
  <si>
    <t>6423</t>
  </si>
  <si>
    <t>6424</t>
  </si>
  <si>
    <t>6425</t>
  </si>
  <si>
    <t>6426</t>
  </si>
  <si>
    <t>6427</t>
  </si>
  <si>
    <t>6428</t>
  </si>
  <si>
    <t>6429</t>
  </si>
  <si>
    <t>6430</t>
  </si>
  <si>
    <t>6431</t>
  </si>
  <si>
    <t>6432</t>
  </si>
  <si>
    <t>6433</t>
  </si>
  <si>
    <t>6434</t>
  </si>
  <si>
    <t>6435</t>
  </si>
  <si>
    <t>6436</t>
  </si>
  <si>
    <t>6437</t>
  </si>
  <si>
    <t>6438</t>
  </si>
  <si>
    <t>6439</t>
  </si>
  <si>
    <t>6440</t>
  </si>
  <si>
    <t>6441</t>
  </si>
  <si>
    <t>6442</t>
  </si>
  <si>
    <t>6443</t>
  </si>
  <si>
    <t>6444</t>
  </si>
  <si>
    <t>6445</t>
  </si>
  <si>
    <t>6446</t>
  </si>
  <si>
    <t>6447</t>
  </si>
  <si>
    <t>6448</t>
  </si>
  <si>
    <t>6449</t>
  </si>
  <si>
    <t>6450</t>
  </si>
  <si>
    <t>6451</t>
  </si>
  <si>
    <t>6452</t>
  </si>
  <si>
    <t>6453</t>
  </si>
  <si>
    <t>6454</t>
  </si>
  <si>
    <t>6455</t>
  </si>
  <si>
    <t>6456</t>
  </si>
  <si>
    <t>6457</t>
  </si>
  <si>
    <t>6458</t>
  </si>
  <si>
    <t>6459</t>
  </si>
  <si>
    <t>6460</t>
  </si>
  <si>
    <t>6461</t>
  </si>
  <si>
    <t>6462</t>
  </si>
  <si>
    <t>6463</t>
  </si>
  <si>
    <t>6464</t>
  </si>
  <si>
    <t>6465</t>
  </si>
  <si>
    <t>6466</t>
  </si>
  <si>
    <t>6467</t>
  </si>
  <si>
    <t>6468</t>
  </si>
  <si>
    <t>6469</t>
  </si>
  <si>
    <t>6470</t>
  </si>
  <si>
    <t>6471</t>
  </si>
  <si>
    <t>6472</t>
  </si>
  <si>
    <t>6473</t>
  </si>
  <si>
    <t>6474</t>
  </si>
  <si>
    <t>6475</t>
  </si>
  <si>
    <t>6476</t>
  </si>
  <si>
    <t>6477</t>
  </si>
  <si>
    <t>6478</t>
  </si>
  <si>
    <t>6479</t>
  </si>
  <si>
    <t>6480</t>
  </si>
  <si>
    <t>6481</t>
  </si>
  <si>
    <t>6482</t>
  </si>
  <si>
    <t>6483</t>
  </si>
  <si>
    <t>6484</t>
  </si>
  <si>
    <t>6485</t>
  </si>
  <si>
    <t>6486</t>
  </si>
  <si>
    <t>6487</t>
  </si>
  <si>
    <t>6488</t>
  </si>
  <si>
    <t>6489</t>
  </si>
  <si>
    <t>6490</t>
  </si>
  <si>
    <t>6491</t>
  </si>
  <si>
    <t>6492</t>
  </si>
  <si>
    <t>6493</t>
  </si>
  <si>
    <t>6494</t>
  </si>
  <si>
    <t>6495</t>
  </si>
  <si>
    <t>6496</t>
  </si>
  <si>
    <t>6497</t>
  </si>
  <si>
    <t>6498</t>
  </si>
  <si>
    <t>6499</t>
  </si>
  <si>
    <t>6500</t>
  </si>
  <si>
    <t>6501</t>
  </si>
  <si>
    <t>6502</t>
  </si>
  <si>
    <t>6503</t>
  </si>
  <si>
    <t>6504</t>
  </si>
  <si>
    <t>6505</t>
  </si>
  <si>
    <t>6506</t>
  </si>
  <si>
    <t>6507</t>
  </si>
  <si>
    <t>6508</t>
  </si>
  <si>
    <t>6509</t>
  </si>
  <si>
    <t>6510</t>
  </si>
  <si>
    <t>6511</t>
  </si>
  <si>
    <t>6512</t>
  </si>
  <si>
    <t>6513</t>
  </si>
  <si>
    <t>6514</t>
  </si>
  <si>
    <t>6515</t>
  </si>
  <si>
    <t>6516</t>
  </si>
  <si>
    <t>6517</t>
  </si>
  <si>
    <t>6518</t>
  </si>
  <si>
    <t>6519</t>
  </si>
  <si>
    <t>6520</t>
  </si>
  <si>
    <t>6521</t>
  </si>
  <si>
    <t>6522</t>
  </si>
  <si>
    <t>6523</t>
  </si>
  <si>
    <t>6524</t>
  </si>
  <si>
    <t>6525</t>
  </si>
  <si>
    <t>6526</t>
  </si>
  <si>
    <t>6527</t>
  </si>
  <si>
    <t>6528</t>
  </si>
  <si>
    <t>6529</t>
  </si>
  <si>
    <t>6530</t>
  </si>
  <si>
    <t>6531</t>
  </si>
  <si>
    <t>6532</t>
  </si>
  <si>
    <t>6533</t>
  </si>
  <si>
    <t>6534</t>
  </si>
  <si>
    <t>6535</t>
  </si>
  <si>
    <t>6536</t>
  </si>
  <si>
    <t>6537</t>
  </si>
  <si>
    <t>6538</t>
  </si>
  <si>
    <t>6539</t>
  </si>
  <si>
    <t>6540</t>
  </si>
  <si>
    <t>6541</t>
  </si>
  <si>
    <t>6542</t>
  </si>
  <si>
    <t>6543</t>
  </si>
  <si>
    <t>6544</t>
  </si>
  <si>
    <t>6545</t>
  </si>
  <si>
    <t>6546</t>
  </si>
  <si>
    <t>6547</t>
  </si>
  <si>
    <t>6548</t>
  </si>
  <si>
    <t>6549</t>
  </si>
  <si>
    <t>6550</t>
  </si>
  <si>
    <t>6551</t>
  </si>
  <si>
    <t>6552</t>
  </si>
  <si>
    <t>6553</t>
  </si>
  <si>
    <t>6554</t>
  </si>
  <si>
    <t>6555</t>
  </si>
  <si>
    <t>6556</t>
  </si>
  <si>
    <t>6557</t>
  </si>
  <si>
    <t>6558</t>
  </si>
  <si>
    <t>6559</t>
  </si>
  <si>
    <t>6560</t>
  </si>
  <si>
    <t>6561</t>
  </si>
  <si>
    <t>6562</t>
  </si>
  <si>
    <t>6563</t>
  </si>
  <si>
    <t>6564</t>
  </si>
  <si>
    <t>6565</t>
  </si>
  <si>
    <t>6566</t>
  </si>
  <si>
    <t>6567</t>
  </si>
  <si>
    <t>6568</t>
  </si>
  <si>
    <t>6569</t>
  </si>
  <si>
    <t>6570</t>
  </si>
  <si>
    <t>6571</t>
  </si>
  <si>
    <t>6572</t>
  </si>
  <si>
    <t>6573</t>
  </si>
  <si>
    <t>6574</t>
  </si>
  <si>
    <t>6575</t>
  </si>
  <si>
    <t>6576</t>
  </si>
  <si>
    <t>6577</t>
  </si>
  <si>
    <t>6578</t>
  </si>
  <si>
    <t>6579</t>
  </si>
  <si>
    <t>6580</t>
  </si>
  <si>
    <t>6581</t>
  </si>
  <si>
    <t>6582</t>
  </si>
  <si>
    <t>6583</t>
  </si>
  <si>
    <t>6584</t>
  </si>
  <si>
    <t>6585</t>
  </si>
  <si>
    <t>6586</t>
  </si>
  <si>
    <t>6587</t>
  </si>
  <si>
    <t>6588</t>
  </si>
  <si>
    <t>6589</t>
  </si>
  <si>
    <t>6590</t>
  </si>
  <si>
    <t>6591</t>
  </si>
  <si>
    <t>6592</t>
  </si>
  <si>
    <t>6593</t>
  </si>
  <si>
    <t>6594</t>
  </si>
  <si>
    <t>6595</t>
  </si>
  <si>
    <t>6596</t>
  </si>
  <si>
    <t>6597</t>
  </si>
  <si>
    <t>6598</t>
  </si>
  <si>
    <t>6599</t>
  </si>
  <si>
    <t>6600</t>
  </si>
  <si>
    <t>6601</t>
  </si>
  <si>
    <t>6602</t>
  </si>
  <si>
    <t>6603</t>
  </si>
  <si>
    <t>6604</t>
  </si>
  <si>
    <t>6605</t>
  </si>
  <si>
    <t>6606</t>
  </si>
  <si>
    <t>6607</t>
  </si>
  <si>
    <t>6608</t>
  </si>
  <si>
    <t>6609</t>
  </si>
  <si>
    <t>6610</t>
  </si>
  <si>
    <t>6611</t>
  </si>
  <si>
    <t>6612</t>
  </si>
  <si>
    <t>6613</t>
  </si>
  <si>
    <t>6614</t>
  </si>
  <si>
    <t>6615</t>
  </si>
  <si>
    <t>6616</t>
  </si>
  <si>
    <t>6617</t>
  </si>
  <si>
    <t>6618</t>
  </si>
  <si>
    <t>6619</t>
  </si>
  <si>
    <t>6620</t>
  </si>
  <si>
    <t>6621</t>
  </si>
  <si>
    <t>6622</t>
  </si>
  <si>
    <t>6623</t>
  </si>
  <si>
    <t>6624</t>
  </si>
  <si>
    <t>6625</t>
  </si>
  <si>
    <t>6626</t>
  </si>
  <si>
    <t>6627</t>
  </si>
  <si>
    <t>6628</t>
  </si>
  <si>
    <t>6629</t>
  </si>
  <si>
    <t>6630</t>
  </si>
  <si>
    <t>6631</t>
  </si>
  <si>
    <t>6632</t>
  </si>
  <si>
    <t>6633</t>
  </si>
  <si>
    <t>6634</t>
  </si>
  <si>
    <t>6635</t>
  </si>
  <si>
    <t>6636</t>
  </si>
  <si>
    <t>6637</t>
  </si>
  <si>
    <t>6638</t>
  </si>
  <si>
    <t>6639</t>
  </si>
  <si>
    <t>6640</t>
  </si>
  <si>
    <t>6641</t>
  </si>
  <si>
    <t>6642</t>
  </si>
  <si>
    <t>6643</t>
  </si>
  <si>
    <t>6644</t>
  </si>
  <si>
    <t>6645</t>
  </si>
  <si>
    <t>6646</t>
  </si>
  <si>
    <t>6647</t>
  </si>
  <si>
    <t>6648</t>
  </si>
  <si>
    <t>6649</t>
  </si>
  <si>
    <t>6650</t>
  </si>
  <si>
    <t>6651</t>
  </si>
  <si>
    <t>6652</t>
  </si>
  <si>
    <t>6653</t>
  </si>
  <si>
    <t>6654</t>
  </si>
  <si>
    <t>6655</t>
  </si>
  <si>
    <t>6656</t>
  </si>
  <si>
    <t>6657</t>
  </si>
  <si>
    <t>6658</t>
  </si>
  <si>
    <t>6659</t>
  </si>
  <si>
    <t>6660</t>
  </si>
  <si>
    <t>6661</t>
  </si>
  <si>
    <t>6662</t>
  </si>
  <si>
    <t>6663</t>
  </si>
  <si>
    <t>6664</t>
  </si>
  <si>
    <t>6665</t>
  </si>
  <si>
    <t>6666</t>
  </si>
  <si>
    <t>6667</t>
  </si>
  <si>
    <t>6668</t>
  </si>
  <si>
    <t>6669</t>
  </si>
  <si>
    <t>6670</t>
  </si>
  <si>
    <t>6671</t>
  </si>
  <si>
    <t>6672</t>
  </si>
  <si>
    <t>6673</t>
  </si>
  <si>
    <t>6674</t>
  </si>
  <si>
    <t>6675</t>
  </si>
  <si>
    <t>6676</t>
  </si>
  <si>
    <t>6677</t>
  </si>
  <si>
    <t>6678</t>
  </si>
  <si>
    <t>6679</t>
  </si>
  <si>
    <t>6680</t>
  </si>
  <si>
    <t>6681</t>
  </si>
  <si>
    <t>6682</t>
  </si>
  <si>
    <t>6683</t>
  </si>
  <si>
    <t>6684</t>
  </si>
  <si>
    <t>6685</t>
  </si>
  <si>
    <t>6686</t>
  </si>
  <si>
    <t>6687</t>
  </si>
  <si>
    <t>6688</t>
  </si>
  <si>
    <t>6689</t>
  </si>
  <si>
    <t>6690</t>
  </si>
  <si>
    <t>6691</t>
  </si>
  <si>
    <t>6692</t>
  </si>
  <si>
    <t>6693</t>
  </si>
  <si>
    <t>6694</t>
  </si>
  <si>
    <t>6695</t>
  </si>
  <si>
    <t>6696</t>
  </si>
  <si>
    <t>6697</t>
  </si>
  <si>
    <t>6698</t>
  </si>
  <si>
    <t>6699</t>
  </si>
  <si>
    <t>6700</t>
  </si>
  <si>
    <t>6701</t>
  </si>
  <si>
    <t>6702</t>
  </si>
  <si>
    <t>6703</t>
  </si>
  <si>
    <t>6704</t>
  </si>
  <si>
    <t>6705</t>
  </si>
  <si>
    <t>6706</t>
  </si>
  <si>
    <t>6707</t>
  </si>
  <si>
    <t>6708</t>
  </si>
  <si>
    <t>6709</t>
  </si>
  <si>
    <t>6710</t>
  </si>
  <si>
    <t>6711</t>
  </si>
  <si>
    <t>6712</t>
  </si>
  <si>
    <t>6713</t>
  </si>
  <si>
    <t>6714</t>
  </si>
  <si>
    <t>6715</t>
  </si>
  <si>
    <t>6716</t>
  </si>
  <si>
    <t>6717</t>
  </si>
  <si>
    <t>6718</t>
  </si>
  <si>
    <t>6719</t>
  </si>
  <si>
    <t>6720</t>
  </si>
  <si>
    <t>6721</t>
  </si>
  <si>
    <t>6722</t>
  </si>
  <si>
    <t>6723</t>
  </si>
  <si>
    <t>6724</t>
  </si>
  <si>
    <t>6725</t>
  </si>
  <si>
    <t>6726</t>
  </si>
  <si>
    <t>6727</t>
  </si>
  <si>
    <t>6728</t>
  </si>
  <si>
    <t>6729</t>
  </si>
  <si>
    <t>6730</t>
  </si>
  <si>
    <t>6731</t>
  </si>
  <si>
    <t>6732</t>
  </si>
  <si>
    <t>6733</t>
  </si>
  <si>
    <t>6734</t>
  </si>
  <si>
    <t>6735</t>
  </si>
  <si>
    <t>6736</t>
  </si>
  <si>
    <t>6737</t>
  </si>
  <si>
    <t>6738</t>
  </si>
  <si>
    <t>6739</t>
  </si>
  <si>
    <t>6740</t>
  </si>
  <si>
    <t>6741</t>
  </si>
  <si>
    <t>6742</t>
  </si>
  <si>
    <t>6743</t>
  </si>
  <si>
    <t>6744</t>
  </si>
  <si>
    <t>6745</t>
  </si>
  <si>
    <t>6746</t>
  </si>
  <si>
    <t>6747</t>
  </si>
  <si>
    <t>6748</t>
  </si>
  <si>
    <t>6749</t>
  </si>
  <si>
    <t>6750</t>
  </si>
  <si>
    <t>6751</t>
  </si>
  <si>
    <t>6752</t>
  </si>
  <si>
    <t>6753</t>
  </si>
  <si>
    <t>6754</t>
  </si>
  <si>
    <t>6755</t>
  </si>
  <si>
    <t>6756</t>
  </si>
  <si>
    <t>6757</t>
  </si>
  <si>
    <t>6758</t>
  </si>
  <si>
    <t>6759</t>
  </si>
  <si>
    <t>6760</t>
  </si>
  <si>
    <t>6761</t>
  </si>
  <si>
    <t>6762</t>
  </si>
  <si>
    <t>6763</t>
  </si>
  <si>
    <t>6764</t>
  </si>
  <si>
    <t>6765</t>
  </si>
  <si>
    <t>6766</t>
  </si>
  <si>
    <t>6767</t>
  </si>
  <si>
    <t>6768</t>
  </si>
  <si>
    <t>6769</t>
  </si>
  <si>
    <t>6770</t>
  </si>
  <si>
    <t>6771</t>
  </si>
  <si>
    <t>6772</t>
  </si>
  <si>
    <t>6773</t>
  </si>
  <si>
    <t>6774</t>
  </si>
  <si>
    <t>6775</t>
  </si>
  <si>
    <t>6776</t>
  </si>
  <si>
    <t>6777</t>
  </si>
  <si>
    <t>6778</t>
  </si>
  <si>
    <t>6779</t>
  </si>
  <si>
    <t>6780</t>
  </si>
  <si>
    <t>6781</t>
  </si>
  <si>
    <t>6782</t>
  </si>
  <si>
    <t>6783</t>
  </si>
  <si>
    <t>6784</t>
  </si>
  <si>
    <t>6785</t>
  </si>
  <si>
    <t>6786</t>
  </si>
  <si>
    <t>6787</t>
  </si>
  <si>
    <t>6788</t>
  </si>
  <si>
    <t>6789</t>
  </si>
  <si>
    <t>6790</t>
  </si>
  <si>
    <t>6791</t>
  </si>
  <si>
    <t>6792</t>
  </si>
  <si>
    <t>6793</t>
  </si>
  <si>
    <t>6794</t>
  </si>
  <si>
    <t>6795</t>
  </si>
  <si>
    <t>6796</t>
  </si>
  <si>
    <t>6797</t>
  </si>
  <si>
    <t>6798</t>
  </si>
  <si>
    <t>6799</t>
  </si>
  <si>
    <t>6800</t>
  </si>
  <si>
    <t>6801</t>
  </si>
  <si>
    <t>6802</t>
  </si>
  <si>
    <t>6803</t>
  </si>
  <si>
    <t>6804</t>
  </si>
  <si>
    <t>6805</t>
  </si>
  <si>
    <t>6806</t>
  </si>
  <si>
    <t>6807</t>
  </si>
  <si>
    <t>6808</t>
  </si>
  <si>
    <t>6809</t>
  </si>
  <si>
    <t>6810</t>
  </si>
  <si>
    <t>6811</t>
  </si>
  <si>
    <t>6812</t>
  </si>
  <si>
    <t>6813</t>
  </si>
  <si>
    <t>6814</t>
  </si>
  <si>
    <t>6815</t>
  </si>
  <si>
    <t>6816</t>
  </si>
  <si>
    <t>6817</t>
  </si>
  <si>
    <t>6818</t>
  </si>
  <si>
    <t>6819</t>
  </si>
  <si>
    <t>6820</t>
  </si>
  <si>
    <t>6821</t>
  </si>
  <si>
    <t>6822</t>
  </si>
  <si>
    <t>6823</t>
  </si>
  <si>
    <t>6824</t>
  </si>
  <si>
    <t>6825</t>
  </si>
  <si>
    <t>6826</t>
  </si>
  <si>
    <t>6827</t>
  </si>
  <si>
    <t>6828</t>
  </si>
  <si>
    <t>6829</t>
  </si>
  <si>
    <t>6830</t>
  </si>
  <si>
    <t>6831</t>
  </si>
  <si>
    <t>6832</t>
  </si>
  <si>
    <t>6833</t>
  </si>
  <si>
    <t>6834</t>
  </si>
  <si>
    <t>6835</t>
  </si>
  <si>
    <t>6836</t>
  </si>
  <si>
    <t>6837</t>
  </si>
  <si>
    <t>6838</t>
  </si>
  <si>
    <t>6839</t>
  </si>
  <si>
    <t>6840</t>
  </si>
  <si>
    <t>6841</t>
  </si>
  <si>
    <t>6842</t>
  </si>
  <si>
    <t>6843</t>
  </si>
  <si>
    <t>6844</t>
  </si>
  <si>
    <t>6845</t>
  </si>
  <si>
    <t>6846</t>
  </si>
  <si>
    <t>6847</t>
  </si>
  <si>
    <t>6848</t>
  </si>
  <si>
    <t>6849</t>
  </si>
  <si>
    <t>6850</t>
  </si>
  <si>
    <t>6851</t>
  </si>
  <si>
    <t>6852</t>
  </si>
  <si>
    <t>6853</t>
  </si>
  <si>
    <t>6854</t>
  </si>
  <si>
    <t>6855</t>
  </si>
  <si>
    <t>6856</t>
  </si>
  <si>
    <t>6857</t>
  </si>
  <si>
    <t>6858</t>
  </si>
  <si>
    <t>6859</t>
  </si>
  <si>
    <t>6860</t>
  </si>
  <si>
    <t>6861</t>
  </si>
  <si>
    <t>6862</t>
  </si>
  <si>
    <t>6863</t>
  </si>
  <si>
    <t>6864</t>
  </si>
  <si>
    <t>6865</t>
  </si>
  <si>
    <t>6866</t>
  </si>
  <si>
    <t>6867</t>
  </si>
  <si>
    <t>6868</t>
  </si>
  <si>
    <t>6869</t>
  </si>
  <si>
    <t>6870</t>
  </si>
  <si>
    <t>6871</t>
  </si>
  <si>
    <t>6872</t>
  </si>
  <si>
    <t>6873</t>
  </si>
  <si>
    <t>6874</t>
  </si>
  <si>
    <t>6875</t>
  </si>
  <si>
    <t>6876</t>
  </si>
  <si>
    <t>6877</t>
  </si>
  <si>
    <t>6878</t>
  </si>
  <si>
    <t>6879</t>
  </si>
  <si>
    <t>6880</t>
  </si>
  <si>
    <t>6881</t>
  </si>
  <si>
    <t>6882</t>
  </si>
  <si>
    <t>6883</t>
  </si>
  <si>
    <t>6884</t>
  </si>
  <si>
    <t>6885</t>
  </si>
  <si>
    <t>6886</t>
  </si>
  <si>
    <t>6887</t>
  </si>
  <si>
    <t>6888</t>
  </si>
  <si>
    <t>6889</t>
  </si>
  <si>
    <t>6890</t>
  </si>
  <si>
    <t>6891</t>
  </si>
  <si>
    <t>6892</t>
  </si>
  <si>
    <t>6893</t>
  </si>
  <si>
    <t>6894</t>
  </si>
  <si>
    <t>6895</t>
  </si>
  <si>
    <t>6896</t>
  </si>
  <si>
    <t>6897</t>
  </si>
  <si>
    <t>6898</t>
  </si>
  <si>
    <t>6899</t>
  </si>
  <si>
    <t>6900</t>
  </si>
  <si>
    <t>6901</t>
  </si>
  <si>
    <t>6902</t>
  </si>
  <si>
    <t>6903</t>
  </si>
  <si>
    <t>6904</t>
  </si>
  <si>
    <t>6905</t>
  </si>
  <si>
    <t>6906</t>
  </si>
  <si>
    <t>6907</t>
  </si>
  <si>
    <t>6908</t>
  </si>
  <si>
    <t>6909</t>
  </si>
  <si>
    <t>6910</t>
  </si>
  <si>
    <t>6911</t>
  </si>
  <si>
    <t>6912</t>
  </si>
  <si>
    <t>6913</t>
  </si>
  <si>
    <t>6914</t>
  </si>
  <si>
    <t>6915</t>
  </si>
  <si>
    <t>6916</t>
  </si>
  <si>
    <t>6917</t>
  </si>
  <si>
    <t>6918</t>
  </si>
  <si>
    <t>6919</t>
  </si>
  <si>
    <t>6920</t>
  </si>
  <si>
    <t>6921</t>
  </si>
  <si>
    <t>6922</t>
  </si>
  <si>
    <t>6923</t>
  </si>
  <si>
    <t>6924</t>
  </si>
  <si>
    <t>6925</t>
  </si>
  <si>
    <t>6926</t>
  </si>
  <si>
    <t>6927</t>
  </si>
  <si>
    <t>6928</t>
  </si>
  <si>
    <t>6929</t>
  </si>
  <si>
    <t>6930</t>
  </si>
  <si>
    <t>6931</t>
  </si>
  <si>
    <t>6932</t>
  </si>
  <si>
    <t>6933</t>
  </si>
  <si>
    <t>6934</t>
  </si>
  <si>
    <t>6935</t>
  </si>
  <si>
    <t>6936</t>
  </si>
  <si>
    <t>6937</t>
  </si>
  <si>
    <t>6938</t>
  </si>
  <si>
    <t>6939</t>
  </si>
  <si>
    <t>6940</t>
  </si>
  <si>
    <t>6941</t>
  </si>
  <si>
    <t>6942</t>
  </si>
  <si>
    <t>6943</t>
  </si>
  <si>
    <t>6944</t>
  </si>
  <si>
    <t>6945</t>
  </si>
  <si>
    <t>6946</t>
  </si>
  <si>
    <t>6947</t>
  </si>
  <si>
    <t>6948</t>
  </si>
  <si>
    <t>6949</t>
  </si>
  <si>
    <t>6950</t>
  </si>
  <si>
    <t>6951</t>
  </si>
  <si>
    <t>6952</t>
  </si>
  <si>
    <t>6953</t>
  </si>
  <si>
    <t>6954</t>
  </si>
  <si>
    <t>6955</t>
  </si>
  <si>
    <t>6956</t>
  </si>
  <si>
    <t>6957</t>
  </si>
  <si>
    <t>6958</t>
  </si>
  <si>
    <t>6959</t>
  </si>
  <si>
    <t>6960</t>
  </si>
  <si>
    <t>6961</t>
  </si>
  <si>
    <t>6962</t>
  </si>
  <si>
    <t>6963</t>
  </si>
  <si>
    <t>6964</t>
  </si>
  <si>
    <t>6965</t>
  </si>
  <si>
    <t>6966</t>
  </si>
  <si>
    <t>6967</t>
  </si>
  <si>
    <t>6968</t>
  </si>
  <si>
    <t>6969</t>
  </si>
  <si>
    <t>6970</t>
  </si>
  <si>
    <t>6971</t>
  </si>
  <si>
    <t>6972</t>
  </si>
  <si>
    <t>6973</t>
  </si>
  <si>
    <t>6974</t>
  </si>
  <si>
    <t>6975</t>
  </si>
  <si>
    <t>6976</t>
  </si>
  <si>
    <t>6977</t>
  </si>
  <si>
    <t>6978</t>
  </si>
  <si>
    <t>6979</t>
  </si>
  <si>
    <t>6980</t>
  </si>
  <si>
    <t>6981</t>
  </si>
  <si>
    <t>6982</t>
  </si>
  <si>
    <t>6983</t>
  </si>
  <si>
    <t>6984</t>
  </si>
  <si>
    <t>6985</t>
  </si>
  <si>
    <t>6986</t>
  </si>
  <si>
    <t>6987</t>
  </si>
  <si>
    <t>6988</t>
  </si>
  <si>
    <t>6989</t>
  </si>
  <si>
    <t>6990</t>
  </si>
  <si>
    <t>6991</t>
  </si>
  <si>
    <t>6992</t>
  </si>
  <si>
    <t>6993</t>
  </si>
  <si>
    <t>6994</t>
  </si>
  <si>
    <t>6995</t>
  </si>
  <si>
    <t>6996</t>
  </si>
  <si>
    <t>6997</t>
  </si>
  <si>
    <t>6998</t>
  </si>
  <si>
    <t>6999</t>
  </si>
  <si>
    <t>7000</t>
  </si>
  <si>
    <t>7001</t>
  </si>
  <si>
    <t>7002</t>
  </si>
  <si>
    <t>7003</t>
  </si>
  <si>
    <t>7004</t>
  </si>
  <si>
    <t>7005</t>
  </si>
  <si>
    <t>7006</t>
  </si>
  <si>
    <t>7007</t>
  </si>
  <si>
    <t>7008</t>
  </si>
  <si>
    <t>7009</t>
  </si>
  <si>
    <t>7010</t>
  </si>
  <si>
    <t>7011</t>
  </si>
  <si>
    <t>7012</t>
  </si>
  <si>
    <t>7013</t>
  </si>
  <si>
    <t>7014</t>
  </si>
  <si>
    <t>7015</t>
  </si>
  <si>
    <t>7016</t>
  </si>
  <si>
    <t>7017</t>
  </si>
  <si>
    <t>7018</t>
  </si>
  <si>
    <t>7019</t>
  </si>
  <si>
    <t>7020</t>
  </si>
  <si>
    <t>7021</t>
  </si>
  <si>
    <t>7022</t>
  </si>
  <si>
    <t>7023</t>
  </si>
  <si>
    <t>7024</t>
  </si>
  <si>
    <t>7025</t>
  </si>
  <si>
    <t>7026</t>
  </si>
  <si>
    <t>7027</t>
  </si>
  <si>
    <t>7028</t>
  </si>
  <si>
    <t>7029</t>
  </si>
  <si>
    <t>7030</t>
  </si>
  <si>
    <t>7031</t>
  </si>
  <si>
    <t>7032</t>
  </si>
  <si>
    <t>7033</t>
  </si>
  <si>
    <t>7034</t>
  </si>
  <si>
    <t>7035</t>
  </si>
  <si>
    <t>7036</t>
  </si>
  <si>
    <t>7037</t>
  </si>
  <si>
    <t>7038</t>
  </si>
  <si>
    <t>7039</t>
  </si>
  <si>
    <t>7040</t>
  </si>
  <si>
    <t>7041</t>
  </si>
  <si>
    <t>7042</t>
  </si>
  <si>
    <t>7043</t>
  </si>
  <si>
    <t>7044</t>
  </si>
  <si>
    <t>7045</t>
  </si>
  <si>
    <t>7046</t>
  </si>
  <si>
    <t>7047</t>
  </si>
  <si>
    <t>7048</t>
  </si>
  <si>
    <t>7049</t>
  </si>
  <si>
    <t>7050</t>
  </si>
  <si>
    <t>7051</t>
  </si>
  <si>
    <t>7052</t>
  </si>
  <si>
    <t>7053</t>
  </si>
  <si>
    <t>7054</t>
  </si>
  <si>
    <t>7055</t>
  </si>
  <si>
    <t>7056</t>
  </si>
  <si>
    <t>7057</t>
  </si>
  <si>
    <t>7058</t>
  </si>
  <si>
    <t>7059</t>
  </si>
  <si>
    <t>7060</t>
  </si>
  <si>
    <t>7061</t>
  </si>
  <si>
    <t>7062</t>
  </si>
  <si>
    <t>7063</t>
  </si>
  <si>
    <t>7064</t>
  </si>
  <si>
    <t>7065</t>
  </si>
  <si>
    <t>7066</t>
  </si>
  <si>
    <t>7067</t>
  </si>
  <si>
    <t>7068</t>
  </si>
  <si>
    <t>7069</t>
  </si>
  <si>
    <t>7070</t>
  </si>
  <si>
    <t>7071</t>
  </si>
  <si>
    <t>7072</t>
  </si>
  <si>
    <t>7073</t>
  </si>
  <si>
    <t>7074</t>
  </si>
  <si>
    <t>7075</t>
  </si>
  <si>
    <t>7076</t>
  </si>
  <si>
    <t>7077</t>
  </si>
  <si>
    <t>7078</t>
  </si>
  <si>
    <t>7079</t>
  </si>
  <si>
    <t>7080</t>
  </si>
  <si>
    <t>7081</t>
  </si>
  <si>
    <t>7082</t>
  </si>
  <si>
    <t>7083</t>
  </si>
  <si>
    <t>7084</t>
  </si>
  <si>
    <t>7085</t>
  </si>
  <si>
    <t>7086</t>
  </si>
  <si>
    <t>7087</t>
  </si>
  <si>
    <t>7088</t>
  </si>
  <si>
    <t>7089</t>
  </si>
  <si>
    <t>7090</t>
  </si>
  <si>
    <t>7091</t>
  </si>
  <si>
    <t>7092</t>
  </si>
  <si>
    <t>7093</t>
  </si>
  <si>
    <t>7094</t>
  </si>
  <si>
    <t>7095</t>
  </si>
  <si>
    <t>7096</t>
  </si>
  <si>
    <t>7097</t>
  </si>
  <si>
    <t>7098</t>
  </si>
  <si>
    <t>7099</t>
  </si>
  <si>
    <t>7100</t>
  </si>
  <si>
    <t>7101</t>
  </si>
  <si>
    <t>7102</t>
  </si>
  <si>
    <t>7103</t>
  </si>
  <si>
    <t>7104</t>
  </si>
  <si>
    <t>7105</t>
  </si>
  <si>
    <t>7106</t>
  </si>
  <si>
    <t>7107</t>
  </si>
  <si>
    <t>7108</t>
  </si>
  <si>
    <t>7109</t>
  </si>
  <si>
    <t>7110</t>
  </si>
  <si>
    <t>7111</t>
  </si>
  <si>
    <t>7112</t>
  </si>
  <si>
    <t>7113</t>
  </si>
  <si>
    <t>7114</t>
  </si>
  <si>
    <t>7115</t>
  </si>
  <si>
    <t>7116</t>
  </si>
  <si>
    <t>7117</t>
  </si>
  <si>
    <t>7118</t>
  </si>
  <si>
    <t>7119</t>
  </si>
  <si>
    <t>7120</t>
  </si>
  <si>
    <t>7121</t>
  </si>
  <si>
    <t>7122</t>
  </si>
  <si>
    <t>7123</t>
  </si>
  <si>
    <t>7124</t>
  </si>
  <si>
    <t>7125</t>
  </si>
  <si>
    <t>7126</t>
  </si>
  <si>
    <t>7127</t>
  </si>
  <si>
    <t>7128</t>
  </si>
  <si>
    <t>7129</t>
  </si>
  <si>
    <t>7130</t>
  </si>
  <si>
    <t>7131</t>
  </si>
  <si>
    <t>7132</t>
  </si>
  <si>
    <t>7133</t>
  </si>
  <si>
    <t>7134</t>
  </si>
  <si>
    <t>7135</t>
  </si>
  <si>
    <t>7136</t>
  </si>
  <si>
    <t>7137</t>
  </si>
  <si>
    <t>7138</t>
  </si>
  <si>
    <t>7139</t>
  </si>
  <si>
    <t>7140</t>
  </si>
  <si>
    <t>7141</t>
  </si>
  <si>
    <t>7142</t>
  </si>
  <si>
    <t>7143</t>
  </si>
  <si>
    <t>7144</t>
  </si>
  <si>
    <t>7145</t>
  </si>
  <si>
    <t>7146</t>
  </si>
  <si>
    <t>7147</t>
  </si>
  <si>
    <t>7148</t>
  </si>
  <si>
    <t>7149</t>
  </si>
  <si>
    <t>7150</t>
  </si>
  <si>
    <t>7151</t>
  </si>
  <si>
    <t>7152</t>
  </si>
  <si>
    <t>7153</t>
  </si>
  <si>
    <t>7154</t>
  </si>
  <si>
    <t>7155</t>
  </si>
  <si>
    <t>7156</t>
  </si>
  <si>
    <t>7157</t>
  </si>
  <si>
    <t>7158</t>
  </si>
  <si>
    <t>7159</t>
  </si>
  <si>
    <t>7160</t>
  </si>
  <si>
    <t>7161</t>
  </si>
  <si>
    <t>7162</t>
  </si>
  <si>
    <t>7163</t>
  </si>
  <si>
    <t>7164</t>
  </si>
  <si>
    <t>7165</t>
  </si>
  <si>
    <t>7166</t>
  </si>
  <si>
    <t>7167</t>
  </si>
  <si>
    <t>7168</t>
  </si>
  <si>
    <t>7169</t>
  </si>
  <si>
    <t>7170</t>
  </si>
  <si>
    <t>7171</t>
  </si>
  <si>
    <t>7172</t>
  </si>
  <si>
    <t>7173</t>
  </si>
  <si>
    <t>7174</t>
  </si>
  <si>
    <t>7175</t>
  </si>
  <si>
    <t>7176</t>
  </si>
  <si>
    <t>7177</t>
  </si>
  <si>
    <t>7178</t>
  </si>
  <si>
    <t>7179</t>
  </si>
  <si>
    <t>7180</t>
  </si>
  <si>
    <t>7181</t>
  </si>
  <si>
    <t>7182</t>
  </si>
  <si>
    <t>7183</t>
  </si>
  <si>
    <t>7184</t>
  </si>
  <si>
    <t>7185</t>
  </si>
  <si>
    <t>7186</t>
  </si>
  <si>
    <t>7187</t>
  </si>
  <si>
    <t>7188</t>
  </si>
  <si>
    <t>7189</t>
  </si>
  <si>
    <t>7190</t>
  </si>
  <si>
    <t>7191</t>
  </si>
  <si>
    <t>7192</t>
  </si>
  <si>
    <t>7193</t>
  </si>
  <si>
    <t>7194</t>
  </si>
  <si>
    <t>7195</t>
  </si>
  <si>
    <t>7196</t>
  </si>
  <si>
    <t>7197</t>
  </si>
  <si>
    <t>7198</t>
  </si>
  <si>
    <t>7199</t>
  </si>
  <si>
    <t>7200</t>
  </si>
  <si>
    <t>7201</t>
  </si>
  <si>
    <t>7202</t>
  </si>
  <si>
    <t>7203</t>
  </si>
  <si>
    <t>7204</t>
  </si>
  <si>
    <t>7205</t>
  </si>
  <si>
    <t>7206</t>
  </si>
  <si>
    <t>7207</t>
  </si>
  <si>
    <t>7208</t>
  </si>
  <si>
    <t>7209</t>
  </si>
  <si>
    <t>7210</t>
  </si>
  <si>
    <t>7211</t>
  </si>
  <si>
    <t>7212</t>
  </si>
  <si>
    <t>7213</t>
  </si>
  <si>
    <t>7214</t>
  </si>
  <si>
    <t>7215</t>
  </si>
  <si>
    <t>7216</t>
  </si>
  <si>
    <t>7217</t>
  </si>
  <si>
    <t>7218</t>
  </si>
  <si>
    <t>7219</t>
  </si>
  <si>
    <t>7220</t>
  </si>
  <si>
    <t>7221</t>
  </si>
  <si>
    <t>7222</t>
  </si>
  <si>
    <t>7223</t>
  </si>
  <si>
    <t>7224</t>
  </si>
  <si>
    <t>7225</t>
  </si>
  <si>
    <t>7226</t>
  </si>
  <si>
    <t>7227</t>
  </si>
  <si>
    <t>7228</t>
  </si>
  <si>
    <t>7229</t>
  </si>
  <si>
    <t>7230</t>
  </si>
  <si>
    <t>7231</t>
  </si>
  <si>
    <t>7232</t>
  </si>
  <si>
    <t>7233</t>
  </si>
  <si>
    <t>7234</t>
  </si>
  <si>
    <t>7235</t>
  </si>
  <si>
    <t>7236</t>
  </si>
  <si>
    <t>7237</t>
  </si>
  <si>
    <t>7238</t>
  </si>
  <si>
    <t>7239</t>
  </si>
  <si>
    <t>7240</t>
  </si>
  <si>
    <t>7241</t>
  </si>
  <si>
    <t>7242</t>
  </si>
  <si>
    <t>7243</t>
  </si>
  <si>
    <t>7244</t>
  </si>
  <si>
    <t>7245</t>
  </si>
  <si>
    <t>7246</t>
  </si>
  <si>
    <t>7247</t>
  </si>
  <si>
    <t>7248</t>
  </si>
  <si>
    <t>7249</t>
  </si>
  <si>
    <t>7250</t>
  </si>
  <si>
    <t>7251</t>
  </si>
  <si>
    <t>7252</t>
  </si>
  <si>
    <t>7253</t>
  </si>
  <si>
    <t>7254</t>
  </si>
  <si>
    <t>7255</t>
  </si>
  <si>
    <t>7256</t>
  </si>
  <si>
    <t>7257</t>
  </si>
  <si>
    <t>7258</t>
  </si>
  <si>
    <t>7259</t>
  </si>
  <si>
    <t>7260</t>
  </si>
  <si>
    <t>7261</t>
  </si>
  <si>
    <t>7262</t>
  </si>
  <si>
    <t>7263</t>
  </si>
  <si>
    <t>7264</t>
  </si>
  <si>
    <t>7265</t>
  </si>
  <si>
    <t>7266</t>
  </si>
  <si>
    <t>7267</t>
  </si>
  <si>
    <t>7268</t>
  </si>
  <si>
    <t>7269</t>
  </si>
  <si>
    <t>7270</t>
  </si>
  <si>
    <t>7271</t>
  </si>
  <si>
    <t>7272</t>
  </si>
  <si>
    <t>7273</t>
  </si>
  <si>
    <t>7274</t>
  </si>
  <si>
    <t>7275</t>
  </si>
  <si>
    <t>7276</t>
  </si>
  <si>
    <t>7277</t>
  </si>
  <si>
    <t>7278</t>
  </si>
  <si>
    <t>7279</t>
  </si>
  <si>
    <t>7280</t>
  </si>
  <si>
    <t>7281</t>
  </si>
  <si>
    <t>7282</t>
  </si>
  <si>
    <t>7283</t>
  </si>
  <si>
    <t>7284</t>
  </si>
  <si>
    <t>7285</t>
  </si>
  <si>
    <t>7286</t>
  </si>
  <si>
    <t>7287</t>
  </si>
  <si>
    <t>7288</t>
  </si>
  <si>
    <t>7289</t>
  </si>
  <si>
    <t>7290</t>
  </si>
  <si>
    <t>7291</t>
  </si>
  <si>
    <t>7292</t>
  </si>
  <si>
    <t>7293</t>
  </si>
  <si>
    <t>7294</t>
  </si>
  <si>
    <t>7295</t>
  </si>
  <si>
    <t>7296</t>
  </si>
  <si>
    <t>7297</t>
  </si>
  <si>
    <t>7298</t>
  </si>
  <si>
    <t>7299</t>
  </si>
  <si>
    <t>7300</t>
  </si>
  <si>
    <t>7301</t>
  </si>
  <si>
    <t>7302</t>
  </si>
  <si>
    <t>7303</t>
  </si>
  <si>
    <t>7304</t>
  </si>
  <si>
    <t>7305</t>
  </si>
  <si>
    <t>7306</t>
  </si>
  <si>
    <t>7307</t>
  </si>
  <si>
    <t>7308</t>
  </si>
  <si>
    <t>7309</t>
  </si>
  <si>
    <t>7310</t>
  </si>
  <si>
    <t>7311</t>
  </si>
  <si>
    <t>7312</t>
  </si>
  <si>
    <t>7313</t>
  </si>
  <si>
    <t>7314</t>
  </si>
  <si>
    <t>7315</t>
  </si>
  <si>
    <t>7316</t>
  </si>
  <si>
    <t>7317</t>
  </si>
  <si>
    <t>7318</t>
  </si>
  <si>
    <t>7319</t>
  </si>
  <si>
    <t>7320</t>
  </si>
  <si>
    <t>7321</t>
  </si>
  <si>
    <t>7322</t>
  </si>
  <si>
    <t>7323</t>
  </si>
  <si>
    <t>7324</t>
  </si>
  <si>
    <t>7325</t>
  </si>
  <si>
    <t>7326</t>
  </si>
  <si>
    <t>7327</t>
  </si>
  <si>
    <t>7328</t>
  </si>
  <si>
    <t>7329</t>
  </si>
  <si>
    <t>7330</t>
  </si>
  <si>
    <t>7331</t>
  </si>
  <si>
    <t>7332</t>
  </si>
  <si>
    <t>7333</t>
  </si>
  <si>
    <t>7334</t>
  </si>
  <si>
    <t>7335</t>
  </si>
  <si>
    <t>7336</t>
  </si>
  <si>
    <t>7337</t>
  </si>
  <si>
    <t>7338</t>
  </si>
  <si>
    <t>7339</t>
  </si>
  <si>
    <t>7340</t>
  </si>
  <si>
    <t>7341</t>
  </si>
  <si>
    <t>7342</t>
  </si>
  <si>
    <t>7343</t>
  </si>
  <si>
    <t>7344</t>
  </si>
  <si>
    <t>7345</t>
  </si>
  <si>
    <t>7346</t>
  </si>
  <si>
    <t>7347</t>
  </si>
  <si>
    <t>7348</t>
  </si>
  <si>
    <t>7349</t>
  </si>
  <si>
    <t>7350</t>
  </si>
  <si>
    <t>7351</t>
  </si>
  <si>
    <t>7352</t>
  </si>
  <si>
    <t>7353</t>
  </si>
  <si>
    <t>7354</t>
  </si>
  <si>
    <t>7355</t>
  </si>
  <si>
    <t>7356</t>
  </si>
  <si>
    <t>7357</t>
  </si>
  <si>
    <t>7358</t>
  </si>
  <si>
    <t>7359</t>
  </si>
  <si>
    <t>7360</t>
  </si>
  <si>
    <t>7361</t>
  </si>
  <si>
    <t>7362</t>
  </si>
  <si>
    <t>7363</t>
  </si>
  <si>
    <t>7364</t>
  </si>
  <si>
    <t>7365</t>
  </si>
  <si>
    <t>7366</t>
  </si>
  <si>
    <t>7367</t>
  </si>
  <si>
    <t>7368</t>
  </si>
  <si>
    <t>7369</t>
  </si>
  <si>
    <t>7370</t>
  </si>
  <si>
    <t>7371</t>
  </si>
  <si>
    <t>7372</t>
  </si>
  <si>
    <t>7373</t>
  </si>
  <si>
    <t>7374</t>
  </si>
  <si>
    <t>7375</t>
  </si>
  <si>
    <t>7376</t>
  </si>
  <si>
    <t>7377</t>
  </si>
  <si>
    <t>7378</t>
  </si>
  <si>
    <t>7379</t>
  </si>
  <si>
    <t>7380</t>
  </si>
  <si>
    <t>7381</t>
  </si>
  <si>
    <t>7382</t>
  </si>
  <si>
    <t>7383</t>
  </si>
  <si>
    <t>7384</t>
  </si>
  <si>
    <t>7385</t>
  </si>
  <si>
    <t>7386</t>
  </si>
  <si>
    <t>7387</t>
  </si>
  <si>
    <t>7388</t>
  </si>
  <si>
    <t>7389</t>
  </si>
  <si>
    <t>7390</t>
  </si>
  <si>
    <t>7391</t>
  </si>
  <si>
    <t>7392</t>
  </si>
  <si>
    <t>7393</t>
  </si>
  <si>
    <t>7394</t>
  </si>
  <si>
    <t>7395</t>
  </si>
  <si>
    <t>7396</t>
  </si>
  <si>
    <t>7397</t>
  </si>
  <si>
    <t>7398</t>
  </si>
  <si>
    <t>7399</t>
  </si>
  <si>
    <t>7400</t>
  </si>
  <si>
    <t>7401</t>
  </si>
  <si>
    <t>7402</t>
  </si>
  <si>
    <t>7403</t>
  </si>
  <si>
    <t>7404</t>
  </si>
  <si>
    <t>7405</t>
  </si>
  <si>
    <t>7406</t>
  </si>
  <si>
    <t>7407</t>
  </si>
  <si>
    <t>7408</t>
  </si>
  <si>
    <t>7409</t>
  </si>
  <si>
    <t>7410</t>
  </si>
  <si>
    <t>7411</t>
  </si>
  <si>
    <t>7412</t>
  </si>
  <si>
    <t>7413</t>
  </si>
  <si>
    <t>7414</t>
  </si>
  <si>
    <t>7415</t>
  </si>
  <si>
    <t>7416</t>
  </si>
  <si>
    <t>7417</t>
  </si>
  <si>
    <t>7418</t>
  </si>
  <si>
    <t>7419</t>
  </si>
  <si>
    <t>7420</t>
  </si>
  <si>
    <t>7421</t>
  </si>
  <si>
    <t>7422</t>
  </si>
  <si>
    <t>7423</t>
  </si>
  <si>
    <t>7424</t>
  </si>
  <si>
    <t>7425</t>
  </si>
  <si>
    <t>7426</t>
  </si>
  <si>
    <t>7427</t>
  </si>
  <si>
    <t>7428</t>
  </si>
  <si>
    <t>7429</t>
  </si>
  <si>
    <t>7430</t>
  </si>
  <si>
    <t>7431</t>
  </si>
  <si>
    <t>7432</t>
  </si>
  <si>
    <t>7433</t>
  </si>
  <si>
    <t>7434</t>
  </si>
  <si>
    <t>7435</t>
  </si>
  <si>
    <t>7436</t>
  </si>
  <si>
    <t>7437</t>
  </si>
  <si>
    <t>7438</t>
  </si>
  <si>
    <t>7439</t>
  </si>
  <si>
    <t>7440</t>
  </si>
  <si>
    <t>7441</t>
  </si>
  <si>
    <t>7442</t>
  </si>
  <si>
    <t>7443</t>
  </si>
  <si>
    <t>7444</t>
  </si>
  <si>
    <t>7445</t>
  </si>
  <si>
    <t>7446</t>
  </si>
  <si>
    <t>7447</t>
  </si>
  <si>
    <t>7448</t>
  </si>
  <si>
    <t>7449</t>
  </si>
  <si>
    <t>7450</t>
  </si>
  <si>
    <t>7451</t>
  </si>
  <si>
    <t>7452</t>
  </si>
  <si>
    <t>7453</t>
  </si>
  <si>
    <t>7454</t>
  </si>
  <si>
    <t>7455</t>
  </si>
  <si>
    <t>7456</t>
  </si>
  <si>
    <t>7457</t>
  </si>
  <si>
    <t>7458</t>
  </si>
  <si>
    <t>7459</t>
  </si>
  <si>
    <t>7460</t>
  </si>
  <si>
    <t>7461</t>
  </si>
  <si>
    <t>7462</t>
  </si>
  <si>
    <t>7463</t>
  </si>
  <si>
    <t>7464</t>
  </si>
  <si>
    <t>7465</t>
  </si>
  <si>
    <t>7466</t>
  </si>
  <si>
    <t>7467</t>
  </si>
  <si>
    <t>7468</t>
  </si>
  <si>
    <t>7469</t>
  </si>
  <si>
    <t>7470</t>
  </si>
  <si>
    <t>7471</t>
  </si>
  <si>
    <t>7472</t>
  </si>
  <si>
    <t>7473</t>
  </si>
  <si>
    <t>7474</t>
  </si>
  <si>
    <t>7475</t>
  </si>
  <si>
    <t>7476</t>
  </si>
  <si>
    <t>7477</t>
  </si>
  <si>
    <t>7478</t>
  </si>
  <si>
    <t>7479</t>
  </si>
  <si>
    <t>7480</t>
  </si>
  <si>
    <t>7481</t>
  </si>
  <si>
    <t>7482</t>
  </si>
  <si>
    <t>7483</t>
  </si>
  <si>
    <t>7484</t>
  </si>
  <si>
    <t>7485</t>
  </si>
  <si>
    <t>7486</t>
  </si>
  <si>
    <t>7487</t>
  </si>
  <si>
    <t>7488</t>
  </si>
  <si>
    <t>7489</t>
  </si>
  <si>
    <t>7490</t>
  </si>
  <si>
    <t>7491</t>
  </si>
  <si>
    <t>7492</t>
  </si>
  <si>
    <t>7493</t>
  </si>
  <si>
    <t>7494</t>
  </si>
  <si>
    <t>7495</t>
  </si>
  <si>
    <t>7496</t>
  </si>
  <si>
    <t>7497</t>
  </si>
  <si>
    <t>7498</t>
  </si>
  <si>
    <t>7499</t>
  </si>
  <si>
    <t>7500</t>
  </si>
  <si>
    <t>7501</t>
  </si>
  <si>
    <t>7502</t>
  </si>
  <si>
    <t>7503</t>
  </si>
  <si>
    <t>7504</t>
  </si>
  <si>
    <t>7505</t>
  </si>
  <si>
    <t>7506</t>
  </si>
  <si>
    <t>7507</t>
  </si>
  <si>
    <t>7508</t>
  </si>
  <si>
    <t>7509</t>
  </si>
  <si>
    <t>7510</t>
  </si>
  <si>
    <t>7511</t>
  </si>
  <si>
    <t>7512</t>
  </si>
  <si>
    <t>7513</t>
  </si>
  <si>
    <t>7514</t>
  </si>
  <si>
    <t>7515</t>
  </si>
  <si>
    <t>7516</t>
  </si>
  <si>
    <t>7517</t>
  </si>
  <si>
    <t>7518</t>
  </si>
  <si>
    <t>7519</t>
  </si>
  <si>
    <t>7520</t>
  </si>
  <si>
    <t>7521</t>
  </si>
  <si>
    <t>7522</t>
  </si>
  <si>
    <t>7523</t>
  </si>
  <si>
    <t>7524</t>
  </si>
  <si>
    <t>7525</t>
  </si>
  <si>
    <t>7526</t>
  </si>
  <si>
    <t>7527</t>
  </si>
  <si>
    <t>7528</t>
  </si>
  <si>
    <t>7529</t>
  </si>
  <si>
    <t>7530</t>
  </si>
  <si>
    <t>7531</t>
  </si>
  <si>
    <t>7532</t>
  </si>
  <si>
    <t>7533</t>
  </si>
  <si>
    <t>7534</t>
  </si>
  <si>
    <t>7535</t>
  </si>
  <si>
    <t>7536</t>
  </si>
  <si>
    <t>7537</t>
  </si>
  <si>
    <t>7538</t>
  </si>
  <si>
    <t>7539</t>
  </si>
  <si>
    <t>7540</t>
  </si>
  <si>
    <t>7541</t>
  </si>
  <si>
    <t>7542</t>
  </si>
  <si>
    <t>7543</t>
  </si>
  <si>
    <t>7544</t>
  </si>
  <si>
    <t>7545</t>
  </si>
  <si>
    <t>7546</t>
  </si>
  <si>
    <t>7547</t>
  </si>
  <si>
    <t>7548</t>
  </si>
  <si>
    <t>7549</t>
  </si>
  <si>
    <t>7550</t>
  </si>
  <si>
    <t>7551</t>
  </si>
  <si>
    <t>7552</t>
  </si>
  <si>
    <t>7553</t>
  </si>
  <si>
    <t>7554</t>
  </si>
  <si>
    <t>7555</t>
  </si>
  <si>
    <t>7556</t>
  </si>
  <si>
    <t>7557</t>
  </si>
  <si>
    <t>7558</t>
  </si>
  <si>
    <t>7559</t>
  </si>
  <si>
    <t>7560</t>
  </si>
  <si>
    <t>7561</t>
  </si>
  <si>
    <t>7562</t>
  </si>
  <si>
    <t>7563</t>
  </si>
  <si>
    <t>7564</t>
  </si>
  <si>
    <t>7565</t>
  </si>
  <si>
    <t>7566</t>
  </si>
  <si>
    <t>7567</t>
  </si>
  <si>
    <t>7568</t>
  </si>
  <si>
    <t>7569</t>
  </si>
  <si>
    <t>7570</t>
  </si>
  <si>
    <t>7571</t>
  </si>
  <si>
    <t>7572</t>
  </si>
  <si>
    <t>7573</t>
  </si>
  <si>
    <t>7574</t>
  </si>
  <si>
    <t>7575</t>
  </si>
  <si>
    <t>7576</t>
  </si>
  <si>
    <t>7577</t>
  </si>
  <si>
    <t>7578</t>
  </si>
  <si>
    <t>7579</t>
  </si>
  <si>
    <t>7580</t>
  </si>
  <si>
    <t>7581</t>
  </si>
  <si>
    <t>7582</t>
  </si>
  <si>
    <t>7583</t>
  </si>
  <si>
    <t>7584</t>
  </si>
  <si>
    <t>7585</t>
  </si>
  <si>
    <t>7586</t>
  </si>
  <si>
    <t>7587</t>
  </si>
  <si>
    <t>7588</t>
  </si>
  <si>
    <t>7589</t>
  </si>
  <si>
    <t>7590</t>
  </si>
  <si>
    <t>7591</t>
  </si>
  <si>
    <t>7592</t>
  </si>
  <si>
    <t>7593</t>
  </si>
  <si>
    <t>7594</t>
  </si>
  <si>
    <t>7595</t>
  </si>
  <si>
    <t>7596</t>
  </si>
  <si>
    <t>7597</t>
  </si>
  <si>
    <t>7598</t>
  </si>
  <si>
    <t>7599</t>
  </si>
  <si>
    <t>7600</t>
  </si>
  <si>
    <t>7601</t>
  </si>
  <si>
    <t>7602</t>
  </si>
  <si>
    <t>7603</t>
  </si>
  <si>
    <t>7604</t>
  </si>
  <si>
    <t>7605</t>
  </si>
  <si>
    <t>7606</t>
  </si>
  <si>
    <t>7607</t>
  </si>
  <si>
    <t>7608</t>
  </si>
  <si>
    <t>7609</t>
  </si>
  <si>
    <t>7610</t>
  </si>
  <si>
    <t>7611</t>
  </si>
  <si>
    <t>7612</t>
  </si>
  <si>
    <t>7613</t>
  </si>
  <si>
    <t>7614</t>
  </si>
  <si>
    <t>7615</t>
  </si>
  <si>
    <t>7616</t>
  </si>
  <si>
    <t>7617</t>
  </si>
  <si>
    <t>7618</t>
  </si>
  <si>
    <t>7619</t>
  </si>
  <si>
    <t>7620</t>
  </si>
  <si>
    <t>7621</t>
  </si>
  <si>
    <t>7622</t>
  </si>
  <si>
    <t>7623</t>
  </si>
  <si>
    <t>7624</t>
  </si>
  <si>
    <t>7625</t>
  </si>
  <si>
    <t>7626</t>
  </si>
  <si>
    <t>7627</t>
  </si>
  <si>
    <t>7628</t>
  </si>
  <si>
    <t>7629</t>
  </si>
  <si>
    <t>7630</t>
  </si>
  <si>
    <t>7631</t>
  </si>
  <si>
    <t>7632</t>
  </si>
  <si>
    <t>7633</t>
  </si>
  <si>
    <t>7634</t>
  </si>
  <si>
    <t>7635</t>
  </si>
  <si>
    <t>7636</t>
  </si>
  <si>
    <t>7637</t>
  </si>
  <si>
    <t>7638</t>
  </si>
  <si>
    <t>7639</t>
  </si>
  <si>
    <t>7640</t>
  </si>
  <si>
    <t>7641</t>
  </si>
  <si>
    <t>7642</t>
  </si>
  <si>
    <t>7643</t>
  </si>
  <si>
    <t>7644</t>
  </si>
  <si>
    <t>7645</t>
  </si>
  <si>
    <t>7646</t>
  </si>
  <si>
    <t>7647</t>
  </si>
  <si>
    <t>7648</t>
  </si>
  <si>
    <t>7649</t>
  </si>
  <si>
    <t>7650</t>
  </si>
  <si>
    <t>7651</t>
  </si>
  <si>
    <t>7652</t>
  </si>
  <si>
    <t>7653</t>
  </si>
  <si>
    <t>7654</t>
  </si>
  <si>
    <t>7655</t>
  </si>
  <si>
    <t>7656</t>
  </si>
  <si>
    <t>7657</t>
  </si>
  <si>
    <t>7658</t>
  </si>
  <si>
    <t>7659</t>
  </si>
  <si>
    <t>7660</t>
  </si>
  <si>
    <t>7661</t>
  </si>
  <si>
    <t>7662</t>
  </si>
  <si>
    <t>7663</t>
  </si>
  <si>
    <t>7664</t>
  </si>
  <si>
    <t>7665</t>
  </si>
  <si>
    <t>7666</t>
  </si>
  <si>
    <t>7667</t>
  </si>
  <si>
    <t>7668</t>
  </si>
  <si>
    <t>7669</t>
  </si>
  <si>
    <t>7670</t>
  </si>
  <si>
    <t>7671</t>
  </si>
  <si>
    <t>7672</t>
  </si>
  <si>
    <t>7673</t>
  </si>
  <si>
    <t>7674</t>
  </si>
  <si>
    <t>7675</t>
  </si>
  <si>
    <t>7676</t>
  </si>
  <si>
    <t>7677</t>
  </si>
  <si>
    <t>7678</t>
  </si>
  <si>
    <t>7679</t>
  </si>
  <si>
    <t>7680</t>
  </si>
  <si>
    <t>7681</t>
  </si>
  <si>
    <t>7682</t>
  </si>
  <si>
    <t>7683</t>
  </si>
  <si>
    <t>7684</t>
  </si>
  <si>
    <t>7685</t>
  </si>
  <si>
    <t>7686</t>
  </si>
  <si>
    <t>7687</t>
  </si>
  <si>
    <t>7688</t>
  </si>
  <si>
    <t>7689</t>
  </si>
  <si>
    <t>7690</t>
  </si>
  <si>
    <t>7691</t>
  </si>
  <si>
    <t>7692</t>
  </si>
  <si>
    <t>7693</t>
  </si>
  <si>
    <t>7694</t>
  </si>
  <si>
    <t>7695</t>
  </si>
  <si>
    <t>7696</t>
  </si>
  <si>
    <t>7697</t>
  </si>
  <si>
    <t>7698</t>
  </si>
  <si>
    <t>7699</t>
  </si>
  <si>
    <t>7700</t>
  </si>
  <si>
    <t>7701</t>
  </si>
  <si>
    <t>7702</t>
  </si>
  <si>
    <t>7703</t>
  </si>
  <si>
    <t>7704</t>
  </si>
  <si>
    <t>7705</t>
  </si>
  <si>
    <t>7706</t>
  </si>
  <si>
    <t>7707</t>
  </si>
  <si>
    <t>7708</t>
  </si>
  <si>
    <t>7709</t>
  </si>
  <si>
    <t>7710</t>
  </si>
  <si>
    <t>7711</t>
  </si>
  <si>
    <t>7712</t>
  </si>
  <si>
    <t>7713</t>
  </si>
  <si>
    <t>7714</t>
  </si>
  <si>
    <t>7715</t>
  </si>
  <si>
    <t>7716</t>
  </si>
  <si>
    <t>7717</t>
  </si>
  <si>
    <t>7718</t>
  </si>
  <si>
    <t>7719</t>
  </si>
  <si>
    <t>7720</t>
  </si>
  <si>
    <t>7721</t>
  </si>
  <si>
    <t>7722</t>
  </si>
  <si>
    <t>7723</t>
  </si>
  <si>
    <t>7724</t>
  </si>
  <si>
    <t>7725</t>
  </si>
  <si>
    <t>7726</t>
  </si>
  <si>
    <t>7727</t>
  </si>
  <si>
    <t>7728</t>
  </si>
  <si>
    <t>7729</t>
  </si>
  <si>
    <t>7730</t>
  </si>
  <si>
    <t>7731</t>
  </si>
  <si>
    <t>7732</t>
  </si>
  <si>
    <t>7733</t>
  </si>
  <si>
    <t>7734</t>
  </si>
  <si>
    <t>7735</t>
  </si>
  <si>
    <t>7736</t>
  </si>
  <si>
    <t>7737</t>
  </si>
  <si>
    <t>7738</t>
  </si>
  <si>
    <t>7739</t>
  </si>
  <si>
    <t>7740</t>
  </si>
  <si>
    <t>7741</t>
  </si>
  <si>
    <t>7742</t>
  </si>
  <si>
    <t>7743</t>
  </si>
  <si>
    <t>7744</t>
  </si>
  <si>
    <t>7745</t>
  </si>
  <si>
    <t>7746</t>
  </si>
  <si>
    <t>7747</t>
  </si>
  <si>
    <t>7748</t>
  </si>
  <si>
    <t>7749</t>
  </si>
  <si>
    <t>7750</t>
  </si>
  <si>
    <t>7751</t>
  </si>
  <si>
    <t>7752</t>
  </si>
  <si>
    <t>7753</t>
  </si>
  <si>
    <t>7754</t>
  </si>
  <si>
    <t>7755</t>
  </si>
  <si>
    <t>7756</t>
  </si>
  <si>
    <t>7757</t>
  </si>
  <si>
    <t>7758</t>
  </si>
  <si>
    <t>7759</t>
  </si>
  <si>
    <t>7760</t>
  </si>
  <si>
    <t>7761</t>
  </si>
  <si>
    <t>7762</t>
  </si>
  <si>
    <t>7763</t>
  </si>
  <si>
    <t>7764</t>
  </si>
  <si>
    <t>7765</t>
  </si>
  <si>
    <t>7766</t>
  </si>
  <si>
    <t>7767</t>
  </si>
  <si>
    <t>7768</t>
  </si>
  <si>
    <t>7769</t>
  </si>
  <si>
    <t>7770</t>
  </si>
  <si>
    <t>7771</t>
  </si>
  <si>
    <t>7772</t>
  </si>
  <si>
    <t>7773</t>
  </si>
  <si>
    <t>7774</t>
  </si>
  <si>
    <t>7775</t>
  </si>
  <si>
    <t>7776</t>
  </si>
  <si>
    <t>7777</t>
  </si>
  <si>
    <t>7778</t>
  </si>
  <si>
    <t>7779</t>
  </si>
  <si>
    <t>7780</t>
  </si>
  <si>
    <t>7781</t>
  </si>
  <si>
    <t>7782</t>
  </si>
  <si>
    <t>7783</t>
  </si>
  <si>
    <t>7784</t>
  </si>
  <si>
    <t>7785</t>
  </si>
  <si>
    <t>7786</t>
  </si>
  <si>
    <t>7787</t>
  </si>
  <si>
    <t>7788</t>
  </si>
  <si>
    <t>7789</t>
  </si>
  <si>
    <t>7790</t>
  </si>
  <si>
    <t>7791</t>
  </si>
  <si>
    <t>7792</t>
  </si>
  <si>
    <t>7793</t>
  </si>
  <si>
    <t>7794</t>
  </si>
  <si>
    <t>7795</t>
  </si>
  <si>
    <t>7796</t>
  </si>
  <si>
    <t>7797</t>
  </si>
  <si>
    <t>7798</t>
  </si>
  <si>
    <t>7799</t>
  </si>
  <si>
    <t>7800</t>
  </si>
  <si>
    <t>7801</t>
  </si>
  <si>
    <t>7802</t>
  </si>
  <si>
    <t>7803</t>
  </si>
  <si>
    <t>7804</t>
  </si>
  <si>
    <t>7805</t>
  </si>
  <si>
    <t>7806</t>
  </si>
  <si>
    <t>7807</t>
  </si>
  <si>
    <t>7808</t>
  </si>
  <si>
    <t>7809</t>
  </si>
  <si>
    <t>7810</t>
  </si>
  <si>
    <t>7811</t>
  </si>
  <si>
    <t>7812</t>
  </si>
  <si>
    <t>7813</t>
  </si>
  <si>
    <t>7814</t>
  </si>
  <si>
    <t>7815</t>
  </si>
  <si>
    <t>7816</t>
  </si>
  <si>
    <t>7817</t>
  </si>
  <si>
    <t>7818</t>
  </si>
  <si>
    <t>7819</t>
  </si>
  <si>
    <t>7820</t>
  </si>
  <si>
    <t>7821</t>
  </si>
  <si>
    <t>7822</t>
  </si>
  <si>
    <t>7823</t>
  </si>
  <si>
    <t>7824</t>
  </si>
  <si>
    <t>7825</t>
  </si>
  <si>
    <t>7826</t>
  </si>
  <si>
    <t>7827</t>
  </si>
  <si>
    <t>7828</t>
  </si>
  <si>
    <t>7829</t>
  </si>
  <si>
    <t>7830</t>
  </si>
  <si>
    <t>7831</t>
  </si>
  <si>
    <t>7832</t>
  </si>
  <si>
    <t>7833</t>
  </si>
  <si>
    <t>7834</t>
  </si>
  <si>
    <t>7835</t>
  </si>
  <si>
    <t>7836</t>
  </si>
  <si>
    <t>7837</t>
  </si>
  <si>
    <t>7838</t>
  </si>
  <si>
    <t>7839</t>
  </si>
  <si>
    <t>7840</t>
  </si>
  <si>
    <t>7841</t>
  </si>
  <si>
    <t>7842</t>
  </si>
  <si>
    <t>7843</t>
  </si>
  <si>
    <t>7844</t>
  </si>
  <si>
    <t>7845</t>
  </si>
  <si>
    <t>7846</t>
  </si>
  <si>
    <t>7847</t>
  </si>
  <si>
    <t>7848</t>
  </si>
  <si>
    <t>7849</t>
  </si>
  <si>
    <t>7850</t>
  </si>
  <si>
    <t>7851</t>
  </si>
  <si>
    <t>7852</t>
  </si>
  <si>
    <t>7853</t>
  </si>
  <si>
    <t>7854</t>
  </si>
  <si>
    <t>7855</t>
  </si>
  <si>
    <t>7856</t>
  </si>
  <si>
    <t>7857</t>
  </si>
  <si>
    <t>7858</t>
  </si>
  <si>
    <t>7859</t>
  </si>
  <si>
    <t>7860</t>
  </si>
  <si>
    <t>7861</t>
  </si>
  <si>
    <t>7862</t>
  </si>
  <si>
    <t>7863</t>
  </si>
  <si>
    <t>7864</t>
  </si>
  <si>
    <t>7865</t>
  </si>
  <si>
    <t>7866</t>
  </si>
  <si>
    <t>7867</t>
  </si>
  <si>
    <t>7868</t>
  </si>
  <si>
    <t>7869</t>
  </si>
  <si>
    <t>7870</t>
  </si>
  <si>
    <t>7871</t>
  </si>
  <si>
    <t>7872</t>
  </si>
  <si>
    <t>7873</t>
  </si>
  <si>
    <t>7874</t>
  </si>
  <si>
    <t>7875</t>
  </si>
  <si>
    <t>7876</t>
  </si>
  <si>
    <t>7877</t>
  </si>
  <si>
    <t>7878</t>
  </si>
  <si>
    <t>7879</t>
  </si>
  <si>
    <t>7880</t>
  </si>
  <si>
    <t>7881</t>
  </si>
  <si>
    <t>7882</t>
  </si>
  <si>
    <t>7883</t>
  </si>
  <si>
    <t>7884</t>
  </si>
  <si>
    <t>7885</t>
  </si>
  <si>
    <t>7886</t>
  </si>
  <si>
    <t>7887</t>
  </si>
  <si>
    <t>7888</t>
  </si>
  <si>
    <t>7889</t>
  </si>
  <si>
    <t>7890</t>
  </si>
  <si>
    <t>7891</t>
  </si>
  <si>
    <t>7892</t>
  </si>
  <si>
    <t>7893</t>
  </si>
  <si>
    <t>7894</t>
  </si>
  <si>
    <t>7895</t>
  </si>
  <si>
    <t>7896</t>
  </si>
  <si>
    <t>7897</t>
  </si>
  <si>
    <t>7898</t>
  </si>
  <si>
    <t>7899</t>
  </si>
  <si>
    <t>7900</t>
  </si>
  <si>
    <t>7901</t>
  </si>
  <si>
    <t>7902</t>
  </si>
  <si>
    <t>7903</t>
  </si>
  <si>
    <t>7904</t>
  </si>
  <si>
    <t>7905</t>
  </si>
  <si>
    <t>7906</t>
  </si>
  <si>
    <t>7907</t>
  </si>
  <si>
    <t>7908</t>
  </si>
  <si>
    <t>7909</t>
  </si>
  <si>
    <t>7910</t>
  </si>
  <si>
    <t>7911</t>
  </si>
  <si>
    <t>7912</t>
  </si>
  <si>
    <t>7913</t>
  </si>
  <si>
    <t>7914</t>
  </si>
  <si>
    <t>7915</t>
  </si>
  <si>
    <t>7916</t>
  </si>
  <si>
    <t>7917</t>
  </si>
  <si>
    <t>7918</t>
  </si>
  <si>
    <t>7919</t>
  </si>
  <si>
    <t>7920</t>
  </si>
  <si>
    <t>7921</t>
  </si>
  <si>
    <t>7922</t>
  </si>
  <si>
    <t>7923</t>
  </si>
  <si>
    <t>7924</t>
  </si>
  <si>
    <t>7925</t>
  </si>
  <si>
    <t>7926</t>
  </si>
  <si>
    <t>7927</t>
  </si>
  <si>
    <t>7928</t>
  </si>
  <si>
    <t>7929</t>
  </si>
  <si>
    <t>7930</t>
  </si>
  <si>
    <t>7931</t>
  </si>
  <si>
    <t>7932</t>
  </si>
  <si>
    <t>7933</t>
  </si>
  <si>
    <t>7934</t>
  </si>
  <si>
    <t>7935</t>
  </si>
  <si>
    <t>7936</t>
  </si>
  <si>
    <t>7937</t>
  </si>
  <si>
    <t>7938</t>
  </si>
  <si>
    <t>7939</t>
  </si>
  <si>
    <t>7940</t>
  </si>
  <si>
    <t>7941</t>
  </si>
  <si>
    <t>7942</t>
  </si>
  <si>
    <t>7943</t>
  </si>
  <si>
    <t>7944</t>
  </si>
  <si>
    <t>7945</t>
  </si>
  <si>
    <t>7946</t>
  </si>
  <si>
    <t>7947</t>
  </si>
  <si>
    <t>7948</t>
  </si>
  <si>
    <t>7949</t>
  </si>
  <si>
    <t>7950</t>
  </si>
  <si>
    <t>7951</t>
  </si>
  <si>
    <t>7952</t>
  </si>
  <si>
    <t>7953</t>
  </si>
  <si>
    <t>7954</t>
  </si>
  <si>
    <t>7955</t>
  </si>
  <si>
    <t>7956</t>
  </si>
  <si>
    <t>7957</t>
  </si>
  <si>
    <t>7958</t>
  </si>
  <si>
    <t>7959</t>
  </si>
  <si>
    <t>7960</t>
  </si>
  <si>
    <t>7961</t>
  </si>
  <si>
    <t>7962</t>
  </si>
  <si>
    <t>7963</t>
  </si>
  <si>
    <t>7964</t>
  </si>
  <si>
    <t>7965</t>
  </si>
  <si>
    <t>7966</t>
  </si>
  <si>
    <t>7967</t>
  </si>
  <si>
    <t>7968</t>
  </si>
  <si>
    <t>7969</t>
  </si>
  <si>
    <t>7970</t>
  </si>
  <si>
    <t>7971</t>
  </si>
  <si>
    <t>7972</t>
  </si>
  <si>
    <t>7973</t>
  </si>
  <si>
    <t>7974</t>
  </si>
  <si>
    <t>7975</t>
  </si>
  <si>
    <t>7976</t>
  </si>
  <si>
    <t>7977</t>
  </si>
  <si>
    <t>7978</t>
  </si>
  <si>
    <t>7979</t>
  </si>
  <si>
    <t>7980</t>
  </si>
  <si>
    <t>7981</t>
  </si>
  <si>
    <t>7982</t>
  </si>
  <si>
    <t>7983</t>
  </si>
  <si>
    <t>7984</t>
  </si>
  <si>
    <t>7985</t>
  </si>
  <si>
    <t>7986</t>
  </si>
  <si>
    <t>7987</t>
  </si>
  <si>
    <t>7988</t>
  </si>
  <si>
    <t>7989</t>
  </si>
  <si>
    <t>7990</t>
  </si>
  <si>
    <t>7991</t>
  </si>
  <si>
    <t>7992</t>
  </si>
  <si>
    <t>7993</t>
  </si>
  <si>
    <t>7994</t>
  </si>
  <si>
    <t>7995</t>
  </si>
  <si>
    <t>7996</t>
  </si>
  <si>
    <t>7997</t>
  </si>
  <si>
    <t>7998</t>
  </si>
  <si>
    <t>7999</t>
  </si>
  <si>
    <t>8000</t>
  </si>
  <si>
    <t>8001</t>
  </si>
  <si>
    <t>8002</t>
  </si>
  <si>
    <t>8003</t>
  </si>
  <si>
    <t>8004</t>
  </si>
  <si>
    <t>8005</t>
  </si>
  <si>
    <t>8006</t>
  </si>
  <si>
    <t>8007</t>
  </si>
  <si>
    <t>8008</t>
  </si>
  <si>
    <t>8009</t>
  </si>
  <si>
    <t>8010</t>
  </si>
  <si>
    <t>8011</t>
  </si>
  <si>
    <t>8012</t>
  </si>
  <si>
    <t>8013</t>
  </si>
  <si>
    <t>8014</t>
  </si>
  <si>
    <t>8015</t>
  </si>
  <si>
    <t>8016</t>
  </si>
  <si>
    <t>8017</t>
  </si>
  <si>
    <t>8018</t>
  </si>
  <si>
    <t>8019</t>
  </si>
  <si>
    <t>8020</t>
  </si>
  <si>
    <t>8021</t>
  </si>
  <si>
    <t>8022</t>
  </si>
  <si>
    <t>8023</t>
  </si>
  <si>
    <t>8024</t>
  </si>
  <si>
    <t>8025</t>
  </si>
  <si>
    <t>8026</t>
  </si>
  <si>
    <t>8027</t>
  </si>
  <si>
    <t>8028</t>
  </si>
  <si>
    <t>8029</t>
  </si>
  <si>
    <t>8030</t>
  </si>
  <si>
    <t>8031</t>
  </si>
  <si>
    <t>8032</t>
  </si>
  <si>
    <t>8033</t>
  </si>
  <si>
    <t>8034</t>
  </si>
  <si>
    <t>8035</t>
  </si>
  <si>
    <t>8036</t>
  </si>
  <si>
    <t>8037</t>
  </si>
  <si>
    <t>8038</t>
  </si>
  <si>
    <t>8039</t>
  </si>
  <si>
    <t>8040</t>
  </si>
  <si>
    <t>8041</t>
  </si>
  <si>
    <t>8042</t>
  </si>
  <si>
    <t>8043</t>
  </si>
  <si>
    <t>8044</t>
  </si>
  <si>
    <t>8045</t>
  </si>
  <si>
    <t>8046</t>
  </si>
  <si>
    <t>8047</t>
  </si>
  <si>
    <t>8048</t>
  </si>
  <si>
    <t>ระดับความรับผิดชอบ</t>
  </si>
  <si>
    <t>(ถ้ามีโปรดระบุ)</t>
  </si>
  <si>
    <t>6. ทักษะเชิงปฏิบัติการ</t>
  </si>
  <si>
    <r>
      <t xml:space="preserve">18. วัตถุประสงค์ในการพัฒนา/ปรับปรุงรายวิชา </t>
    </r>
    <r>
      <rPr>
        <sz val="11"/>
        <color indexed="51"/>
        <rFont val="Arial"/>
        <family val="2"/>
      </rPr>
      <t>[มคอ.3 หมวดที่ 2 ข้อที่ 2]</t>
    </r>
  </si>
  <si>
    <t>สื่อการสอน : แผ่นใสและแผ่นทึบ (ถ้ามีใส่เลข 1, ถ้าไม่มีใส่เลข 0)</t>
  </si>
  <si>
    <t>สื่อการสอน : PowerPoint (ถ้ามีใส่เลข 1, ถ้าไม่มีใส่เลข 0)</t>
  </si>
  <si>
    <t>สื่อการสอน : E-Learning/Website (ถ้ามีใส่เลข 1, ถ้าไม่มีใส่เลข 0)</t>
  </si>
  <si>
    <t>สื่อการสอน : อื่นๆ (ระบุ)</t>
  </si>
  <si>
    <t>การมอบหมายงานผ่านระบบเครือข่าย : ข้อกำหนดวิธีการ</t>
  </si>
  <si>
    <t>การมอบหมายงานผ่านระบบเครือข่าย : ระบบจัดการการเรียนรู้ที่ใช้</t>
  </si>
  <si>
    <t>1.1.1</t>
  </si>
  <si>
    <t>1.1.2</t>
  </si>
  <si>
    <t>1.1.3</t>
  </si>
  <si>
    <t>1.1.4</t>
  </si>
  <si>
    <t>1.1.5</t>
  </si>
  <si>
    <t>1.1.6</t>
  </si>
  <si>
    <t>1.1.7</t>
  </si>
  <si>
    <t>1.1.8</t>
  </si>
  <si>
    <t>1.1.9</t>
  </si>
  <si>
    <t>1.1.10</t>
  </si>
  <si>
    <t>1.3.1</t>
  </si>
  <si>
    <t>1.3.2</t>
  </si>
  <si>
    <t>1.3.3</t>
  </si>
  <si>
    <t>1.3.4</t>
  </si>
  <si>
    <t>1.3.5</t>
  </si>
  <si>
    <t>1.3.6</t>
  </si>
  <si>
    <t>1.3.7</t>
  </si>
  <si>
    <t>1.3.8</t>
  </si>
  <si>
    <t>1.3.9</t>
  </si>
  <si>
    <t>1.3.10</t>
  </si>
  <si>
    <t>2.1.1</t>
  </si>
  <si>
    <t>2.1.2</t>
  </si>
  <si>
    <t>2.1.3</t>
  </si>
  <si>
    <t>2.1.4</t>
  </si>
  <si>
    <t>2.1.5</t>
  </si>
  <si>
    <t>2.1.6</t>
  </si>
  <si>
    <t>2.1.7</t>
  </si>
  <si>
    <t>2.1.8</t>
  </si>
  <si>
    <t>2.1.9</t>
  </si>
  <si>
    <t>2.1.10</t>
  </si>
  <si>
    <t>2.3.1</t>
  </si>
  <si>
    <t>2.3.2</t>
  </si>
  <si>
    <t>2.3.3</t>
  </si>
  <si>
    <t>2.3.4</t>
  </si>
  <si>
    <t>2.3.5</t>
  </si>
  <si>
    <t>2.3.6</t>
  </si>
  <si>
    <t>2.3.7</t>
  </si>
  <si>
    <t>2.3.8</t>
  </si>
  <si>
    <t>2.3.9</t>
  </si>
  <si>
    <t>2.3.10</t>
  </si>
  <si>
    <t>3.1.1</t>
  </si>
  <si>
    <t>3.1.2</t>
  </si>
  <si>
    <t>3.1.3</t>
  </si>
  <si>
    <t>3.1.4</t>
  </si>
  <si>
    <t>3.1.5</t>
  </si>
  <si>
    <t>3.1.6</t>
  </si>
  <si>
    <t>3.1.7</t>
  </si>
  <si>
    <t>3.1.8</t>
  </si>
  <si>
    <t>3.1.9</t>
  </si>
  <si>
    <t>3.1.10</t>
  </si>
  <si>
    <t>3.3.1</t>
  </si>
  <si>
    <t>3.3.2</t>
  </si>
  <si>
    <t>3.3.3</t>
  </si>
  <si>
    <t>3.3.4</t>
  </si>
  <si>
    <t>3.3.5</t>
  </si>
  <si>
    <t>3.3.6</t>
  </si>
  <si>
    <t>3.3.7</t>
  </si>
  <si>
    <t>3.3.8</t>
  </si>
  <si>
    <t>3.3.9</t>
  </si>
  <si>
    <t>3.3.10</t>
  </si>
  <si>
    <t>4.1.1</t>
  </si>
  <si>
    <t>4.1.2</t>
  </si>
  <si>
    <t>4.1.3</t>
  </si>
  <si>
    <t>4.1.4</t>
  </si>
  <si>
    <t>4.1.5</t>
  </si>
  <si>
    <t>4.1.6</t>
  </si>
  <si>
    <t>4.1.7</t>
  </si>
  <si>
    <t>4.1.8</t>
  </si>
  <si>
    <t>4.1.9</t>
  </si>
  <si>
    <t>4.1.10</t>
  </si>
  <si>
    <t>4.3.1</t>
  </si>
  <si>
    <t>4.3.2</t>
  </si>
  <si>
    <t>4.3.3</t>
  </si>
  <si>
    <t>4.3.4</t>
  </si>
  <si>
    <t>4.3.5</t>
  </si>
  <si>
    <t>4.3.6</t>
  </si>
  <si>
    <t>4.3.7</t>
  </si>
  <si>
    <t>4.3.8</t>
  </si>
  <si>
    <t>4.3.9</t>
  </si>
  <si>
    <t>4.3.10</t>
  </si>
  <si>
    <t>5.1.1</t>
  </si>
  <si>
    <t>5.1.2</t>
  </si>
  <si>
    <t>5.1.3</t>
  </si>
  <si>
    <t>5.1.4</t>
  </si>
  <si>
    <t>5.1.5</t>
  </si>
  <si>
    <t>5.1.6</t>
  </si>
  <si>
    <t>5.1.7</t>
  </si>
  <si>
    <t>5.1.8</t>
  </si>
  <si>
    <t>5.1.9</t>
  </si>
  <si>
    <t>5.1.10</t>
  </si>
  <si>
    <t>5.3.1</t>
  </si>
  <si>
    <t>5.3.2</t>
  </si>
  <si>
    <t>5.3.3</t>
  </si>
  <si>
    <t>5.3.4</t>
  </si>
  <si>
    <t>5.3.5</t>
  </si>
  <si>
    <t>5.3.6</t>
  </si>
  <si>
    <t>5.3.7</t>
  </si>
  <si>
    <t>5.3.8</t>
  </si>
  <si>
    <t>5.3.9</t>
  </si>
  <si>
    <t>5.3.10</t>
  </si>
  <si>
    <t xml:space="preserve">6.2 วิธีการสอน
</t>
  </si>
  <si>
    <r>
      <t xml:space="preserve">6.3 วิธีการประเมินผล
</t>
    </r>
    <r>
      <rPr>
        <sz val="10"/>
        <rFont val="Arial"/>
        <family val="2"/>
      </rPr>
      <t xml:space="preserve">  *หมายเหตุ 
   - เลือกวิธีที่นำมาประเมินโดยการกรอกเลข 1  ที่ช่องสี เขียว ด้านข้าง
   - กรอกเลข 1 หมายถึง นำวิธีนี้มาใช้ในการประเมิน
   - หากปล่อยว่างไว้ หมายถึง ไม่นำวิธีนี้มาใช้ในการประเมิน</t>
    </r>
  </si>
  <si>
    <t>6.1.1</t>
  </si>
  <si>
    <t>6.1.2</t>
  </si>
  <si>
    <t>6.1.4</t>
  </si>
  <si>
    <t>6.1.5</t>
  </si>
  <si>
    <t>6.1.6</t>
  </si>
  <si>
    <t>6.1.7</t>
  </si>
  <si>
    <t>6.1.8</t>
  </si>
  <si>
    <t>6.1.9</t>
  </si>
  <si>
    <t>6.1.10</t>
  </si>
  <si>
    <t>6.3.1</t>
  </si>
  <si>
    <t>6.3.2</t>
  </si>
  <si>
    <t>6.3.3</t>
  </si>
  <si>
    <t>6.3.4</t>
  </si>
  <si>
    <t>6.3.5</t>
  </si>
  <si>
    <t>6.3.6</t>
  </si>
  <si>
    <t>6.3.7</t>
  </si>
  <si>
    <t>6.3.8</t>
  </si>
  <si>
    <t>6.3.9</t>
  </si>
  <si>
    <t>6.3.10</t>
  </si>
  <si>
    <r>
      <rPr>
        <b/>
        <sz val="11"/>
        <rFont val="Arial"/>
        <family val="2"/>
      </rPr>
      <t>6.1 ทักษะทักษะเชิงปฏิบัติการที่ต้องพัฒนา</t>
    </r>
    <r>
      <rPr>
        <sz val="10"/>
        <rFont val="Arial"/>
        <family val="2"/>
      </rPr>
      <t xml:space="preserve">
  *หมายเหตุ 
   - ระบุความรับผิดชอบหลัก หรือ ความรับผิดชอบรอง ที่ช่องสี เขียว ด้านข้าง
   - ความรับผิดชอบหลัก กรอกเลข 1 (หมายถึง วงกลมทึบ)
   - ความรับผิดชอบรอง  กรอกเลข 2 (หมายถึง วงกลมกลวง)
   - หากไม่ได้เลือก ให้ปล่อยว่างไว้</t>
    </r>
  </si>
  <si>
    <t>6.1.3</t>
  </si>
  <si>
    <t>ใบงาน</t>
  </si>
  <si>
    <t>วิวัฒนาการของระบบเศรษฐกิจไทย   การศึกษาจะเน้นการเปลี่ยนแปลง โครงสร้างทางเศรษฐกิจและสังคมรวมทั้งบทบาทของรัฐที่มีต่อระบบเศรษฐกิจโดยรวม จุดเน้นของการศึกษาจะนับตั้งแต่การทำสนธิสัญญาเบาริ่งในปี พ.ศ. 2398</t>
  </si>
  <si>
    <t>วิเคราะห์ประวัติศาสตร์และพัฒนาการของระบบทุนนิยมโลก  รวมทั้งประเด็นเศรษฐกิจโลกที่มีความสำคัญ โดยอาจเลือกศึกษาในประเด็น ตัวอย่างเช่น กำเนิดของระบบทุนนิยม การปฏิวัติอุตสาหกรรม การล่าอาณานิคมทางเศรษฐกิจ เศรษฐกิจตกต่ำครั้งใหญ่ทั่วโลกในทศวรรษ 1930 (the Great Depression) การล่มสลายของระบบเศรษฐกิจสังคมนิยมแบบโซเวียต พัฒนาการของเศรษฐกิจจีนและเอเชียตะวันออก วิกฤตการณ์น้ำมัน วิกฤตการณ์การเงินครั้งสำคัญของโลก เป็นต้น</t>
  </si>
  <si>
    <t>วิเคราะห์พัฒนาการของระบบทุนนิยม ระเบียบวิธี (methodology)  และทฤษฎีของวิชาเศรษฐศาสตร์สำนักต่างๆ ตั้งแต่เศรษฐศาสตร์การเมืองยุคคลาสสิก เศรษฐศาสตร์การเมืองของคาร์ล มาร์กซ เศรษฐศาสตร์การเมืองยุคหลังมาร์กซ์ และเศรษฐศาสตร์การเมืองแนวใหม่</t>
  </si>
  <si>
    <t>การพัฒนาแนวคิดของเศรษฐศาสตร์สถาบัน วิเคราะห์บทบาทของสถาบันที่มีต่อการเปลี่ยนแปลงเศรษฐกิจและสังคม วิเคราะห์ปัจจัยที่กำหนดการเกิดและดับของสถาบัน ต้นทุนทางธุรกรรมของสถาบัน ตลอดจนการเปลี่ยนแปลงของสถาบัน ศึกษาและวิเคราะห์การปฏิรูปนโยบายเศรษฐกิจของรัฐ การใช้ทฤษฎีเศรษฐศาสตร์กระแสหลัก ศึกษาและวิเคราะห์ ปรากฏการณ์ทางการเมือง โครงสร้างตลาดการเมือง และประพฤติกรรมทางการเมือง การแลกเปลี่ยนผลประโยชน์ทางการเมืองผ่านตลาดการเมือง ตลอดจนการแสวงหาค่าเช่าทางเศรษฐกิจผ่านกลไกของอำนาจรัฐ ศึกษาอิทธิพล และผลกระทบของการรวมกลุ่มของกลุ่มผลประโยชน์ และองค์กรต่างๆ ในการผลักดันและกดดันให้เกิดการเปลี่ยนแปลงนโยบายเศรษฐกิจ</t>
  </si>
  <si>
    <t>สัมมนาและวิจัยในหัวข้อเศรษฐศาสตร์การเมืองและประวัติศาสตร์เศรษฐกิจ ภายใต้การควบคุมและแนะนำจากผู้สอน</t>
  </si>
  <si>
    <t>EC210</t>
  </si>
  <si>
    <t xml:space="preserve">EC210  Introductory Economics                 </t>
  </si>
  <si>
    <t>(เฉพาะนักศึกษานอกคณะเศรษฐศาสตร์เท่านั้น และจะไม่นับหน่วยกิตให้ หากสอบได้ วิชา ศ. 211  หรือ ศ. 212 หรือ ศ. 213 หรือ ศ. 214 ก่อนหรือหลัง หรือกำลังศึกษาวิชาเหล่านี้อยู่)</t>
  </si>
  <si>
    <t>หลักทั่วไปของเศรษฐศาสตร์จุลภาคและมหภาค ในส่วนของเศรษฐศาสตร์จุลภาค ศึกษาถึงอุปสงค์และอุปทานของสินค้า พฤติกรรมผู้บริโภค การผลิต และต้นทุน พฤติกรรมของหน่วยผลิต โครงสร้างและพฤติกรรมการแข่งขันของหน่วยผลิตในตลาดที่มีการแข่งขันอย่างสมบูรณ์ ตลาดผูกขาด และตลาดที่ไม่สมบูรณ์  แนวคิดความล้มเหลวของตลาด และบทบาทของภาครัฐในการแทรกแซงตลาด ในส่วนของเศรษฐศาสตร์มหภาค  ศึกษาถึงเป้าหมาย และปัญหาในทางเศรษฐกิจมหภาค ความเข้าใจถึงรายได้ประชาชาติ ระบบการเงินและการธนาคาร นโยบายการเงินและการคลังในการรักษาเสถียรภาพทางเศรษฐกิจ รวมทั้งการนำดัชนีชี้วัดเศรษฐกิจมหภาคไปใช้ในการวิเคราะห์สถานการณ์ทางเศรษฐกิจ  ในภาคต่างประเทศศึกษาถึงความสำคัญของการค้าและการเงินระหว่างประเทศ และข้อโต้แย้งระหว่างการค้าเสรี และการปกป้องตลาด</t>
  </si>
  <si>
    <t>EC213</t>
  </si>
  <si>
    <t>EC213  Introductory Microeconomics</t>
  </si>
  <si>
    <t>(สำหรับนักศึกษานอกคณะเศรษฐศาสตร์)</t>
  </si>
  <si>
    <t>แนวคิดและการประยุกต์ใช้ทฤษฎีเศรษฐศาสตร์เกี่ยวกับปัญหาพื้นฐานทางเศรษฐกิจ การทำงานของกลไกราคา อุปสงค์และอุปทานของสินค้า ทฤษฎีเบื้องต้นเกี่ยวกับพฤติกรรมผู้บริโภค พฤติกรรมการผลิต ต้นทุนการผลิต การกำหนดราคาสินค้าในตลาดที่มีการแข่งขันสมบูรณ์ และไม่สมบูรณ์รูปแบบต่างๆ เปรียบเทียบประสิทธิภาพการจัดสรรทรัพยากรการผลิตในตลาดแข่งขันสมบูรณ์และตลาดอื่นๆ ทฤษฎีเบื้องต้นเกี่ยวกับตลาดปัจจัยการผลิต และความล้มเหลวของตลาด</t>
  </si>
  <si>
    <t>EC214</t>
  </si>
  <si>
    <t>EC214  Introductory Macroeconomics</t>
  </si>
  <si>
    <t>ความหมายและวิธีการศึกษาเศรษฐศาสตร์  เป้าหมายและปัญหาในทางเศรษฐศาสตร์มหภาค การคำนวณรายได้ประชาชาติ ทฤษฎีการกำหนดรายได้ประชาชาติดุลยภาพ ตลาดการเงิน อุปสงค์และอุปทานของเงิน ปัญหาการว่างงาน ปัญหาเงินเฟ้อและเงินฝืด นโยบายการเงินและการคลังในการรักษาเสถียรภาพของระบบเศรษฐกิจ ดุลการชำระเงิน ตลาดเงินตราต่างประเทศ และการกำหนดอัตราแลกเปลี่ยน รวมถึงการนำดัชนีชี้วัดเศรษฐกิจมหภาคไปใช้ในการวิเคราะห์สถานการณ์ทางเศรษฐกิจ</t>
  </si>
  <si>
    <t>ศึกษาทฤษฎีเศรษฐศาสตร์มหภาคโดยใช้คณิตศาสตร์เป็นสื่อในการวิเคราะห์ประเด็นในทางเศรษฐศาสตร์มหภาค ได้แก่ ดุลยภาพทั่วไปและสวัสดิการสำหรับรูปแบบการจัดสรรทรัพยากรเพื่อการวิเคราะห์เศรษฐศาสตร์มหภาคสมัยใหม่ การวิเคราะห์ประเด็นการเจริญเติบโตทางเศรษฐกิจในระยะยาว กรอบการวิเคราะห์ปัญหาการเจริญเติบโตและความผันผวนทางเศรษฐกิจในระยะสั้นในทางทฤษฎีและเชิงประจักษ์ บทบาทของภาครัฐบาลในระบบเศรษฐกิจ แนวคิดเบื้องต้นว่าด้วยระบบประกันสังคม บทบาทของเงินในระบบเศรษฐกิจและผลต่อภาวะวัฎจักธุรกิจ การคาดคะเนอย่างเป็นเหตุเป็นผลและกรอบสำหรับทฤษฎีนโยบายเศรษฐกิจมหภาค  ปัญหาความคงเส้นคงวาและความน่าเชื่อถือของการดำเนินนโยบายเศรษฐกิจมหภาค ภาวะความหนืดในระบบเศรษฐกิจและนัยของนโยบายเศรษฐกิจมหภาคในการแก้ปัญหาทางเศรษฐกิจ แนวคิดสมัยใหม่สำหรับแบบจำลองเพื่อการวิเคราะห์นโยบายเศรษฐกิจมหภาค</t>
  </si>
  <si>
    <t>การประยุกต์ใช้ทฤษฎีเกมภายใต้สภาวการณ์ที่สารสนเทศสมบูรณ์และไม่สมบูรณ์  ได้แก่ เกมกลยุทธ์ ดุลยภาพแบบแนช ดุลยภาพแบบกลยุทธ์ผสม เกมที่มีการต่อขยาย (Extensive game) ดุลยภาพแบบสมบูรณ์ทุกเกมย่อย เกมเบย์ และเกมที่มีการต่อขยายภายใต้สภาวการณ์ที่สารสนเทศไม่สมบูรณ์ ศึกษาบทประยุกต์ทฤษฎีเกม</t>
  </si>
  <si>
    <t>แบบจำลองมาตรฐานของการเลือก กรอบและเครื่องมือทางเศรษฐศาสตร์ที่ใช้สร้างแบบจำลองทางเลือก เช่น การเลือกภายใต้ภาวะความเสี่ยง การเลือกเมื่อเวลาแตกต่างกัน และการเลือกแบบพลวัต นอกจากนั้นจะประยุกต์สภาวการณ์ที่มีสารสนเทศเกี่ยวข้อง และประยุกต์จิตวิทยากับเศรษฐศาสตร์ภายใต้แบบจำลองการตัดสินใจ</t>
  </si>
  <si>
    <t>นำแนวความคิดและทฤษฎีคณิตศาสตร์ เรื่อง เมตริกซ์ จาโคเบียนดีเทอร์มินันด์  อนุพันธ์ อนุพันธ์ย่อย และการหาผลเลิศ  (Optimization) ในกรณีที่ไม่มีข้อจำกัด และมีข้อจำกัดมาอธิบายแนวความคิดและทฤษฎีเศรษฐศาสตร์จุลภาคและมหภาคในส่วนที่เกี่ยวกับเศรษฐศาสตร์เชิงสถิตย์ เช่น ทฤษฎีพฤติกรรมของผู้บริโภค ทฤษฎีการผลิต ดุลยภาพของหน่วยผลิตในตลาดสินค้าและตลาดปัจจัย ดุลยภาพของรายได้ประชาชาติในตลาดสินค้าและตลาดเงิน การค้าระหว่างประเทศ การวิเคราะห์ ดุลยภาพเชิงสถิตย์แบบเปรียบเทียบ แบบจำลองปัจจัยการผลิตและผลผลิต การหาค่าสูงสุด - ต่ำสุดของโปรแกรมเชิงเส้น รวมทั้ง Duality ของโปรแกรมเชิงเส้น</t>
  </si>
  <si>
    <t>การประมาณค่าพารามิเตอร์ด้วยวิธีการ Maximum Likelihood การประมาณค่าพารามิเตอร์ในแบบจำลองข้อมูลภาคตัดขวางอนุกรมเวลา (Panel Data Models) และการประมาณค่าพารามิเตอร์ระบบสมการถดถอย (System of Regressions and Seemingly Unrelated Regression: SUR)  ศึกษาระบบสมการที่เกี่ยวเนื่องกัน (Simultaneous Equation System)  และการประมาณค่าพารามิเตอร์ของระบบสมการที่เกี่ยวเนื่องกันด้วยวิธีสมการเดี่ยว และวิธีประมาณค่าทั้งระบบสมการ ศึกษาแบบจำลองที่มีตัวแปรตามเป็นตัวแปรคุณภาพ (Qualitative Response  Models) และแบบจำลองอนุกรมเวลา (Time-Series Models)  รวมถึงการประยุกต์ใช้แบบจำลองประเภทต่าง ๆ</t>
  </si>
  <si>
    <t>EC429</t>
  </si>
  <si>
    <t>??? ไม่มีในหลักสูตร 2556</t>
  </si>
  <si>
    <t>สัมมนาและวิจัยในหัวข้อเศรษฐศาสตร์การเงิน ภายใต้การควบคุมและแนะนำจากผู้สอน</t>
  </si>
  <si>
    <t>บทบาทภาครัฐใน ระบบเศรษฐกิจ กลไก และเครื่องมือต่างๆ ของรัฐบาล สถาบันการคลังประเภทต่างๆ ในประเทศไทย กระบวนการกำหนดนโยบายเศรษฐกิจของรัฐบาล ระบบการคลัง ซึ่งครอบคลุมทั้งระบบภาษีอากร การใช้จ่ายของรัฐบาล การก่อหนี้สาธารณะ การคลังรัฐวิสาหกิจ การคลังท้องถิ่น เงินนอกงบประมาณ และระบบการงบประมาณ</t>
  </si>
  <si>
    <t xml:space="preserve">โครงสร้างและองค์ประกอบของรายรับรัฐบาล ทฤษฎีภาษีอากร หลักการจัดเก็บภาษี ภาระภาษี การผลักภาระภาษี ภาษีกับประสิทธิภาพ ภาษีกับความเป็นธรรม ผลกระทบของภาษีต่อการตัดสินใจดำเนินกิจกรรมทางเศรษฐกิจของปัจเจกบุคคล ได้แก่ การทำงาน การออม การลงทุน และการแบกรับความเสี่ยง เป็นต้น การหลีกเลี่ยงภาษี การหลบหนีภาษี การก่อหนี้สาธารณะ โครงสร้างรายรับที่เหมาะสมของการคลังท้องถิ่น ศึกษาการปฏิรูปภาษี และวิเคราะห์เชิงเปรียบเทียบและประสบการณ์ของประเทศต่างๆ ในการปฏิรูปภาษี </t>
  </si>
  <si>
    <t>บทบาทและหน้าที่ของรัฐบาลท้องถิ่น ภายใต้เงื่อนไขของประสิทธิภาพของตลาดและความล้มเหลวของตลาด ทฤษฎีการเลือกของสังคม โครงสร้างองค์กรท้องถิ่น ความต้องการสินค้าและบริการท้องถิ่นและการจัดสรรสินค้าท้องถิ่นด้วยวิธีการต่างๆ เช่น การเก็บค่าธรรมเนียม เงินโอน การกู้ยืม รวมถึงกระบวนการงบประมาณของท้องถิ่น โครงสร้างภาษีท้องถิ่น และการประยุกต์เศรษฐศาสตร์สาธารณะกับท้องถิ่น เช่น การศึกษา การขนส่ง การบริการสุขภาพและสวัสดิการสังคม เป็นต้น</t>
  </si>
  <si>
    <t>การควบคุมและการกำกับการค้าระหว่างประเทศ (International Trade Regulations) ในรูปของข้อตกลงสองฝ่ายและหลายฝ่าย ภูมิภาคนิยมและการรวมกลุ่มทางการค้า บทบาทขององค์กรระหว่างประเทศ เช่น องค์การการค้าโลก เป็นต้น ประเด็นความขัดแย้งทางด้านการค้าสินค้าและบริการ และมาตรการการลงทุนที่เกี่ยวกับการค้า การเจรจาที่สำคัญสำหรับประเทศกำลังพัฒนา หลักการของการกำกับการค้า กรณีศึกษาของการกำกับการค้าในทางปฏิบัติ</t>
  </si>
  <si>
    <t>ลักษณะโครงสร้างและพัฒนาการเศรษฐกิจของสังคมไทย การพัฒนาภาคเกษตร ภาคอุตสาหกรรม และ ภาคบริการ ความเชื่อมโยงระหว่างเศรษฐกิจไทยกับเศรษฐกิจโลก รวมทั้ง ปัญหาเศรษฐกิจที่สำคัญ เช่น ความยากจน การกระจายรายได้ และนโยบายในการแก้ปัญหา</t>
  </si>
  <si>
    <t>แนวทางการพัฒนาเศรษฐกิจของประเทศต่างๆ ในเอเชียตะวันออก โดยเฉพาะ จีน เกาหลี และญี่ปุ่นวิวัฒนาการของโครงสร้างเศรษฐกิจ บทบาทของสถาบันรัฐและเอกชน ตลอดจนปัจจัยต่างๆ ทางเศรษฐกิจ สังคม และการเมือง ที่มีผลต่อการเปลี่ยนแปลงทางเศรษฐกิจของประเทศเหล่านั้น ความสัมพันธ์กับเศรษฐกิจโลก เศรษฐกิจไทย</t>
  </si>
  <si>
    <t>แนวทางการพัฒนาเศรษฐกิจของประเทศในกลุ่ม กัมพูชา ลาว พม่า และเวียดนาม (CLMV) วิวัฒนาการของโครงสร้างเศรษฐกิจ บทบาทของสถาบันรัฐและเอกชน ตลอดจนปัจจัยต่างๆ ทางเศรษฐกิจ สังคม และการเมือง ที่มีผลต่อการเปลี่ยนแปลงทางเศรษฐกิจของประเทศเหล่านั้น ความสัมพันธ์กับเศรษฐกิจโลก เศรษฐกิจไทย</t>
  </si>
  <si>
    <t>มุมมองทางเศรษฐศาสตร์ว่าด้วยศิลปะและ วัฒนธรรม และคุณค่าของศิลปะและวัฒนธรรมภายใต้สภาวการณ์ต่างๆ และการประเมินคุณค่าโดยใช้วิธีทางเศรษฐศาสตร์ ศึกษาบริบทของศิลปะและวัฒนธรรมในแต่ละระดับ และการเชื่อมโยงกับการพัฒนาประเทศ ปัญหาในทางปฏิบัติที่เกี่ยวข้องกับการจัดการทางด้านศิลปะและวัฒนธรรม</t>
  </si>
  <si>
    <t>วิวัฒนาการของบทบาทหญิงชายในระบบเศรษฐกิจ ทฤษฎีการตัดสินใจอยู่ร่วมกันเป็นครัวเรือน  การจัดสรรเวลาของหญิงและชายระหว่างงานในครัวเรือนและตลาดแรงงาน    ปัจจัยด้านอุปสงค์และอุปทานที่มีอิทธิพลกำหนดความแตกต่างระหว่างหญิงชายในอาชีพและรายได้ เช่น การตัดสินใจลงทุนในการศึกษาอบรมและโอกาสในตลาดแรงงาน  ทฤษฎีเศรษฐศาสตร์ว่าด้วยการเลือกปฏิบัติทางเพศ การนำประเด็นหญิงชายรวมไว้ในนโยบายและมาตรการของรัฐ และอื่น ๆ</t>
  </si>
  <si>
    <t>โครงสร้างและองค์ประกอบของภาคบริการในระบบเศรษฐกิจ ความสำคัญของภาคบริการ และการประยุกต์ทฤษฎีทางเศรษฐศาสตร์และการจัดการในภาคบริการที่สำคัญ เช่น กิจการโทรคมนาคมและการสื่อสารมวลชน การท่องเที่ยว การขนส่ง การบริการทางการแพทย์ การค้าส่งค้าปลีก กรณีศึกษาที่สำคัญในภาคบริการ รวมทั้งการพัฒนาประเทศแบบองค์รวมที่อาจเกิดจากภาคบริการ</t>
  </si>
  <si>
    <t>ทฤษฎีเกี่ยวกับการพัฒนาทางเศรษฐกิจ ปัจจัยต่าง ๆ ทั้งทางด้านเศรษฐกิจ สังคม และการเมืองที่มีผลต่อการพัฒนาเศรษฐกิจ  รวมทั้งบทบาทของรัฐ  ตลาด และชุมชนในกระบวนการพัฒนาเศรษฐกิจ  เช่น ในหัวข้อความยากจนและความเหลื่อมล้ำของรายได้  (poverty and distribution) ภาคเกษตรกรรมกับการพัฒนา ภาคอุตสาหกรรมกับการพัฒนา ประชากร การศึกษา สาธารณสุขและการพัฒนา ทรัพยากรธรรมชาติ สิ่งแวดล้อมกับการพัฒนา เศรษฐศาสตร์การเมืองว่าด้วยความเจริญเติบโตและอื่น ๆ</t>
  </si>
  <si>
    <t xml:space="preserve">ศึกษาเศรษฐศาสตร์สวัสดิการในส่วนที่เป็นพื้นฐานทางความคิดอันนำไปสู่การประเมินโครงการตามแนวทางเศรษฐศาสตร์ ตลอดจนแนวทางในการประเมินโครงการ ทั้งที่อยู่ในรูปแบบของการวิเคราะห์ต้นทุนผลประโยชน์ (Cost-Benefit Analysis) การวิเคราะห์ประสิทธิผลของต้นทุน (Cost Effectiveness Analysis) และอื่นๆ โดยประยุกต์ใช้กับกรณีศึกษาต่าง ๆ </t>
  </si>
  <si>
    <t>แนวคิดเศรษฐศาสตร์สาธารณะ การพัฒนา และการเมือง อย่างบูรณาการ ผ่านกรณีศึกษาหรือเหตุการณ์ปัจจุบัน โดยมีวัตถุประสงค์ให้นักศึกษาสามารถเชื่อมโยงและประยุกต์ทฤษฎีเศรษฐศาสตร์ของวิชาในกลุ่มนี้ เพื่อวิเคราะห์สถานการณ์หรือปัญหาที่เกิดขึ้นในสังคมเศรษฐกิจไทยหรือสังคมเศรษฐกิจโลกได้ การเรียนรู้ผ่านกรณีศึกษาหรือเหตุการณ์ปัจจุบันโดยน้นการศึกษาถึงสาเหตุ สภาพปัญหา และผลกระทบของปัญหาที่หยิบยกมาศึกษา โดยใช้ทฤษฎีเศรษฐศาสตร์เป็นเครื่องมือในการอธิบาย รวมถึงวิเคราะห์บทบาทของตลาด รัฐ และชุมชน ในการแก้ไขปัญหา โดยคำนึงถึงปัจจัยเชิงสถาบันประกอบการวิเคราะห์ทั้งในเรื่องโครงสร้างทางเศรษฐกิจและการเมือง วัฒนธรรม ประวัติศาสตร์</t>
  </si>
  <si>
    <t xml:space="preserve">สัมมนาและวิจัยในหัวข้อเศรษฐศาสตร์การพัฒนาภายใต้การควบคุมและแนะนำจากผู้สอน </t>
  </si>
  <si>
    <t>ทฤษฎีอุปสงค์และอุปทานแรงงานทั้งในระยะสั้นและระยะยาว รวมทั้งการพัฒนาคุณภาพแรงงาน ตลาดแรงงานแบบต่างๆ โครงสร้างค่าจ้าง บทบาทของสหภาพแรงงาน บทบาทของรัฐในตลาดแรงงานทั้งในฐานะผู้จ้างและในฐานะผู้กำกับดูแล การคุ้มครองทางสังคม การเลือกปฏิบัติในตลาดแรงงานและผลของโลกาภิวัตน์ต่อการจ้างงาน</t>
  </si>
  <si>
    <t>กระบวนการที่ก่อให้เกิดการเปลี่ยนแปลงทางขนาดและโครงสร้างของ ประชากรและครอบครัว ที่ผ่านภาวะเจริญพันธ์ การตายและการย้ายถิ่น และปัจจัยที่ทำให้กระบวนการเหล่านี้เปลี่ยนแปลง ตลอดจนศึกษาผลกระทบของตัวแปรทางประชากรและครอบครัวต่อตัวแปรทางเศรษฐกิจทั้งในระดับจุลภาคและมหภาค</t>
  </si>
  <si>
    <t>หลักการการลงทุนในการศึกษา การวัดผลตอบแทนต่อการศึกษา ศึกษาทฤษฎีทุนมนุษย์และทฤษฎีทางเลือกในการอธิบายการลงทุนในการศึกษา สมมุติฐาน ศึกษาหลักการการลงทุนในการฝึกอบรมระหว่างการทำงาน  วิเคราะห์ความสัมพันธ์ของการศึกษาที่มีต่อตัวแปรทางเศรษฐกิจที่สำคัญ เช่น ค่าจ้างในช่วงตลอดเวลาทำงาน การเติบโตของค่าจ้าง  การเปลี่ยนงาน และการขยายตัวของระบบเศรษฐกิจโดยรวม  ประเมินประสิทธิภาพและเสมอภาคของการจัดสรรงบประมาณของภาครัฐในระบบการศึกษา</t>
  </si>
  <si>
    <t>ความสัมพันธ์ระหว่างความเจริญเติบโตทางเศรษฐกิจ การจัดสรรทรัพยากรธรรมชาติ และปัญหาสิ่งแวดล้อมของประเทศกำลังพัฒนา ศึกษาแนวคิดเบื้องต้นทางเศรษฐศาสตร์ในการวิเคราะห์ และการประยุกต์ใช้ในการจัดการ  ปัญหาการใช้ทรัพยากรธรรมชาติและสิ่งแวดล้อม ศึกษาบทบาทของชุมชน ภาคธุรกิจ ภาครัฐ และภาคประชาสังคมในการควบคุมและแก้ไขปัญหา การใช้ทรัพยากรธรรมชาติและสิ่งแวดล้อมทั้งในระดับท้องถิ่น ระดับประเทศ และระดับโลก ศึกษาแนวคิดการพัฒนาอย่างยั่งยืนเบื้องต้น</t>
  </si>
  <si>
    <t xml:space="preserve">พื้นฐานของการเปลี่ยนแปลงสภาพภูมิอากาศ โดยเฉพาะแนวคิดที่มาจากเศรษฐศาสตร์สิ่งแวดล้อม เช่น ประสิทธิภาพ ผลกระทบภายนอก และเครื่องมือทางเศรษฐศาสตร์ที่เกี่ยวข้อง บทบาทและเครื่องมือทางเศรษฐศาสตร์กับการกำหนดนโยบายด้านสภาพภูมิอากาศ ปัญหาสำคัญทางเศรษฐศาสตร์ที่เกี่ยวข้องกับการเปลี่ยนแปลงสภาวะอากาศ เช่น การตัดสินใจที่เวลาแตกต่างกัน ผลกระทบของการเปลี่ยนแปลงสภาวะอากาศกับเศรษฐกิจและสังคม ต้นทุนในการแก้ปัญหาโลกร้อน การยอมรับและการปรับตัวเพื่อแก้ปัญหาดังกล่าว รวมทั้งประเด็นที่เกี่ยวข้องในระดับประเทศและนานาชาติ </t>
  </si>
  <si>
    <t>แนวคิดเรื่องความหายากและค่าเช่าทางเศรษฐกิจของทรัพยากรธรรมชาติที่สำคัญ ตลอดจน ปัญหาเฉพาะด้านของทรัพยากรธรรมชาติชนิดนั้น ๆ ศึกษาทฤษฎีทางเศรษฐศาสตร์ และเครื่องมือที่ใช้ในการจัดสรรทรัพยากรธรรมชาติ ทั้งการจัดสรรระหว่างผู้ใช้ในปัจจุบันและการจัดสรรข้ามเวลา ความล้มเหลวของตลาดเนื่องจากความบกพร่องของระบบกรรมสิทธิ์ ศึกษานโยบายและมาตรการการจัดการทรัพยากรธรรมชาติของรัฐ และผลกระทบต่อการใช้ทรัพยากรธรรมชาติชนิดต่างๆ</t>
  </si>
  <si>
    <t>ปัญหาสิ่งแวดล้อมที่สำคัญ ทฤษฎีเกี่ยวกับปัญหาสิ่งแวดล้อม แนวคิดประสิทธิภาพและต้นทุนผลประโยชน์ ประสิทธิภาพของนโยบาย มาตรการ และเครื่องมือในการควบคุม และแก้ไขปัญหาสิ่งแวดล้อม การประมาณค่าผลกระทบสิ่งแวดล้อมที่เกิดจากโครงการพัฒนาเศรษฐกิจต่าง ๆ แนวคิดการพัฒนาอย่างยั่งยืน และดัชนีชี้วัดสวัสดิการสังคมที่รวมผลกระทบสิ่งแวดล้อม</t>
  </si>
  <si>
    <t>ปัจจัยที่มีอิทธิพลต่อการผลิต การแปรรูป การขนส่ง และความต้องการใช้ทรัพยากรพลังงาน ศึกษาความสำคัญของพลังงานที่มีต่อเศรษฐกิจ ผลกระทบของพลังงานที่มีต่อสิ่งแวดล้อม และการใช้ทดแทนกันระหว่างพลังงานชนิดต่างๆ  ศึกษาโครงสร้างตลาดและราคาของพลังงานประเภทต่างๆ โดยรวมถึงปัญหาราคาน้ำมันโลกและบทบาทของกลุ่มประเทศโอเปค (OPEC)  ศึกษานโยบายของภาครัฐเกี่ยวกับการจัดหา การผลิต และการใช้พลังงาน โดยครอบคลุมนโยบายการกำกับดูแลราคา การผลิต การจัดหา การใช้พลังงานอย่างมีประสิทธิภาพ และการใช้พลังงานทางเลือกต่างๆ เพื่อทดแทนน้ำมัน รวมทั้งความร่วมมือและข้อตกลงระหว่างประเทศในประเด็นต่าง ๆ ที่เกี่ยวข้องกับพลังงาน การศึกษาในแต่ละหัวข้อจะนำเอากรณีของประเทศไทยมาอธิบายเพื่อให้เข้าใจปัญหาพลังงานของไทย</t>
  </si>
  <si>
    <t>สัมมนาและวิจัยในหัวข้อเศรษฐศาสตร์ทรัพยากรมนุษย์ หรือทรัพยากรธรรมชาติและสิ่งแวดล้อม ภายใต้การควบคุมและแนะนำจากผู้สอน</t>
  </si>
  <si>
    <t>ความสำคัญของ ภาคอุตสาหกรรมในระบบเศรษฐกิจ ความรู้ความเข้าใจเกี่ยวกับข้อมูลสถิติที่เกี่ยวข้องกับเศรษฐศาสตร์ อุตสาหกรรม ความสัมพันธ์ระหว่างภาคอุตสาหกรรมกับภาคอื่นๆ ในระบบเศรษฐกิจทั้งในประเทศและต่างประเทศ ศึกษาโครงสร้างตลาด พฤติกรรม และการแข่งขัน ของอุตสาหกรรม ผลกระทบของนโยบายรัฐบาลต่อการพัฒนาอุตสาหกรรม กฎหมายที่มีผลกระทบกับภาคอุตสาหกรรม</t>
  </si>
  <si>
    <t>ทฤษฎีกลยุทธ์การพัฒนาอุตสาหกรรม ความสำคัญของภาคอุตสาหกรรมและการพัฒนาอุตสาหกรรมในระบบเศรษฐกิจไทย วิวัฒนาการของนโยบายอุตสาหกรรมในประเทศไทย บทบาทของรัฐบาลในภาคอุตสาหกรรม กฎหมายเศรษฐกิจที่เกี่ยวข้องกับภาคอุตสาหกรรม</t>
  </si>
  <si>
    <t xml:space="preserve">ทฤษฎีที่อธิบายถึงสาเหตุที่กิจกรรมทางเศรษฐกิจบางประเภทควรเปิดเสรีและส่งเสริมการแข่งขัน และกิจกรรมบางประเภทต้องมีการกำกับดูแล ศึกษาเครื่องมือ วิธีการกำกับดูแล และผลของการกำกับดูแลภายใต้ข้อสมมติข้อมูลข่าวสารสมบูรณ์และภายใต้เงื่อนไขที่ข้อมูลข่าวสารไม่สมบูรณ์ ศึกษาทฤษฎีที่อธิบายถึงบทบาทของกลุ่มผลประโยชน์ที่มีต่อการกำกับดูแล พร้อมทั้งศึกษาตัวอย่างการปฏิรูปโครงสร้าง การปฏิรูปความเป็นเจ้าของ และการปฏิรูปการกำกับดูแลในกิจกรรมทางเศรษฐกิจเหล่านี้ทั้งในประเทศที่พัฒนาแล้วและกำลังพัฒนา </t>
  </si>
  <si>
    <t xml:space="preserve">ทฤษฎีและเครื่องมือต่างๆ ที่สามารถนำมาประยุกต์ใช้เพื่อวิเคราะห์ปัญหาและแนวทางในการแก้ไขปัญหาธุรกิจ อันได้แก่ การประยุกต์แนวคิดทางเศรษฐศาสตร์เพื่อการพยากรณ์ภาวะเศรษฐกิจและอุตสาหกรรม การวางกลยุทธ์และการตัดสินใจทางธุรกิจ  </t>
  </si>
  <si>
    <t>พลวัตและรูปแบบในการพัฒนาการเกษตรและชนบทตั้งแต่หลังสงครามโลกครั้งที่สองถึงปัจจุบัน ศึกษาปัจจัยที่มีผลต่อพลวัตดังกล่าว ได้แก่ ผลของนโยบายเศรษฐกิจมหภาค นโยบายการเกษตร นโยบายสวัสดิการสังคมและนโยบายประชานิยม ศึกษาบทบาทของตลาดและการค้าโลก ศักยภาพและข้อจำกัดของชุมชนและการรวมกลุ่มของชาวบ้านในทางเศรษฐกิจ ศึกษาความสัมพันธ์ระหว่างการเกษตร ชนบทกับสิ่งแวดล้อม และการพัฒนาทางเลือก</t>
  </si>
  <si>
    <t>การวิเคราะห์สภาพชนบทไทยภาคสนามทั้งในเชิงปริมาณ และคุณภาพในพื้นที่ที่ได้รับมอบหมาย โดยการเข้าไปใช้ชีวิตอยู่ร่วมกับเกษตรกรในชนบทจริงๆ ภายในช่วงระยะเวลาหนึ่ง โดยรวบรวมและวิเคราะห์ข้อมูลทางด้านศักยภาพ กายภาพ เศรษฐกิจ สังคม และการเมือง ศึกษาปัญหาสาเหตุของปัญหาและศักยภาพของชนบท</t>
  </si>
  <si>
    <t>การผลิต อุปทาน และต้นทุนการผลิตสินค้าเกษตรในระยะสั้นและระยะยาว การวิเคราะห์โครงสร้างตลาดปัจจัยการผลิตที่มีผลต่อการผลิต  การผลิตในสภาวการณ์ที่มีความเสี่ยง การคาดการณ์ ข้อมูลข่าวสารกับการปรับตัวในการผลิต การเปลี่ยนแปลงเทคโนโลยี การวิเคราะห์ผลิตภาพและประสิทธิภาพในการผลิตสินค้าเกษตร  บทบาทและอิทธิพลของสถาบัน ได้แก่ ระบบการถือครองที่ดิน ระบบสินเชื่อเพื่อการเกษตร ระบบสหกรณ์  ระบบเกษตรพันธะสัญญา นโยบายของรัฐที่มีต่อการผลิตและประสิทธิภาพการผลิต</t>
  </si>
  <si>
    <t>บทบาทและความสำคัญของราคาสินค้าเกษตรกรรม ลักษณะของอุปสงค์และการตอบสนองของอุปทานของสินค้าเกษตร ความยืดหยุ่นของอุปสงค์ต่อราคา ต่อรายได้ และความยืดหยุ่นไขว้ของสินค้าเกษตร การวิเคราะห์นโยบายราคา การเปลี่ยนแปลงของราคาสินค้าเกษตรต่างเวลาและสถานที่ การเก็บกักและฤดูกาลของสินค้าเกษตร ศึกษาวิถีการตลาด ประสิทธิภาพการตลาด การตลาดสินค้าเกษตรทั้งในประเทศและต่างประเทศ ตลาดสินค้าเกษตรล่วงหน้า  การแทรกแซงราคาของรัฐ มาตรการกีดกันทางการค้า สินค้าเกษตรในเวทีการค้าระหว่างประเทศ ตลอดจนนโยบายการตลาดและราคาสินค้าเกษตรของต่างประเทศที่มีผลต่อประเทศกำลังพัฒนา</t>
  </si>
  <si>
    <t>สัมมนาและวิจัยในหัวข้อเศรษฐศาสตร์การเกษตร  ภายใต้การควบคุมและแนะนำจากผู้สอน</t>
  </si>
  <si>
    <t>เศรษฐศาสตรบัณฑิต</t>
  </si>
  <si>
    <t>A</t>
  </si>
  <si>
    <t>B+</t>
  </si>
  <si>
    <t>B</t>
  </si>
  <si>
    <t>C+</t>
  </si>
  <si>
    <t>C</t>
  </si>
  <si>
    <t>D+</t>
  </si>
  <si>
    <t>D</t>
  </si>
  <si>
    <t>F</t>
  </si>
  <si>
    <t xml:space="preserve">  8.1 Section/Group</t>
  </si>
  <si>
    <t>วิชาเฉพาะด้าน</t>
  </si>
  <si>
    <t>วิชาบังคับ</t>
  </si>
  <si>
    <t>วิชาสัมมนา</t>
  </si>
  <si>
    <t>EC41?</t>
  </si>
  <si>
    <t>EC56?</t>
  </si>
  <si>
    <t xml:space="preserve">สอบได้ (ก) ศ. 210 หรือ (ข) ศ. 211 และ ศ. 212  หรือ  (ค) ศ. 213 และ ศ. 214  </t>
  </si>
  <si>
    <t>สอบได้  ศ. 311</t>
  </si>
  <si>
    <t>สอบได้ (ก) ศ. 210 หรือ (ข) ศ. 211 และ ศ. 212 หรือ (ค) ศ. 213 และ ศ. 214</t>
  </si>
  <si>
    <t>สอบได้วิชาระดับไม่ต่ำกว่า 400 ของหมวดเศรษฐศาสตร์การเมืองและประวัติศาสตร์ เศรษฐกิจ อย่างน้อย 2 วิชา</t>
  </si>
  <si>
    <t>สอบได้ ศ. 312 และ ศ. 320 (หรือ ศ. 421)</t>
  </si>
  <si>
    <t xml:space="preserve">สอบได้ ศ. 320 (หรือ ศ. 421) และ ศ.311 </t>
  </si>
  <si>
    <t xml:space="preserve">สอบได้ ศ.311 </t>
  </si>
  <si>
    <t>สอบได้ ค. 217 หรือ ค. 212 และสอบได้หรือกำลังศึกษาวิชา ศ. 311</t>
  </si>
  <si>
    <t>สอบได้ ศ. 425 และ ค. 217 (หรือ ค. 212)</t>
  </si>
  <si>
    <t>สอบได้ ศ. 311</t>
  </si>
  <si>
    <t>สอบได้ ศ. 312</t>
  </si>
  <si>
    <t>สอบได้วิชา ศ. 431 และ ศ. 432</t>
  </si>
  <si>
    <t>สอบได้ (ก) ศ. 210 หรือ (ข) ศ. 213 และ ศ. 214 หรือ (ค) ศ. 211 และ ศ. 212</t>
  </si>
  <si>
    <t xml:space="preserve">สอบได้ ศ. 212 (หรือ ศ. 214) และ ศ. 311 </t>
  </si>
  <si>
    <t xml:space="preserve">สอบได้ ศ. 311 </t>
  </si>
  <si>
    <t xml:space="preserve">สอบได้ (ก) ศ. 210 หรือ (ข) ศ. 213 และ ศ. 214 หรือ (ค) ศ. 211 และ ศ. 212
(สำหรับนักศึกษานอกคณะเศรษฐศาสตร์)
</t>
  </si>
  <si>
    <t xml:space="preserve">สอบได้ ศ. 311   </t>
  </si>
  <si>
    <t xml:space="preserve">สอบได้ (ก) ศ. 212 และ ศ. 311 หรือ (ข) ศ. 214 และ ศ. 311 และ (ค) วิชาในระดับ 400 ในหมวด 3 ถึง 9 อย่างน้อย 1 วิชา
</t>
  </si>
  <si>
    <t>ศ. 311  และเรียนวิชาระดับ 400 ในหมวด 0 4 หรือ 6 มาแล้วอย่างน้อย 2 วิชา</t>
  </si>
  <si>
    <t xml:space="preserve">สอบได้วิชาในระดับ 400 ในหมวดเศรษฐศาสตร์การพัฒนา  อย่างน้อย 2 วิชา โดยที่ไม่นับวิชา ศ. 460 และ ศ.468
</t>
  </si>
  <si>
    <t>สอบได้ (ก) ศ. 312 และ ศ. 211 (หรือ ศ. 213) หรือ (ข) ศ. 311 และ ศ. 212 (หรือ ศ. 214)</t>
  </si>
  <si>
    <t>สอบได้ ศ. 311 หรือ ศ. 312</t>
  </si>
  <si>
    <t xml:space="preserve">สอบได้ ศ. 210  หรือ ศ. 211 หรือ ศ. 213 
(จะไม่นับหน่วยกิตให้ หากสอบได้วิชาอื่น ๆ  ในระดับ 400 ของหมวดย่อยนี้มาก่อน หรือกำลังศึกษาวิชาดังกล่าวอยู่)
</t>
  </si>
  <si>
    <t>สอบได้ ศ. 210 หรือ ศ. 211 หรือ ศ. 213 (จะไม่นับหน่วยกิตให้ หากสอบได้วิชาอื่น ๆ  ในระดับ 400 ของหมวดย่อยนี้มาก่อน หรือกำลังศึกษาวิชาดังกล่าวอยู่)</t>
  </si>
  <si>
    <t>สอบได้วิชาระดับไม่ต่ำกว่า 400 อย่างน้อย 2 วิชา ของหมวดย่อยเศรษฐศาสตร์ทรัพยากรมนุษย์ หรือสอบได้วิชาระดับไม่ต่ำกว่า 400 อย่างน้อย 2 วิชา ของหมวดย่อยเศรษฐศาสตร์ทรัพยากรธรรมชาติและสิ่งแวดล้อม</t>
  </si>
  <si>
    <t>สอบได้ (ก) ศ. 210 หรือ (ข) ศ. 211 หรือ (ค) ศ. 213</t>
  </si>
  <si>
    <t>สอบได้ ศ. 311, ศ. 312, ศ. 325 (หรือ ศ. 425)</t>
  </si>
  <si>
    <t>สอบได้ ศ. 210 หรือ ศ. 211 (หรือ ศ. 213) และ ศ. 212 (หรือ ศ. 214)</t>
  </si>
  <si>
    <t>ผู้สอนอนุมัติ  (ฝึกภาคสนามประมาณ 270 ช.ม.ตลอดภาคการศึกษาภาคฤดูร้อน)</t>
  </si>
  <si>
    <t>สอบได้ ศ.491 และศ.492</t>
  </si>
  <si>
    <t>สอบได้ (ก) ศ. 210 หรือ (ข) ศ. 211 และ ศ. 212 หรือ (ค) ศ. 213 และ ศ. 214 หรือ (ง) ได้รับอนุมัติจากผู้บรรยาย</t>
  </si>
  <si>
    <t>สอบได้ ศ.311</t>
  </si>
  <si>
    <t>สอบได้วิชาระดับไม่ต่ำกว่า 400 ของหมวดเศรษฐศาสตร์การเมืองและประวัติศาสตร์เศรษฐกิจ อย่างน้อย 2 วิชา</t>
  </si>
  <si>
    <t>(เฉพาะนักศึกษานอกคณะเศรษฐศาสตร์เท่านั้น และจะไม่นับหน่วยกิตให้ หากสอบได้ วิชา ศ. 211 หรือ ศ. 212 หรือ ศ. 213 หรือ ศ. 214 ก่อนหรือหลัง หรือกำลังศึกษาวิชาเหล่านี้อยู่)</t>
  </si>
  <si>
    <t>(สำหรับนักศึกษานอกคณะเศรษฐศาสตร์ )</t>
  </si>
  <si>
    <t>สอบได้ ศ. 312 และ ศ. 320(หรือ ศ.421)</t>
  </si>
  <si>
    <t>สอบได้ ศ. 320 หรือ ศ. 421</t>
  </si>
  <si>
    <t>สอบได้วิชาระดับไม่ต่ำกว่า 400 ของหมวดทฤษฎีเศรษฐศาสตร์ อย่างน้อย 1 วิชา</t>
  </si>
  <si>
    <t>EC419</t>
  </si>
  <si>
    <t>????</t>
  </si>
  <si>
    <t>ผู้สอนกำหนด</t>
  </si>
  <si>
    <t>สอบได้ ค.217 หรือ ค.212 และสอบได้หรือกำลังศึกษาวิชา ศ. 311</t>
  </si>
  <si>
    <t>สอบได้ ศ.425 และ ค.217 (หรือ ค.212)</t>
  </si>
  <si>
    <t>สอบได้วิชาระดับไม่ต่ำกว่า 400 ของหมวดเศรษฐศาสตร์ปริมาณ อย่างน้อย 2 วิชา</t>
  </si>
  <si>
    <t xml:space="preserve">สอบได้ ศ.212 (หรือ ศ.214) และ ศ.311 </t>
  </si>
  <si>
    <t>สอบได้ (ก) ศ.210 หรือ (ข) ศ. 211 และ ศ. 212 หรือ (ค) ศ.213 และ ศ. 214</t>
  </si>
  <si>
    <t>สอบได้ (ก) ศ. 210 หรือ (ข) ศ. 213 และ ศ. 214 หรือ (ค) ศ. 211และ ศ. 212 (สำหรับนักศึกษานอกคณะเศรษฐศาสตร์)</t>
  </si>
  <si>
    <t>สอบได้ (ก) ศ. 212 และ ศ. 311 หรือ (ข) ศ. 214 และ ศ. 311 และ (ค) วิชาในระดับ 400 ในหมวด 3 ถึง 9 อย่างน้อย 1 วิชา</t>
  </si>
  <si>
    <t>ศ.311 และเรียนวิชาต่าง ๆ มาแล้วไม่น้อยกว่า 60 หน่วยกิต</t>
  </si>
  <si>
    <t>สอบได้วิชาในระดับ 400 ในหมวดเศรษฐศาสตร์การพัฒนา อย่างน้อย 2 วิชา(ทั้งนี้ไม่นับ วิชา ศ.460 และ ศ.468)</t>
  </si>
  <si>
    <t>สอบได้ (ก) ศ. 312 และ ศ. 211(หรือ ศ. 213) หรือ (ข) ศ. 311 และ ศ. 212 (หรือ ศ. 214)</t>
  </si>
  <si>
    <t>สอบได้ ศ.210 หรือ ศ.211 หรือ ศ.213 (จะไม่นับหน่วยกิตให้ หากสอบได้วิชาอื่น ๆ ในระดับ 400 ของหมวดย่อยนี้มาก่อน หรือกำลังศึกษาวิชาดังกล่าวอยู่)</t>
  </si>
  <si>
    <t>สอบได้ ศ. 311 และ ควรสอบได้ ศ. 320 หรือ ศ. 325</t>
  </si>
  <si>
    <t>สอบได้ ศ. 311 และควรสอบได้ ศ. 320 หรือ ศ. 325</t>
  </si>
  <si>
    <t>สอบได้วิชาระดับไม่ต่ำกว่า 400 ของหมวดเศรษฐศาสตร์ทรัพยากรมนุษย์ ทรัพยากรธรรมชาติและสิ่งแวดล้อม อย่างน้อย 2 วิชา</t>
  </si>
  <si>
    <t>สอบได้ ศ. 311, ศ.312, ศ.325 (หรือ ศ.425)</t>
  </si>
  <si>
    <t>สอบได้ ศ.210 หรือ ศ.211(หรือ ศ.213) และ ศ.212(หรือ ศ.214)</t>
  </si>
  <si>
    <t>สอบได้ ศ.390 หรือ ผู้สอนอนุมัติ</t>
  </si>
  <si>
    <t>สอบได้วิชาระดับไม่ต่ำกว่า 400 ของหมวดเศรษฐศาสตร์การเกษตร อย่างน้อย 2 วิชา</t>
  </si>
  <si>
    <t>[2552] EC 566 Selected Topics in Development Economics 2</t>
  </si>
  <si>
    <t>[2552] EC 545 Selected topics in Public Economics 1</t>
  </si>
  <si>
    <t>[2552] EC 565 Selected Topics in Development Economics 1</t>
  </si>
  <si>
    <t>[2552] EC 363 Gender Economics</t>
  </si>
  <si>
    <t>[2552] EC 567 Selected Topics in Development Economics 3</t>
  </si>
  <si>
    <t>[2552] EC 575 Seleted Topics in Resource Economics 1</t>
  </si>
  <si>
    <t xml:space="preserve">  1. Course ID</t>
  </si>
  <si>
    <t>&lt;-- Fill in the course ID for example EC211</t>
  </si>
  <si>
    <t xml:space="preserve">  2. Course Credit</t>
  </si>
  <si>
    <t xml:space="preserve">  2.1 Lecture</t>
  </si>
  <si>
    <t xml:space="preserve">  2.2 Laboratory</t>
  </si>
  <si>
    <t xml:space="preserve">  2.3 Self Study Hours</t>
  </si>
  <si>
    <t xml:space="preserve">  3.   Course Title (Eng)</t>
  </si>
  <si>
    <t xml:space="preserve">         Course title in 2009 Ciriculum</t>
  </si>
  <si>
    <t xml:space="preserve">  3.1 Course ID (Thai)</t>
  </si>
  <si>
    <t xml:space="preserve">  4. Faculty</t>
  </si>
  <si>
    <t xml:space="preserve">  5. Semester</t>
  </si>
  <si>
    <t xml:space="preserve">  6. Academic Year</t>
  </si>
  <si>
    <t xml:space="preserve">  7. Year Levels of Students</t>
  </si>
  <si>
    <t xml:space="preserve">  8. Instructor (must state all)</t>
  </si>
  <si>
    <t>Tip: Can press ALT+Enter to start a new line in each cell.</t>
  </si>
  <si>
    <t>Economics</t>
  </si>
  <si>
    <t>hours</t>
  </si>
  <si>
    <t>** One credit of laboratory may constitute two or three hours.</t>
  </si>
  <si>
    <t xml:space="preserve">    Notes**</t>
  </si>
  <si>
    <t>Pink =programme tips</t>
  </si>
  <si>
    <t xml:space="preserve"> Blue = The instrictor has to correct any error found.</t>
  </si>
  <si>
    <t xml:space="preserve">  8.2 Office</t>
  </si>
  <si>
    <t xml:space="preserve">  8.3 Office Hours</t>
  </si>
  <si>
    <t xml:space="preserve">  8.4 Contact Information</t>
  </si>
  <si>
    <t xml:space="preserve">  9. Course Conditions</t>
  </si>
  <si>
    <t xml:space="preserve">  9.1 Prerequisite</t>
  </si>
  <si>
    <t xml:space="preserve">  9.2 Co-Requiste Course ID (If any, please specify)</t>
  </si>
  <si>
    <t>None</t>
  </si>
  <si>
    <t>10. Course Category</t>
  </si>
  <si>
    <t>11. Curriculum Name</t>
  </si>
  <si>
    <t xml:space="preserve">12. Degree </t>
  </si>
  <si>
    <t>13. Number of Teaching Hours per Week</t>
  </si>
  <si>
    <t>14. Date &amp; Time</t>
  </si>
  <si>
    <t>15. Venue</t>
  </si>
  <si>
    <t>16. Number of hours per week spent by the instructor on giving academic advice to individual students</t>
  </si>
  <si>
    <t>Thammasart University (Thaprachan Campus)</t>
  </si>
  <si>
    <t>17.1 Course Objectives</t>
  </si>
  <si>
    <t>17.2 Course Descriptions</t>
  </si>
  <si>
    <t>17.3 Purposes of Curriculum Revision</t>
  </si>
  <si>
    <t>Week</t>
  </si>
  <si>
    <t xml:space="preserve"> Topics</t>
  </si>
  <si>
    <t>Instructor</t>
  </si>
  <si>
    <t xml:space="preserve">Teaching Methods ( Please specify the number of teaching hours in each week) </t>
  </si>
  <si>
    <t>Materials used 
(If used, write 1)
 (If not used,keep it blank)</t>
  </si>
  <si>
    <t>Midterm Exam</t>
  </si>
  <si>
    <t>Please specify</t>
  </si>
  <si>
    <t>Lecture</t>
  </si>
  <si>
    <t>Lecture and Disscussion</t>
  </si>
  <si>
    <t xml:space="preserve">
In-class Presentation</t>
  </si>
  <si>
    <t>Laboratory</t>
  </si>
  <si>
    <t>Others, please specify1</t>
  </si>
  <si>
    <t>Work sheet</t>
  </si>
  <si>
    <t>Handout</t>
  </si>
  <si>
    <t>Others, please specify2</t>
  </si>
  <si>
    <t>Total Hours</t>
  </si>
  <si>
    <t>Midterm Exam:  Date</t>
  </si>
  <si>
    <t>Midterm Exam:  Time</t>
  </si>
  <si>
    <t>Midterm Exam:  Venue</t>
  </si>
  <si>
    <t>Final Exam:  Date</t>
  </si>
  <si>
    <t>Final Exam:  Time</t>
  </si>
  <si>
    <t>Final Exam:  Venue</t>
  </si>
  <si>
    <t>How to evaluate students' learning   :</t>
  </si>
  <si>
    <t>Homework</t>
  </si>
  <si>
    <t>Quiz</t>
  </si>
  <si>
    <t>Percentage</t>
  </si>
  <si>
    <t>Other forms of evaluation, please specify</t>
  </si>
  <si>
    <t>Papers and Main Textbooks (Please specify titles)</t>
  </si>
  <si>
    <t>Papers and Key Information (Requirement for students to futher study)</t>
  </si>
  <si>
    <t>Papers and Suggestive Information (Reccomendation for students to study)</t>
  </si>
  <si>
    <t>The course's details were last updated on</t>
  </si>
  <si>
    <t>No review has been made</t>
  </si>
  <si>
    <r>
      <t xml:space="preserve">Learning Development Of Students 
</t>
    </r>
    <r>
      <rPr>
        <b/>
        <sz val="12"/>
        <color rgb="FFFFC000"/>
        <rFont val="Arial"/>
        <family val="2"/>
      </rPr>
      <t>[TQF-3  Section 4, Items 1-6]</t>
    </r>
  </si>
  <si>
    <r>
      <t>Teaching Plans</t>
    </r>
    <r>
      <rPr>
        <sz val="12"/>
        <color rgb="FFFFC000"/>
        <rFont val="Arial"/>
        <family val="2"/>
      </rPr>
      <t xml:space="preserve"> [TQF-3 Section 5, Item 1]</t>
    </r>
  </si>
  <si>
    <t>1 . Morals and Ethics</t>
  </si>
  <si>
    <t>Level of Responsibillity</t>
  </si>
  <si>
    <r>
      <rPr>
        <b/>
        <sz val="11"/>
        <rFont val="Arial"/>
        <family val="2"/>
      </rPr>
      <t>1.1 Morals and ethics that must be developed</t>
    </r>
    <r>
      <rPr>
        <sz val="11"/>
        <rFont val="Arial"/>
        <family val="2"/>
      </rPr>
      <t xml:space="preserve">
   *Notes
  - Specify primary or secondary responsibillity in the green column nearby
  - Write 1 (shaded circle) for primary responsibillity  
  - Write 2 (unshaded circle) for secondary responsibillity
  - Leave it blank, if none is applicable.</t>
    </r>
  </si>
  <si>
    <t xml:space="preserve">1.2 Teaching Methods
</t>
  </si>
  <si>
    <r>
      <t>1.3 Evaluation Criteria</t>
    </r>
    <r>
      <rPr>
        <sz val="11"/>
        <rFont val="Arial"/>
        <family val="2"/>
      </rPr>
      <t xml:space="preserve">
  *Notes
  - Choose a preferred criterion by writing 1 in the green column nearby.
  -  Write 1 means that a preferred criterion</t>
    </r>
    <r>
      <rPr>
        <b/>
        <sz val="11"/>
        <rFont val="Arial"/>
        <family val="2"/>
      </rPr>
      <t xml:space="preserve"> is chosen.   </t>
    </r>
    <r>
      <rPr>
        <sz val="11"/>
        <rFont val="Arial"/>
        <family val="2"/>
      </rPr>
      <t xml:space="preserve">
  -  Leave it blank if that criterion is </t>
    </r>
    <r>
      <rPr>
        <b/>
        <sz val="11"/>
        <rFont val="Arial"/>
        <family val="2"/>
      </rPr>
      <t>non-applicable.</t>
    </r>
  </si>
  <si>
    <t>Other areas (if any), please specify</t>
  </si>
  <si>
    <t>Other criteria (if any),please specify</t>
  </si>
  <si>
    <t>2. Knowledge</t>
  </si>
  <si>
    <r>
      <rPr>
        <b/>
        <sz val="11"/>
        <rFont val="Arial"/>
        <family val="2"/>
      </rPr>
      <t xml:space="preserve">2.1 Required Knowledge
</t>
    </r>
    <r>
      <rPr>
        <sz val="11"/>
        <rFont val="Arial"/>
        <family val="2"/>
      </rPr>
      <t xml:space="preserve">   *Notes
- Specify primary or secondary responsibillity in the green column nearby
- Write 1 (shaded circle) for primary responsibillity  
- Write 2 (unshaded circle) for secondary responsibillity
- Leave it blank, if none is applicable.  </t>
    </r>
  </si>
  <si>
    <t>Other knowledge (if any), please specify</t>
  </si>
  <si>
    <t xml:space="preserve">2.2 Teaching Methods
</t>
  </si>
  <si>
    <r>
      <t xml:space="preserve">2.3 Evaluation Criteria
</t>
    </r>
    <r>
      <rPr>
        <sz val="11"/>
        <rFont val="Arial"/>
        <family val="2"/>
      </rPr>
      <t xml:space="preserve">  *Notes
  - Choose a preferred criterion by writing 1 in the green column nearby.
  -  Write 1 means that a preferred criterion is </t>
    </r>
    <r>
      <rPr>
        <b/>
        <sz val="11"/>
        <rFont val="Arial"/>
        <family val="2"/>
      </rPr>
      <t xml:space="preserve">chosen.   </t>
    </r>
    <r>
      <rPr>
        <sz val="11"/>
        <rFont val="Arial"/>
        <family val="2"/>
      </rPr>
      <t xml:space="preserve">
  -  Leave it blank if that criterion is </t>
    </r>
    <r>
      <rPr>
        <b/>
        <sz val="11"/>
        <rFont val="Arial"/>
        <family val="2"/>
      </rPr>
      <t>non-applicable.</t>
    </r>
  </si>
  <si>
    <r>
      <rPr>
        <b/>
        <sz val="11"/>
        <rFont val="Arial"/>
        <family val="2"/>
      </rPr>
      <t xml:space="preserve">3.1 Cognitive skills that must be developed
 </t>
    </r>
    <r>
      <rPr>
        <sz val="11"/>
        <rFont val="Arial"/>
        <family val="2"/>
      </rPr>
      <t xml:space="preserve">  *Notes
- Specify primary or secondary responsibillity in the green column nearby
- Write 1 (shaded circle) for primary responsibillity  
- Write 2 (unshaded circle) for secondary responsibillity
- Leave it blank, if none is applicable.  </t>
    </r>
  </si>
  <si>
    <t>Ability to think and analyze logically and systematically</t>
  </si>
  <si>
    <t>Ability to determine the topics of study, conduct a research, gather and process information as well as to analyze, synthesize, intepret and summarize an issue from diverse sources of data</t>
  </si>
  <si>
    <t xml:space="preserve">Other cognitive skills (if any), please specify </t>
  </si>
  <si>
    <t xml:space="preserve">3.2 Teaching Methods
</t>
  </si>
  <si>
    <r>
      <t xml:space="preserve">3.3 Evaluation Criteria
  </t>
    </r>
    <r>
      <rPr>
        <sz val="11"/>
        <rFont val="Arial"/>
        <family val="2"/>
      </rPr>
      <t xml:space="preserve">*Notes
  - Choose a preferred criterion by writing 1 in the green column nearby.
  -  Write 1 means that a preferred criterion </t>
    </r>
    <r>
      <rPr>
        <b/>
        <sz val="11"/>
        <rFont val="Arial"/>
        <family val="2"/>
      </rPr>
      <t xml:space="preserve">is chosen.  </t>
    </r>
    <r>
      <rPr>
        <sz val="11"/>
        <rFont val="Arial"/>
        <family val="2"/>
      </rPr>
      <t xml:space="preserve"> 
  -  Leave it blank if that criterion is </t>
    </r>
    <r>
      <rPr>
        <b/>
        <sz val="11"/>
        <rFont val="Arial"/>
        <family val="2"/>
      </rPr>
      <t>non-applicable.</t>
    </r>
  </si>
  <si>
    <t>3. Cognitive Skills</t>
  </si>
  <si>
    <t>Group Disscussion</t>
  </si>
  <si>
    <t xml:space="preserve">Behavioral observation of students during their participation in  an academic activity. </t>
  </si>
  <si>
    <t xml:space="preserve"> Midterm and final exams</t>
  </si>
  <si>
    <t xml:space="preserve">Other criteria (if any), please specify </t>
  </si>
  <si>
    <t xml:space="preserve">4.  Interpersonal Skills and Responsibillity </t>
  </si>
  <si>
    <r>
      <rPr>
        <b/>
        <sz val="11"/>
        <rFont val="Arial"/>
        <family val="2"/>
      </rPr>
      <t xml:space="preserve">4.1 Interpersonal skills and responsibillity that must be developed
  </t>
    </r>
    <r>
      <rPr>
        <sz val="11"/>
        <rFont val="Arial"/>
        <family val="2"/>
      </rPr>
      <t xml:space="preserve">*Notes
- Specify primary or secondary responsibillity in the green column nearby
- Write 1 (shaded circle) for primary responsibillity  
- Write 2 (unshaded circle) for secondary responsibillity
- Leave it blank, if none is applicable.  </t>
    </r>
  </si>
  <si>
    <t>Other skills (if any), please specify</t>
  </si>
  <si>
    <t xml:space="preserve">4.2 Teaching Methods
</t>
  </si>
  <si>
    <t>4.2.1 Participatory approach, group disscussion, summary report and presentation
4.2.2 Assignments</t>
  </si>
  <si>
    <r>
      <t xml:space="preserve">4.3 Evaluation Criteria
  </t>
    </r>
    <r>
      <rPr>
        <sz val="11"/>
        <rFont val="Arial"/>
        <family val="2"/>
      </rPr>
      <t>*Notes
  - Choose a preferred criterion by writing 1 in the green column nearby.
  -  Write 1 means that a preferred criterion is chosen.   
  -  Leave it blank if that criterion is non-applicable.</t>
    </r>
  </si>
  <si>
    <t>Group disscussion</t>
  </si>
  <si>
    <t xml:space="preserve">Behavioral observation of students during their participation in an academic activity. </t>
  </si>
  <si>
    <t xml:space="preserve">Other criteria (if any), please identify </t>
  </si>
  <si>
    <r>
      <rPr>
        <b/>
        <sz val="11"/>
        <rFont val="Arial"/>
        <family val="2"/>
      </rPr>
      <t xml:space="preserve">5.1 Interpersonal skills and responsibillity that must be developed
</t>
    </r>
    <r>
      <rPr>
        <sz val="11"/>
        <rFont val="Arial"/>
        <family val="2"/>
      </rPr>
      <t xml:space="preserve"> *Notes
- Specify primary or secondary responsibillity in the green column nearby
- Write 1 (shaded circle) for primary responsibillity  
- Write 2 (unshaded circle) for secondary responsibillity
- Leave it blank, if none is applicable.  </t>
    </r>
  </si>
  <si>
    <t xml:space="preserve">Abllity to make oneself clear while communicating a message to others both in writing and in public speaking (presentation) </t>
  </si>
  <si>
    <t>Ability to select and use information technology and communication techniques to collect, analyze,process,intepret and present in a suitable manner.</t>
  </si>
  <si>
    <t xml:space="preserve">5.2 Teaching Methods
</t>
  </si>
  <si>
    <t xml:space="preserve">5.2.1 Lesson introduction, lecture, disscussion and conclusion 
5.2.2 Assginments
5.2.3 A search for additional data from different information sources
5.2.4 An analysis of the situation of technological use
5.2.5 The application of information technology for proper presentation </t>
  </si>
  <si>
    <r>
      <t xml:space="preserve">5.3 Evaluation Criteria
</t>
    </r>
    <r>
      <rPr>
        <sz val="11"/>
        <rFont val="Arial"/>
        <family val="2"/>
      </rPr>
      <t xml:space="preserve">  *Notes
  - Choose a preferred criterion by writing 1 in the green column nearby.
  -  Write 1 means that a preferred criterion is chosen.   
  -  Leave it blank if that criterion is non-applicable.</t>
    </r>
  </si>
  <si>
    <t>Midterm and Final Exams</t>
  </si>
  <si>
    <t>Works and Presentation</t>
  </si>
  <si>
    <t>Study Habits</t>
  </si>
  <si>
    <r>
      <t xml:space="preserve">Learning Evaluation Plans </t>
    </r>
    <r>
      <rPr>
        <b/>
        <sz val="11"/>
        <color rgb="FFFFC000"/>
        <rFont val="Arial"/>
        <family val="2"/>
      </rPr>
      <t xml:space="preserve">[TQF-3 Section 5, Item2] </t>
    </r>
  </si>
  <si>
    <t>Activities</t>
  </si>
  <si>
    <t xml:space="preserve">Evaluation Methods </t>
  </si>
  <si>
    <t>Evaluation Week</t>
  </si>
  <si>
    <t>Learning Outcomes</t>
  </si>
  <si>
    <t>Final Exam</t>
  </si>
  <si>
    <r>
      <t xml:space="preserve">The evaluation and improvement of course process </t>
    </r>
    <r>
      <rPr>
        <b/>
        <sz val="11"/>
        <color rgb="FFFFC000"/>
        <rFont val="Arial"/>
        <family val="2"/>
      </rPr>
      <t xml:space="preserve">[TQF-3 Section 7, Items 1-5] </t>
    </r>
  </si>
  <si>
    <t>1 Strategies to have students evaluate course effectiveness (please write 1,if you want to choose, in column A except the first item and leave it blank if not adopted)</t>
  </si>
  <si>
    <t xml:space="preserve">Conduct the evaluation of course process, twice a semester i.e. during the semester and by the end thereof, using a form (questionaire) determined by the faculty </t>
  </si>
  <si>
    <t>Evaluate the learning achievement of students after learning outcomes are obtained</t>
  </si>
  <si>
    <t>2 Strategies to evaluate teaching performance  (please write 1,if you want to choose, in column A and leave it blank if not adopted)</t>
  </si>
  <si>
    <t>3 Teaching Improvement (please write 1,if you want to choose, in column A and leave it blank if not adopted)</t>
  </si>
  <si>
    <t>Make an improvement based on students' comments and suggestions during a lecture hour.</t>
  </si>
  <si>
    <t xml:space="preserve">4 Verification of Students' Achievement </t>
  </si>
  <si>
    <t xml:space="preserve">Consider the students' test results, the score received for each test answer and the grade earned by individual students </t>
  </si>
  <si>
    <t xml:space="preserve">The instructor is open to any comments and suggestions of other instructors on the basic knowledge as an essential prerequisite for students to obtain from this course.  </t>
  </si>
  <si>
    <t xml:space="preserve">The faculty's board verifies the correctness and suitabillity of the course to ensure the comprehensiveness of course content in conformity with lecturing guildelines, the simplicity/difficulty of tests, a number of test questions, an amount of test time, the exactness and clarity of language used in the test.  </t>
  </si>
  <si>
    <t>5 Review and planning for the improvement of course effectiveness</t>
  </si>
  <si>
    <t>Make an improvement based on the results from the course effectiveness evaluation by students.</t>
  </si>
  <si>
    <t xml:space="preserve">Make an improvement based on the policies, formulated by the management and the department of academic affairs, and thereby make some alterations of a course.  </t>
  </si>
  <si>
    <t>The instructor in charge of a course</t>
  </si>
  <si>
    <t>The instructor in charge of a cirriculum</t>
  </si>
  <si>
    <t>Date</t>
  </si>
  <si>
    <t xml:space="preserve">&lt;= The insrutctor write </t>
  </si>
  <si>
    <t>the date here</t>
  </si>
  <si>
    <t xml:space="preserve"> In the form of DD/MM/YY</t>
  </si>
  <si>
    <t>DD/MM/YY</t>
  </si>
  <si>
    <t>Auto hide rows for TQF.3 only</t>
  </si>
  <si>
    <t>Estimated</t>
  </si>
  <si>
    <t>Actual</t>
  </si>
  <si>
    <t>Specify a cause that makes the actual hours different from the plan by over 25 percent</t>
  </si>
  <si>
    <t>Specify a reason why the instruction fails to cover all of the orginally planned topics</t>
  </si>
  <si>
    <t>How to make up for the difference and the missing topics ?</t>
  </si>
  <si>
    <t xml:space="preserve">  Teaching Methods as per Course Details</t>
  </si>
  <si>
    <t>Efiicient or Inefficient 
(Efficient = 1 
Inefficient = 0)</t>
  </si>
  <si>
    <t xml:space="preserve"> Problems (if any) in the use of teaching methods, together with suggestions</t>
  </si>
  <si>
    <t>The number of students enrolled</t>
  </si>
  <si>
    <t>The number of students lasted by the end of the semester</t>
  </si>
  <si>
    <t>The number of students withdrew from the course</t>
  </si>
  <si>
    <t>Score distribution (grade)</t>
  </si>
  <si>
    <t>Semester</t>
  </si>
  <si>
    <t>students</t>
  </si>
  <si>
    <t xml:space="preserve"> Score Level</t>
  </si>
  <si>
    <t>Number of Students</t>
  </si>
  <si>
    <t xml:space="preserve"> Percentage</t>
  </si>
  <si>
    <t>Grade Level</t>
  </si>
  <si>
    <t>6.1 Deviation from the plan in terms of evaluation schedules</t>
  </si>
  <si>
    <t>Deviation</t>
  </si>
  <si>
    <t xml:space="preserve"> Reasons </t>
  </si>
  <si>
    <t>Verification Methods</t>
  </si>
  <si>
    <t>6.2 Deviation from the plan in terms of learning evaluation</t>
  </si>
  <si>
    <t xml:space="preserve"> Summary</t>
  </si>
  <si>
    <t>1 Students' key comments based on their evaluation</t>
  </si>
  <si>
    <t xml:space="preserve"> Instrcutor's comments</t>
  </si>
  <si>
    <t xml:space="preserve">2 Key comments (if any) based on results by other means of evaluation </t>
  </si>
  <si>
    <t>1.  The proposed improvement plan in the past semester/academic year.</t>
  </si>
  <si>
    <t xml:space="preserve"> Results </t>
  </si>
  <si>
    <t xml:space="preserve">      2  Other actions for couse improvement</t>
  </si>
  <si>
    <t>Proposals</t>
  </si>
  <si>
    <t xml:space="preserve"> Completion Deadlines</t>
  </si>
  <si>
    <t>Person-In-Charge</t>
  </si>
  <si>
    <t>1  Problems (if any) about the use of resources to facilitate teaching and learning</t>
  </si>
  <si>
    <t>Effects</t>
  </si>
  <si>
    <t>2 Problems (if any) about management and organization</t>
  </si>
  <si>
    <t xml:space="preserve"> Effects on Students' Learning Performance</t>
  </si>
  <si>
    <r>
      <t xml:space="preserve"> Suggestions by an instructor in charge of each course to an instructor in charge of a curriculum</t>
    </r>
    <r>
      <rPr>
        <b/>
        <sz val="11"/>
        <color rgb="FFFFC000"/>
        <rFont val="Arial"/>
        <family val="2"/>
      </rPr>
      <t xml:space="preserve"> [TQF-5 Section 6 Item 4]</t>
    </r>
  </si>
  <si>
    <r>
      <t xml:space="preserve">Problems and its effects on teaching-and-learning process  </t>
    </r>
    <r>
      <rPr>
        <b/>
        <sz val="11"/>
        <color rgb="FFFFC000"/>
        <rFont val="Arial"/>
        <family val="2"/>
      </rPr>
      <t xml:space="preserve"> [TQF-5 Section4  Items 1,2]</t>
    </r>
  </si>
  <si>
    <r>
      <t>Proposals for improvement in the next semester/academic year</t>
    </r>
    <r>
      <rPr>
        <b/>
        <sz val="11"/>
        <color indexed="9"/>
        <rFont val="Arial"/>
        <family val="2"/>
      </rPr>
      <t xml:space="preserve"> </t>
    </r>
    <r>
      <rPr>
        <b/>
        <sz val="11"/>
        <color rgb="FFFFC000"/>
        <rFont val="Arial"/>
        <family val="2"/>
      </rPr>
      <t>[TQF-5 Section 6, Item 3]</t>
    </r>
  </si>
  <si>
    <r>
      <t>Improvement made as per a proposal put forward in the past semester/academic yeaer</t>
    </r>
    <r>
      <rPr>
        <b/>
        <sz val="14"/>
        <color rgb="FFFFC000"/>
        <rFont val="Arial"/>
        <family val="2"/>
      </rPr>
      <t xml:space="preserve"> </t>
    </r>
    <r>
      <rPr>
        <b/>
        <sz val="11"/>
        <color rgb="FFFFC000"/>
        <rFont val="Arial"/>
        <family val="2"/>
      </rPr>
      <t>[TQF-5 Section 6, Items 1, 2]</t>
    </r>
  </si>
  <si>
    <r>
      <t>Course Evaluation</t>
    </r>
    <r>
      <rPr>
        <b/>
        <sz val="11"/>
        <color rgb="FFFFC000"/>
        <rFont val="Arial"/>
        <family val="2"/>
      </rPr>
      <t xml:space="preserve"> [TQF-5 Section 5, Items 1, 2]</t>
    </r>
  </si>
  <si>
    <r>
      <t xml:space="preserve"> Verification of Students' Achievement</t>
    </r>
    <r>
      <rPr>
        <b/>
        <sz val="11"/>
        <color indexed="9"/>
        <rFont val="Arial"/>
        <family val="2"/>
      </rPr>
      <t xml:space="preserve"> </t>
    </r>
    <r>
      <rPr>
        <b/>
        <sz val="11"/>
        <color rgb="FFFFC000"/>
        <rFont val="Arial"/>
        <family val="2"/>
      </rPr>
      <t>[TQF-5 Section 3, Item 7]</t>
    </r>
  </si>
  <si>
    <r>
      <t xml:space="preserve"> Deviation from the evaluation plan specified in course details</t>
    </r>
    <r>
      <rPr>
        <b/>
        <sz val="11"/>
        <color rgb="FFFFC000"/>
        <rFont val="Arial"/>
        <family val="2"/>
      </rPr>
      <t xml:space="preserve"> [TQF-5 Section 3, Item 6]</t>
    </r>
  </si>
  <si>
    <r>
      <t xml:space="preserve">Factors (if any) contributing to outliers </t>
    </r>
    <r>
      <rPr>
        <b/>
        <sz val="11"/>
        <color indexed="9"/>
        <rFont val="Arial"/>
        <family val="2"/>
      </rPr>
      <t xml:space="preserve"> </t>
    </r>
    <r>
      <rPr>
        <b/>
        <sz val="11"/>
        <color rgb="FFFFC000"/>
        <rFont val="Arial"/>
        <family val="2"/>
      </rPr>
      <t>[TQF-5 Section 3, Item 5]</t>
    </r>
  </si>
  <si>
    <r>
      <t xml:space="preserve"> Number of Students </t>
    </r>
    <r>
      <rPr>
        <b/>
        <sz val="11"/>
        <color rgb="FFFFC000"/>
        <rFont val="Arial"/>
        <family val="2"/>
      </rPr>
      <t>[TQF-5 Section 3, Items 1-4]</t>
    </r>
  </si>
  <si>
    <r>
      <t xml:space="preserve">Efficiency of teaching methods that create learning outcomes as specified in the course details. </t>
    </r>
    <r>
      <rPr>
        <b/>
        <sz val="11"/>
        <color rgb="FFFFC000"/>
        <rFont val="Arial"/>
        <family val="2"/>
      </rPr>
      <t>[TQF-5 Section2, item 3]</t>
    </r>
  </si>
  <si>
    <r>
      <t xml:space="preserve">Actual hours spent versus estimated hours shown in the teaching plan </t>
    </r>
    <r>
      <rPr>
        <b/>
        <sz val="11"/>
        <color rgb="FFFFC000"/>
        <rFont val="Arial"/>
        <family val="2"/>
      </rPr>
      <t>[TQF-5 Section 2 Items 1, 2]</t>
    </r>
  </si>
  <si>
    <r>
      <t xml:space="preserve">Proposals for the Improvement of Teaching Methods </t>
    </r>
    <r>
      <rPr>
        <b/>
        <sz val="11"/>
        <color indexed="51"/>
        <rFont val="Arial"/>
        <family val="2"/>
      </rPr>
      <t xml:space="preserve"> [TQF-5 Section 2, Item 4]</t>
    </r>
  </si>
  <si>
    <t xml:space="preserve"> Latest date reported</t>
  </si>
  <si>
    <t xml:space="preserve"> Course Details</t>
  </si>
  <si>
    <t>Name of University</t>
  </si>
  <si>
    <t>Faculty</t>
  </si>
  <si>
    <t>Thammasart Universty</t>
  </si>
  <si>
    <t>Section 1- General Information</t>
  </si>
  <si>
    <t>Course ID and Title</t>
  </si>
  <si>
    <t>Number of Credits</t>
  </si>
  <si>
    <t>Curriculum Name and Course Category</t>
  </si>
  <si>
    <t>Semester/Year Levels of Students</t>
  </si>
  <si>
    <t xml:space="preserve"> Co-requisites (if any)</t>
  </si>
  <si>
    <t>Venue</t>
  </si>
  <si>
    <t>Course Last Updated Date</t>
  </si>
  <si>
    <t xml:space="preserve"> Section 2 - Goals and Objectives </t>
  </si>
  <si>
    <t>Course Objectives</t>
  </si>
  <si>
    <t xml:space="preserve"> Section 3 - Aspect and Process</t>
  </si>
  <si>
    <t>Course Description</t>
  </si>
  <si>
    <t xml:space="preserve"> Number of Hours per Semester</t>
  </si>
  <si>
    <t>Supplementary Teaching</t>
  </si>
  <si>
    <t>Laboratory/Field Study/Internship</t>
  </si>
  <si>
    <t>Self-Study</t>
  </si>
  <si>
    <t>To meet the needs of a specific group of students</t>
  </si>
  <si>
    <t>Number of hours per week spent by the instructor on giving academic advice to individual students</t>
  </si>
  <si>
    <t xml:space="preserve"> Section 4 - Learning Development of Students</t>
  </si>
  <si>
    <t>Morals and Ethics</t>
  </si>
  <si>
    <t xml:space="preserve">1.1 Morals and ethics that must be developed </t>
  </si>
  <si>
    <t>1.2 Teaching Methods</t>
  </si>
  <si>
    <t>1.3 Assesment Evaluation</t>
  </si>
  <si>
    <t>Knowledge</t>
  </si>
  <si>
    <t>2.1 Required Knowledge</t>
  </si>
  <si>
    <t>2.2 Teaching Methods</t>
  </si>
  <si>
    <t>2.3 Evaluation Methods</t>
  </si>
  <si>
    <t>Cognitive Skills</t>
  </si>
  <si>
    <t xml:space="preserve">3.1 Cognitive skills that must be developed </t>
  </si>
  <si>
    <t>3.2 Teaching Methods</t>
  </si>
  <si>
    <t>3.3 Evaluation Methods</t>
  </si>
  <si>
    <t>Interpersonal Skills and Responsibility</t>
  </si>
  <si>
    <t>4.1  Interpersonal skills and responsibillity that must be developed.</t>
  </si>
  <si>
    <t>4.2 Teaching Methods</t>
  </si>
  <si>
    <t>4.3 Evaluation Methods</t>
  </si>
  <si>
    <t>Numerical Analytical Skills, Communition and Information Technology</t>
  </si>
  <si>
    <t>5.1 Interpersonal skills and responsibillity that must be developed</t>
  </si>
  <si>
    <t>5.2 Teaching Methods</t>
  </si>
  <si>
    <t>5.3 Evaluation Criteria</t>
  </si>
  <si>
    <t xml:space="preserve">Section 5 - Teaching Plan and Evaluation </t>
  </si>
  <si>
    <t xml:space="preserve"> Teaching Plan</t>
  </si>
  <si>
    <t xml:space="preserve"> Details</t>
  </si>
  <si>
    <t xml:space="preserve"> Number of Hours</t>
  </si>
  <si>
    <t>Learning Evaluation Plan</t>
  </si>
  <si>
    <t xml:space="preserve">  Methods</t>
  </si>
  <si>
    <t xml:space="preserve"> Week</t>
  </si>
  <si>
    <t xml:space="preserve"> Section 6 - Teaching Materials and Resources</t>
  </si>
  <si>
    <t>Papers and Main Textbooks</t>
  </si>
  <si>
    <t>Papers and Suggestive Information</t>
  </si>
  <si>
    <t xml:space="preserve">Section 7- The evaluation and improvement of course process </t>
  </si>
  <si>
    <t>Strategies to have students evaluate course effectiveness</t>
  </si>
  <si>
    <t>The evaluation of course effectiveness is conducted through the following activities to obtain students' ideas and comments</t>
  </si>
  <si>
    <t>Strategies to evaluate teaching performance</t>
  </si>
  <si>
    <t>In collecting data to evaluate teaching performance, the following strategies are adopted.</t>
  </si>
  <si>
    <t>Teaching Improvement</t>
  </si>
  <si>
    <t xml:space="preserve">Verification of Students' Achievement </t>
  </si>
  <si>
    <t xml:space="preserve">The following practices are performed, during the teaching process, to verify whether students' achievement meets expectations in each certain area. </t>
  </si>
  <si>
    <t>Review and planning for the improvement of course effectiveness.</t>
  </si>
  <si>
    <t xml:space="preserve">Based on evaluation results and the verification of course effectiveness, a plan for the improvement of teaching performance and course details is formulated to achieve higher levels of quality.    </t>
  </si>
  <si>
    <t xml:space="preserve"> Instructor-in-charge of the course
Date......Month.....................................Year.............</t>
  </si>
  <si>
    <t xml:space="preserve"> Course Report</t>
  </si>
  <si>
    <t>University Name</t>
  </si>
  <si>
    <t>Thammasart University</t>
  </si>
  <si>
    <t>Prerequisite (if any)</t>
  </si>
  <si>
    <t xml:space="preserve"> Instructors (must state all) and Sections</t>
  </si>
  <si>
    <t>Semester/academic year opened for course enrollment</t>
  </si>
  <si>
    <t>Section 2- Teaching-and-Learning Arrangement against Teaching Plan</t>
  </si>
  <si>
    <t xml:space="preserve">Actual hours spent versus estimated hours </t>
  </si>
  <si>
    <t xml:space="preserve"> Specify a cause that makes the actual hours different from the plan by over 25 percent</t>
  </si>
  <si>
    <t>Some of the originally planned topics are not covered (missing topics)</t>
  </si>
  <si>
    <t>--- None ---</t>
  </si>
  <si>
    <t>Efficiency of teaching methods that create learning outcomes as specified in the course details.</t>
  </si>
  <si>
    <t>Efficiency</t>
  </si>
  <si>
    <t>yes</t>
  </si>
  <si>
    <t>no</t>
  </si>
  <si>
    <t>Problems (if any) in the use of teaching methods, together with suggestions.</t>
  </si>
  <si>
    <t>Proposals for the Improvement of Teaching Methods</t>
  </si>
  <si>
    <t>Section 3 - Summary of Course Management</t>
  </si>
  <si>
    <t>The number of students withdrew from the course (W)</t>
  </si>
  <si>
    <t>(The number of students passed the course exam)</t>
  </si>
  <si>
    <t>GRADE LEVELS</t>
  </si>
  <si>
    <t>Factors (if any) contributing to outliers</t>
  </si>
  <si>
    <t xml:space="preserve"> Deviation from the evaluation plan specified in course details</t>
  </si>
  <si>
    <t xml:space="preserve">          Deviation</t>
  </si>
  <si>
    <t xml:space="preserve">      Reasons</t>
  </si>
  <si>
    <t xml:space="preserve">       Deviation</t>
  </si>
  <si>
    <t xml:space="preserve">     Reasons</t>
  </si>
  <si>
    <t>Verification of Students' Achievement</t>
  </si>
  <si>
    <t xml:space="preserve">   Verification Methods</t>
  </si>
  <si>
    <t xml:space="preserve">   Summary</t>
  </si>
  <si>
    <t xml:space="preserve">Section 4 -   Problems and its effects on teaching-and-learning process </t>
  </si>
  <si>
    <t>Issues about teaching resources and facillities</t>
  </si>
  <si>
    <t>Problems (if any) about the use of resources to facilitate teaching and learning</t>
  </si>
  <si>
    <t>Issues about management and organization</t>
  </si>
  <si>
    <t>Problems (if any) about management and organization</t>
  </si>
  <si>
    <t>Section 5 - Course Evaluation</t>
  </si>
  <si>
    <t>The results of course evaluation by students (attached paper)</t>
  </si>
  <si>
    <t>1.1 Students' key comments based on their evaluation</t>
  </si>
  <si>
    <t>1.2 Instructor's opinion on the course evaluation results under 1.1</t>
  </si>
  <si>
    <t>Course Evaluation Results by Other Methods</t>
  </si>
  <si>
    <t xml:space="preserve">2.1 Key comments based on results by other means of evaluation  </t>
  </si>
  <si>
    <t>2.2 Instructor's opinion on the course evaluation results under 2.1</t>
  </si>
  <si>
    <t>Section 6-  Improvement Plan</t>
  </si>
  <si>
    <t>Progress made in teaching improvement as proposed in the previous report/course</t>
  </si>
  <si>
    <t>The proposed improvement plan in the past semester/academic year.</t>
  </si>
  <si>
    <t>Results</t>
  </si>
  <si>
    <t>Other actions for couse improvement</t>
  </si>
  <si>
    <t>Proposals for improvement in the next semester/academic year</t>
  </si>
  <si>
    <t>Suggestions by an instructor in charge of each course to an instructor in charge of a curriculum</t>
  </si>
  <si>
    <t xml:space="preserve"> Instructor in charge of  the course</t>
  </si>
  <si>
    <t>Date......Month.....................................Year.............</t>
  </si>
  <si>
    <t>Instructor in charge of the cirriculum</t>
  </si>
  <si>
    <t>15.2  Weekly Teaching Plan</t>
  </si>
  <si>
    <t>15.3 Teaching Methods</t>
  </si>
  <si>
    <t xml:space="preserve">15.4  Teaching Materials </t>
  </si>
  <si>
    <t>16. Reading List and References</t>
  </si>
  <si>
    <t>16.1  Papers and Main Textbooks</t>
  </si>
  <si>
    <t>16.3  Papers and Suggestive Information</t>
  </si>
  <si>
    <t>17. As to teaching evaluation, the following actions must be taken.</t>
  </si>
  <si>
    <t xml:space="preserve">17.1 Use the teaching evaluation form </t>
  </si>
  <si>
    <t>17.2 Take into consideration the previous teaching evaluation results</t>
  </si>
  <si>
    <t xml:space="preserve">                          Section/Group</t>
  </si>
  <si>
    <t xml:space="preserve">                          Contact Information</t>
  </si>
  <si>
    <t>Total</t>
  </si>
  <si>
    <t xml:space="preserve"> Course Content</t>
  </si>
  <si>
    <t>EE211</t>
  </si>
  <si>
    <t>EE211  Principles of Microeconomics</t>
  </si>
  <si>
    <t>EE212</t>
  </si>
  <si>
    <t>EE212  Principles of Macroeconomics</t>
  </si>
  <si>
    <t>EE311</t>
  </si>
  <si>
    <t>EE311  Microeconomics Theory</t>
  </si>
  <si>
    <t xml:space="preserve">: EE211 (or EE213) and MA216 (or MA211) </t>
  </si>
  <si>
    <t>EE320</t>
  </si>
  <si>
    <t>EE320  Introductory Mathematical Economics</t>
  </si>
  <si>
    <t>a) EE211, EE212 and MA216 (or MA211) or b) EE213, EE214 and MA216 (or MA211) (Credits will not be awarded to students who are taking or have completed EE421)</t>
  </si>
  <si>
    <t>EE425</t>
  </si>
  <si>
    <t>EE425  Econometrics 1</t>
  </si>
  <si>
    <t xml:space="preserve">MA 216 (or MA 211) and ST 217 (or ST 212) </t>
  </si>
  <si>
    <t>MA216 (or MA211) and ST217 (or ST212)</t>
  </si>
  <si>
    <t>EE481</t>
  </si>
  <si>
    <t>EE481  Industrial Economics</t>
  </si>
  <si>
    <t xml:space="preserve">EE 311 </t>
  </si>
  <si>
    <r>
      <t xml:space="preserve">How production units work. How units under different market structures interact. Analyzing how production agents behave, market structure, and performance. Analyzng price theory by using microeconomic theory. </t>
    </r>
    <r>
      <rPr>
        <sz val="10"/>
        <color rgb="FF000000"/>
        <rFont val="Arial"/>
        <family val="2"/>
      </rPr>
      <t xml:space="preserve">Advertising and firm strategies which affect market price. Study relationship of information, research and development, technology adoption to firm strategies. </t>
    </r>
  </si>
  <si>
    <r>
      <t>Applying statistical and economic theories to analyze economic data, including parameter estimation using the ordinary least squares (OLS) technique and hypothesis testing; simple and multiple regressions; estimations of parameters when independent variables consist of the dummy variable; examinating problems in regression models, including autocorrelation, heteroscedasticity, multicollinearity, specification error, and stochastic regressors; other estimation techniques such as generalized least squares (GLS), maximum likelihood, and comparing different techniques; using computer applications to analyze econometric models</t>
    </r>
    <r>
      <rPr>
        <sz val="10"/>
        <color rgb="FF000000"/>
        <rFont val="Arial"/>
        <family val="2"/>
      </rPr>
      <t xml:space="preserve">. </t>
    </r>
  </si>
  <si>
    <r>
      <t xml:space="preserve">a) EE 211, EE 212 and MA 216 (or MA 211) or b) EC 213, EC 214 and MA 216 (or MA 211) </t>
    </r>
    <r>
      <rPr>
        <sz val="10"/>
        <color rgb="FF201D1E"/>
        <rFont val="Arial"/>
        <family val="2"/>
      </rPr>
      <t xml:space="preserve">(Credits will not be awarded to students who are taking or have completed EE 421) </t>
    </r>
  </si>
  <si>
    <r>
      <t>Applying mathematical concepts and tools such as functions, equations, matrices, univariate and multivariate differential calculus, constrained and unconstrained optimization and integral to explain concepts of microeconomic theory and macroeconomic theory to understand the relationship between different economic variables. An emphasis will be placed on relationships between total, average, and marginal functions, the analyses of elasticity, market equilibrium, impacts of taxation, and the basic input-output model</t>
    </r>
    <r>
      <rPr>
        <sz val="10"/>
        <color rgb="FF000000"/>
        <rFont val="Arial"/>
        <family val="2"/>
      </rPr>
      <t xml:space="preserve">. </t>
    </r>
  </si>
  <si>
    <r>
      <t>Consumer behavior with the use of indifference curve analysis, intertemporal consumption, consumption and risks, and Information cost. Theory of production and cost, the birth of the firm, structure and behavior of different types of markets and introductory game theory. Price determination in factor markets, general equilibrium analysis, introductory welfare Economics, market failures and measures to solve problems</t>
    </r>
    <r>
      <rPr>
        <sz val="10"/>
        <color rgb="FF000000"/>
        <rFont val="Arial"/>
        <family val="2"/>
      </rPr>
      <t xml:space="preserve">. </t>
    </r>
  </si>
  <si>
    <r>
      <t>Principles of microeconomics such as value, price, resource allocation, introduction to theories of consumption and production with an emphasis on factors determining supply and demand of goods and services, determination of price and efficiency of resource allocation in perfect and imperfect competitive markets; basic theories regarding factor market and introductory concepts of market failures</t>
    </r>
    <r>
      <rPr>
        <sz val="10"/>
        <color rgb="FF000000"/>
        <rFont val="Arial"/>
        <family val="2"/>
      </rPr>
      <t xml:space="preserve">. </t>
    </r>
  </si>
  <si>
    <r>
      <t>Indicators, goals, and problems in Macroeconomics. Determination of national income, theories of aggregate consumption and aggregate investment, the accelerator principle, money markets, the theory of supply and demand for money, the joint equilibrium model of product and money markets (IS-LM model), the balance of payments, and fiscal and monetary policies as means to stabilize an economy, as well as applications of Macroeconomic theory to analyze Thai economic conditions</t>
    </r>
    <r>
      <rPr>
        <sz val="10"/>
        <color rgb="FF000000"/>
        <rFont val="Arial"/>
        <family val="2"/>
      </rPr>
      <t xml:space="preserve">. </t>
    </r>
  </si>
  <si>
    <t>Faculty of Economics</t>
  </si>
  <si>
    <t>Bachelor of Economics Program (International Program)</t>
  </si>
  <si>
    <t>Bachelor of Economics (International Program)</t>
  </si>
  <si>
    <t xml:space="preserve"> Compulsory Courses in Economics</t>
  </si>
  <si>
    <t>Cluster-specific Compulsory Courses</t>
  </si>
  <si>
    <t xml:space="preserve">Yellow = To be filled by the instructor.  </t>
  </si>
  <si>
    <t>Orange = To be filled by the instructor from drop down.</t>
  </si>
  <si>
    <t>Green = The instructor has to make decision in accordance with conditions prescribed.</t>
  </si>
  <si>
    <t>Brown = To be filled by curriculum designer/owner</t>
  </si>
  <si>
    <r>
      <t xml:space="preserve">Please fIll in the year levels os students. </t>
    </r>
    <r>
      <rPr>
        <sz val="10"/>
        <color rgb="FFFF0000"/>
        <rFont val="Arial"/>
        <family val="2"/>
      </rPr>
      <t>If there are more than 1 year, please use the format year # and year #.  For example, "year 3 and year 4".  Do not use "3-4"</t>
    </r>
  </si>
  <si>
    <t xml:space="preserve">  8.5 Course Co-ordinator (when there are many sections)</t>
  </si>
  <si>
    <r>
      <t>Fill in</t>
    </r>
    <r>
      <rPr>
        <sz val="10"/>
        <color rgb="FFFF0000"/>
        <rFont val="Arial"/>
        <family val="2"/>
      </rPr>
      <t xml:space="preserve"> the total duration of your</t>
    </r>
    <r>
      <rPr>
        <sz val="10"/>
        <rFont val="Arial"/>
        <family val="2"/>
      </rPr>
      <t xml:space="preserve"> office hours per week.</t>
    </r>
  </si>
  <si>
    <t xml:space="preserve">  4.1 Major (if applicable)</t>
  </si>
  <si>
    <t>6. Operation Skills</t>
  </si>
  <si>
    <t xml:space="preserve">5. Numerical Skills, Communication and IT  </t>
  </si>
  <si>
    <t>8.1 Prerequisite</t>
  </si>
  <si>
    <t>8.2 Co-Requiste Course</t>
  </si>
  <si>
    <t>15.1 Course Objectives</t>
  </si>
  <si>
    <t>1. Course ID</t>
  </si>
  <si>
    <t>2. Number of Credits</t>
  </si>
  <si>
    <t>3. Course Title</t>
  </si>
  <si>
    <t>4. Faculty</t>
  </si>
  <si>
    <t>5. Semester</t>
  </si>
  <si>
    <t>6. Academic Year</t>
  </si>
  <si>
    <t>7. Instructor's Name</t>
  </si>
  <si>
    <t>9. Course Status</t>
  </si>
  <si>
    <t>10. Curriculum Name</t>
  </si>
  <si>
    <t xml:space="preserve">11. Degree </t>
  </si>
  <si>
    <t>12. Number of teaching hours per week</t>
  </si>
  <si>
    <t>14. Course Description</t>
  </si>
  <si>
    <t xml:space="preserve">13. Responsibility for students' learning outcomes </t>
  </si>
  <si>
    <t>15. A Summary of Teaching-and-Learning Arrangment</t>
  </si>
  <si>
    <t>Others, please specify3</t>
  </si>
  <si>
    <t>Percent</t>
  </si>
  <si>
    <t>EE301</t>
  </si>
  <si>
    <t>EE302</t>
  </si>
  <si>
    <t>EE403</t>
  </si>
  <si>
    <t>EE404</t>
  </si>
  <si>
    <t>EE211 (or EE213) and MA216 (or MA211)</t>
  </si>
  <si>
    <t>EE312</t>
  </si>
  <si>
    <t>EE411</t>
  </si>
  <si>
    <t>EE 311 and EE320 (or EE421)</t>
  </si>
  <si>
    <t>EE325</t>
  </si>
  <si>
    <t>EE422</t>
  </si>
  <si>
    <t>EE431</t>
  </si>
  <si>
    <t>EE432</t>
  </si>
  <si>
    <t>EE435</t>
  </si>
  <si>
    <t>EE325 or EE425</t>
  </si>
  <si>
    <t>EE212 (or EE214) and EE311</t>
  </si>
  <si>
    <t>EE449</t>
  </si>
  <si>
    <t>EE451</t>
  </si>
  <si>
    <t>EE452</t>
  </si>
  <si>
    <t>EE459</t>
  </si>
  <si>
    <t>EE451 and EE452</t>
  </si>
  <si>
    <t>EE362</t>
  </si>
  <si>
    <t>EE311 and EE312</t>
  </si>
  <si>
    <t>EE462</t>
  </si>
  <si>
    <t>EE474</t>
  </si>
  <si>
    <t>a) EE210 or b) EE211 or c) EE213</t>
  </si>
  <si>
    <t>EE311 or EE312</t>
  </si>
  <si>
    <t>EE382</t>
  </si>
  <si>
    <t>EE381</t>
  </si>
  <si>
    <t>EE489</t>
  </si>
  <si>
    <t xml:space="preserve">EE481 and EE482 </t>
  </si>
  <si>
    <t>AC201</t>
  </si>
  <si>
    <t>AC202</t>
  </si>
  <si>
    <t>BA291</t>
  </si>
  <si>
    <t>BI151</t>
  </si>
  <si>
    <t>EL172</t>
  </si>
  <si>
    <t>EL171</t>
  </si>
  <si>
    <t>FN201</t>
  </si>
  <si>
    <t>FN211</t>
  </si>
  <si>
    <t xml:space="preserve">second-year status </t>
  </si>
  <si>
    <t>FN311</t>
  </si>
  <si>
    <t>FN312</t>
  </si>
  <si>
    <t>FN323</t>
  </si>
  <si>
    <t>FN331</t>
  </si>
  <si>
    <t>HO201</t>
  </si>
  <si>
    <t>HR201</t>
  </si>
  <si>
    <t>MK202</t>
  </si>
  <si>
    <t>MK312</t>
  </si>
  <si>
    <t>MK311</t>
  </si>
  <si>
    <t>MK342</t>
  </si>
  <si>
    <t>MK391</t>
  </si>
  <si>
    <t>MA216</t>
  </si>
  <si>
    <t>MA217</t>
  </si>
  <si>
    <t>MA332</t>
  </si>
  <si>
    <t>ST216</t>
  </si>
  <si>
    <t>PY211</t>
  </si>
  <si>
    <t>TU100</t>
  </si>
  <si>
    <t>TU110</t>
  </si>
  <si>
    <t>TU111</t>
  </si>
  <si>
    <t>TU120</t>
  </si>
  <si>
    <t>TU124</t>
  </si>
  <si>
    <t>TU130</t>
  </si>
  <si>
    <t>TU152</t>
  </si>
  <si>
    <t xml:space="preserve">a) EE210 or b) EE211 and EE212 or  c) EE213 and EE214 </t>
  </si>
  <si>
    <t>a) EE210 or b) EE211 and EE212 or c) EE213 and EE214 or d) by lecturer’s consent</t>
  </si>
  <si>
    <t>a) EE210 or b) EE211 and EE212 or c) EE213 and EE214</t>
  </si>
  <si>
    <t>a) EE211 and EE212 or b) EE213 and EE214</t>
  </si>
  <si>
    <t>EE211, EE212, MA216 (or MA211) and ST216  (or ST211) (Credit will not be awarded to students who are taking or have completed EE 425)</t>
  </si>
  <si>
    <t>EE421 and having completed or currently taking EE312</t>
  </si>
  <si>
    <t>a) EE 210 or b) EE 211 and EE 212 or c) EE 213 and EE 214</t>
  </si>
  <si>
    <t>second-year status (have taken at least 34 credits)</t>
  </si>
  <si>
    <t>(1) FN 201 and (2) BA 204 or ST 211  or ST 216 or ST 218</t>
  </si>
  <si>
    <t>(1) FN 201, (2) MA 216 and (3) BA 204 or ST 211 or ST 216 or ST 218</t>
  </si>
  <si>
    <t xml:space="preserve">FN211 and FN312 </t>
  </si>
  <si>
    <t xml:space="preserve">3rd year student majoring in Marketing or approval from the instructor  </t>
  </si>
  <si>
    <t>EE405</t>
  </si>
  <si>
    <t>EE406</t>
  </si>
  <si>
    <t>EE401</t>
  </si>
  <si>
    <t>EE402</t>
  </si>
  <si>
    <t>EE409</t>
  </si>
  <si>
    <t>EE210</t>
  </si>
  <si>
    <t>EE412</t>
  </si>
  <si>
    <t>EE415</t>
  </si>
  <si>
    <t>EE416</t>
  </si>
  <si>
    <t>EE421</t>
  </si>
  <si>
    <t>EE426</t>
  </si>
  <si>
    <t>EE439</t>
  </si>
  <si>
    <t>EE340</t>
  </si>
  <si>
    <t>EE441</t>
  </si>
  <si>
    <t>EE442</t>
  </si>
  <si>
    <t>EE443</t>
  </si>
  <si>
    <t>EE545</t>
  </si>
  <si>
    <t>EE453</t>
  </si>
  <si>
    <t>EE360</t>
  </si>
  <si>
    <t>EE361</t>
  </si>
  <si>
    <t>EE566</t>
  </si>
  <si>
    <t>EE364</t>
  </si>
  <si>
    <t>EE363</t>
  </si>
  <si>
    <t>EE565</t>
  </si>
  <si>
    <t>EE365</t>
  </si>
  <si>
    <t>EE366</t>
  </si>
  <si>
    <t>EE460</t>
  </si>
  <si>
    <t>EE461</t>
  </si>
  <si>
    <t>EE567</t>
  </si>
  <si>
    <t>EE465</t>
  </si>
  <si>
    <t>EE463</t>
  </si>
  <si>
    <t>EE468</t>
  </si>
  <si>
    <t>EE469</t>
  </si>
  <si>
    <t>EE471</t>
  </si>
  <si>
    <t>EE472</t>
  </si>
  <si>
    <t>EE473</t>
  </si>
  <si>
    <t>EE375</t>
  </si>
  <si>
    <t>EE376</t>
  </si>
  <si>
    <t>EE575</t>
  </si>
  <si>
    <t>EE475</t>
  </si>
  <si>
    <t>EE476</t>
  </si>
  <si>
    <t>EE477</t>
  </si>
  <si>
    <t>EE479</t>
  </si>
  <si>
    <t>EE380</t>
  </si>
  <si>
    <t>EE482</t>
  </si>
  <si>
    <t>EE483</t>
  </si>
  <si>
    <t>EE488</t>
  </si>
  <si>
    <t>EE390</t>
  </si>
  <si>
    <t>EE391</t>
  </si>
  <si>
    <t>EE491</t>
  </si>
  <si>
    <t>EE492</t>
  </si>
  <si>
    <t>EE499</t>
  </si>
  <si>
    <t>EE301  History of Thai Economy</t>
  </si>
  <si>
    <t>EE302  History of World Economy</t>
  </si>
  <si>
    <t>EE401  Political Economics</t>
  </si>
  <si>
    <t>EE402  Institutional Economics</t>
  </si>
  <si>
    <t xml:space="preserve">EE403  Economics and Law </t>
  </si>
  <si>
    <t>EE404 History of Economic Thought</t>
  </si>
  <si>
    <t>EE409 Seminar in Political Economics and Economic History</t>
  </si>
  <si>
    <t>EE312  Macroeconomics Theory</t>
  </si>
  <si>
    <t>EE411  Microeconomic Analysis</t>
  </si>
  <si>
    <t>EE412  Macroeconomic Analysis</t>
  </si>
  <si>
    <t>EE415  Game Theory</t>
  </si>
  <si>
    <t>EE416  Behavioral Economics</t>
  </si>
  <si>
    <t>EE421  Mathematical Economics 1</t>
  </si>
  <si>
    <t>EE422 Mathematical Economics 2</t>
  </si>
  <si>
    <t>EE325 Introductory Econometrics</t>
  </si>
  <si>
    <t>EE426 Econometrics 2</t>
  </si>
  <si>
    <t>EE431  Economics of Financial Markets and Institutions</t>
  </si>
  <si>
    <t>EE432 Monetary Theory and Policy</t>
  </si>
  <si>
    <t>EE435 Introductory Financial Econometrics</t>
  </si>
  <si>
    <t>EE439 Seminar in Monetary and Financial Economics</t>
  </si>
  <si>
    <t>EE340  Introductory to Public Economics</t>
  </si>
  <si>
    <t>EE441 Economics of Public Expenditure</t>
  </si>
  <si>
    <t>EE442  Economics of Public Revenue</t>
  </si>
  <si>
    <t>EE443  Local Public Finance</t>
  </si>
  <si>
    <t>EE449 Seminar in Public Economics</t>
  </si>
  <si>
    <t>EE451  International Trade Theory and Policy</t>
  </si>
  <si>
    <t>EE452 International Monetary Economics</t>
  </si>
  <si>
    <t>EE453 International Economic Cooperation and Trade Negotiations</t>
  </si>
  <si>
    <t>EE459 Seminar in International Trade Theory and Policy</t>
  </si>
  <si>
    <t>EE360  Introductory Thai Economy</t>
  </si>
  <si>
    <t>EE361  Economics of East Asian Countries</t>
  </si>
  <si>
    <t>EE362  Economics of Selected Asian Countries</t>
  </si>
  <si>
    <t>EE363  Economics of CLMV Countries</t>
  </si>
  <si>
    <t>EE364 Cultural Economics</t>
  </si>
  <si>
    <t>EE365 Gender Economics</t>
  </si>
  <si>
    <t>EE366  Economics of Services Sector</t>
  </si>
  <si>
    <t xml:space="preserve">EE460  Thai Economy                       </t>
  </si>
  <si>
    <t xml:space="preserve">EE461  Development Microeconomics   </t>
  </si>
  <si>
    <t>EE462  Development Macroeconomics</t>
  </si>
  <si>
    <t>EE463 Project Evaluation</t>
  </si>
  <si>
    <t>EE468  Integrated Public Economics, Development and Political Economics</t>
  </si>
  <si>
    <t>EE469  Seminar in  Development  Economics</t>
  </si>
  <si>
    <t>EE471  Labor Economics</t>
  </si>
  <si>
    <t>EE472  Economics of Population and Family</t>
  </si>
  <si>
    <t>EE473  Economics of Education</t>
  </si>
  <si>
    <t>EE474 Health Economics</t>
  </si>
  <si>
    <t>EE375  Applied Economics for Natural Resource and Environment</t>
  </si>
  <si>
    <t>EE376  Economics of Climate Changes</t>
  </si>
  <si>
    <t>EE475  Natural Resources Economics</t>
  </si>
  <si>
    <t>EE476  Environmental Economics</t>
  </si>
  <si>
    <t>EE477 Energy Economics</t>
  </si>
  <si>
    <t xml:space="preserve">EE479 Seminar in Human Resources, Natural Resources and Environmental Economics    </t>
  </si>
  <si>
    <t>EE380  Introduction to Industrial Economics</t>
  </si>
  <si>
    <t>EE381  Economics of Transportation</t>
  </si>
  <si>
    <t>EE482 Public Policy and Industrialization</t>
  </si>
  <si>
    <t>EE483 Economics of Liberalization, Competition and Regulation</t>
  </si>
  <si>
    <t>EE488 Integrated Business Economics</t>
  </si>
  <si>
    <t>EE489  Seminar in  Industrial Economics</t>
  </si>
  <si>
    <t xml:space="preserve">EE390 Economics of Agricultural and Rural Development </t>
  </si>
  <si>
    <t>EE391 Thai Rural Studies</t>
  </si>
  <si>
    <t>EE491  Analysis of Agricultural Production and Policy</t>
  </si>
  <si>
    <t>EE492  Analysis of Agricultural Markets and Policy</t>
  </si>
  <si>
    <t>EE499 Seminar in Agricultural Economics</t>
  </si>
  <si>
    <t xml:space="preserve">Development of economic thinking, from the pre-classical period up to the twentieth century. Examples are agricultural doctrine, mercantilism, classical, neoclassical, Keynesian, socialism, post-Keynesian, and Institutional Economics. Emphasis is given to the underlying philosophies, essential concepts, and the influence of economic problems on formulating economic thought in every period. </t>
  </si>
  <si>
    <t>Completing at least two 400 level courses in the public Economics field</t>
  </si>
  <si>
    <t xml:space="preserve">Thailand’s Legal System. The relationship between law, economy, and politics. Applying economic theory to analyze reasons for the existence of property rights, civil, and commercial law. Controlling and regulating the economic system. The effect of law on economic behavior. </t>
  </si>
  <si>
    <t xml:space="preserve">The model of joint equilibrium in product markets, money markets, and foreign exchange markets (the IS-LM-BP model); changes in equilibrium; product markets and labor markets; the model of aggregate supply and demand in closed and open economies; inflation, unemployment, and the Phillips curve; economic stabilization policies; growth theory, new Keynesian economic theory; the real business cycle theory; applications of Macroeconomic theory to analyze economic situations. </t>
  </si>
  <si>
    <t xml:space="preserve">Microeconomic theory with an emphasis on utilizing mathematical tools to analyze economic issues such as consumer behavior, revealed preferences, intertemporal consumption, consumption and risk, and theories of production and cost, market structures and behavior of market types, game theory, factor markets, general equilibrium, welfare Economics, externalities, public goods, and asymmetric information. </t>
  </si>
  <si>
    <t xml:space="preserve">Applying statistical and economic theory to analyze economic data, with emphasis on parameter estimation techniques. Applying simple and multiple regression models to economic analysis, including using dummy variable and basic problems which occur in regression models. Using computer applications to analyze econometric models. </t>
  </si>
  <si>
    <t xml:space="preserve">Applying mathematical tools such as integral calculus, differential equations, difference equations, phase diagram and dynamic optimization such as optimal control theory and dynamic programming to explain dynamic economic phenomena as well as for locate time path and stability of variables in the context of both Microeconomics and Macroeconomics. The study of dynamic input-output models is also covered. </t>
  </si>
  <si>
    <t xml:space="preserve">Money and capital markets at a micro-level. Financial assets, risks, and risk-bearing. The theory of equilibrium pricing of financial assets. CAPM and APT Models. Interest rate structure. Bond and equity instruments. Financial derivatives. Asymmetric information in a financial market. The study of financial institutions, emphasizing theories about the roles and functions of commercial banks. Risk management of financial institutions. Monitoring and controlling financial institutions. The deposit insurance system and financial institution business from the perspective of industrial Economics. </t>
  </si>
  <si>
    <t xml:space="preserve">Monetary supply and demand. The role of the financial system at the macro-level; studying monetary policy’s goals, tools, policy implementations, and transmission mechanisms in the real economy, emphasizing the role of monetary policy in the business cycle, which targets inflation. The role of the Central Bank. The relationship between monetary and fiscal policies. The role of monetary policy in the open economy by considering the link between foreign exchange rate policy and changes in Macroeconomics and the financial environment. </t>
  </si>
  <si>
    <t xml:space="preserve">Estimating methods of financial econometrics models, such as the least square method and maximum likelihood, emphasizing the Time-Series model. This includes the Univariate time-series model, high frequency time-series model, and multivariate time-series model. Financial forecasting. Regression estimating variables with the long-run relationship and Short-Run dynamics. Applying the model to analyze financial economic issues. </t>
  </si>
  <si>
    <t xml:space="preserve">The role of government in economic activity. Government outlay. Welfare Economics. Public goods theory. Theory of externalities. Public choice. Public pricing and policies. Fiscal decentralization. Analysis of the effects of government spending on macroeconomic goals, such as price stability, economic growth, distribution of income, and employment conditions, as well as the effects of government spending on important economic sectors. </t>
  </si>
  <si>
    <t xml:space="preserve">Seminar and research on topics in Public Economics with the lecturer’s supervision. </t>
  </si>
  <si>
    <t xml:space="preserve">International trade theories. Basic factors in international trade. Outcomes from trade, such as production outcome, commodities prices, resource allocation, and prices of the factors of production. Analysis of the policies and regulations in international trade. Economic integration. Foreign investment. </t>
  </si>
  <si>
    <t xml:space="preserve">The balance of payments adjustment mechanism. Foreign exchange markets. International capital flows. The evolution of an international monetary system. International monetary problems encountered by developing countries, including Thailand. Financial crises as experienced by Thailand and the rest of the world. </t>
  </si>
  <si>
    <t xml:space="preserve">Seminar and research on topics in international Economics with the lecturer’s guidance. </t>
  </si>
  <si>
    <t xml:space="preserve">Economic development trends of various countries in Asia. The evolution of economic structure. The role of private and public institutions along with other economic, social, and political factors that contribute to economic adjustments. The relationship between the Thai and world economies, focusing on Asian countries to be determined later. </t>
  </si>
  <si>
    <t xml:space="preserve">Thai economic structure and ho it changes. Economic performance in terms of development and growth. Solving problems of poverty, income distribution, economic stability, and quality of life. The Thai process of economic policy formulation. Implementing monetary and fiscal policy. Strategic policies reinforcing economic and social development for the entire economy or each economic sector, such as the industrial/agricultural sectors. The relationship between the Thai and world economies, the international economic order, and international organizations such as the World Bank, International Monetary Fund (IMF), and the World Trade Organization (WTO).  </t>
  </si>
  <si>
    <t xml:space="preserve">Analyzing economics issues in the Macroeconomics of developing countries. These include explaining economic growth and development policies of different countries. Analyzing monetary policies, exchange rates, balance of payments, flow of capital, financial crises, and international aid affecting economic growth. The effect of international trade and foreign direct investments on economic development. The relationship between economic growth, poverty levels, and income distribution. </t>
  </si>
  <si>
    <t xml:space="preserve">Economic thought about health and health care services. Supply of and demand for health care. Market failure in the health care market and government intervention. Health insurance, fiscal policy on public health, factors of health service production, and efficiency and equality in the health care system. Evaluation of health care projects, asymmetric  information in health insurance, health economics at the Macro level. Health service system reform in Thailand and abroad. </t>
  </si>
  <si>
    <t xml:space="preserve">The role of transportation in the domestic and international economy. How transportation affects the location of businesses and production sites. Criteria and economic reasons for transportation pricing. Private and social costs related to transportation. How urban transportation is affected by expansion. Problems and policies related to investment in urban transportation. </t>
  </si>
  <si>
    <t xml:space="preserve">Seminar and research on topics in industrial Economics with the lecturer’s guidance. </t>
  </si>
  <si>
    <t>AC201 Fundamental Accounting</t>
  </si>
  <si>
    <t>AC202 Management Accounting</t>
  </si>
  <si>
    <t>BA291 Introduction to Business</t>
  </si>
  <si>
    <t>BI151 Business Communication in Chinese 1</t>
  </si>
  <si>
    <t>EL172 English Course 3</t>
  </si>
  <si>
    <t>FN201 Business Finance</t>
  </si>
  <si>
    <t>FN211 Financial Markets</t>
  </si>
  <si>
    <t>HR201 Principles of Management</t>
  </si>
  <si>
    <t>MK202 Fundamentals of Marketing</t>
  </si>
  <si>
    <t>MA216 Calculus for Social Science 1</t>
  </si>
  <si>
    <t>MA217Calculus for Social Science 2</t>
  </si>
  <si>
    <t>MA332 Linear Algebra</t>
  </si>
  <si>
    <t>ST216 Statistics for Social Science 1</t>
  </si>
  <si>
    <t>PY211 General Psychology</t>
  </si>
  <si>
    <t>TU100 Civic Education</t>
  </si>
  <si>
    <t>TU110 Integrated Humanities</t>
  </si>
  <si>
    <t>TU111 Thailand in Historical, Social and Cultural  Perspective</t>
  </si>
  <si>
    <t>TU120 Integrated Social Sciences</t>
  </si>
  <si>
    <t>TU124 Society and Economy</t>
  </si>
  <si>
    <t>TU130 Integrated Sciences and Technology</t>
  </si>
  <si>
    <t>TU152 Fundamental Mathematics</t>
  </si>
  <si>
    <t>FN311 Financial Management</t>
  </si>
  <si>
    <t>FN312 Investments</t>
  </si>
  <si>
    <t>FN323 Credit Management</t>
  </si>
  <si>
    <t>FN331 Financial Institutions Management</t>
  </si>
  <si>
    <t>MK312 Marketing Management</t>
  </si>
  <si>
    <t>MK342 Retail Management</t>
  </si>
  <si>
    <t xml:space="preserve">MK391 Special Topics in Marketing I </t>
  </si>
  <si>
    <t>The basic principles, concepts, and procedures for collecting and recording accounting information; preparation and analysis of financial reports; accounting cycle; accounting and disclosure for assets, liabilities, and owners’ equity.</t>
  </si>
  <si>
    <t>Collecting cost data and how to use cost data for planning, controlling, evaluating performance for improving efficiency and effectiveness of an organization as well as decision making of executives at all levels. (Credits are not counted for Accounting major students and Accounting minor students from other faculties.)</t>
  </si>
  <si>
    <t xml:space="preserve">The basic principles of financial management for business; the responsibilities of  financial managers; maximization of enterprise value; financial analysis, cash flow analysis, financial planning and control, fundamental analysis on risk and return, time value of money, current asset management, non-current-assets investment (capital budgeting) techniques, an allocation and acquisition of funds, short-term and long-term financing, the costs of capital </t>
  </si>
  <si>
    <t>Money, banking and financial markets;  the effects of various factors on financial markets; monetary policies, interest rates, regulations and controls of financial institutions, money markets, capital markets and international financial markets, roles and functions of financial institutions in Thailand</t>
  </si>
  <si>
    <t>Management concepts, evolution of management, roles and skills of managers, planning, organizing, leading, controlling, managerial decision making and ethics</t>
  </si>
  <si>
    <t xml:space="preserve">The course aims to provide a comprehensive introduction to the key operations of business, namely finance, accounting, marketing, human resource and production management, and management information system, placed within organizational, forms of businesses, environmental, legal and managerial context.  Underlying business concepts will be discovered through the study of real-world examples and fundamental business plans.  </t>
  </si>
  <si>
    <t>A study of marketing system, concepts, and practices in the modern era. Emphasis is on how products and services are offered, priced, promoted, and distributed, based on an understanding of customer characteristics and behaviors as well as implications of marketing on society and environment.</t>
  </si>
  <si>
    <t>Students will learn about Chinese tonal sounds and pronunciation and the origins and structure of Chinese characters as well as fundamental grammar in order to be able to construct basic sentences independently using trade and office related vocabulary comprising 250 words.</t>
  </si>
  <si>
    <t>Limits and continuity of one variable functions, derivatives of algebraic functions and transcendental functions, implicit differentiation, higher order derivatives, Roll’s theorem, the mean value theorem, applications of derivative for determining limits and maximum and minimum of functions, differentials and its applications, antiderivatives, indefinite integrals and integration, definite integrals and application of area solving, functions of several variables, limits and continuity of functions of several variables, partial derivatives, the chain rule, total differential and its applications. Note : There is no credit for students who are currently taking or have earned credits of MA111 or MA211 or MA218</t>
  </si>
  <si>
    <t>Matrices, determinants, solutions of system of linear equations, higher order partial derivatives, application of maximum and minimum of several variables functions with unconstraint and constraint, techniques of integration for one variable functions,  polar coordinates and area in polar coordinates,  multiple integration and its applications.</t>
  </si>
  <si>
    <t>Matrices, algebra of matrices, elementary operations and elementary matrices, rank of a matrix, determinants, inverse of matrices, system of linear equations and solutions, Cramer’s rule, vector spaces, bases and dimension of vector space, linear transformation, eigenvalues, eigenvectors, diagonalization of a matrices, inner product spaces, Gram-Schmidt process, applications of linear algebra.</t>
  </si>
  <si>
    <t>Introduction to descriptive statistics; index numbers; unconditional and  conditional probability; random variables and probability distribution; unconditional and conditional expectations; elementary sampling and sampling distribution; estimation and hypotheses testing for one and two population; statistical package results interpretation.</t>
  </si>
  <si>
    <t>This course studies history and scientific research methods in psychology. The content covers  knowledge concerning human biological foundations, behavior and development. Also included are studies on  motivation,  learning, intelligence, emotion, personality and social behavior of individuals and groups.</t>
  </si>
  <si>
    <t>To study the history of human beings in different periods, reflecting their beliefs, ideas, intellectual and creative development.  To instill analytical thinking, with an awareness of the problems that humanities are confronting, such as the impacts of: technological development, violence, wars, and various world crises so that we can live well in a changing world.</t>
  </si>
  <si>
    <t>To explore Thai social, cultural and intellectual backgrounds from the old days (known as the Kingdom of Siam) until today.  To emphasize the formation of the Thai identity as well as directions towards the development of Thai culture and society in the globalization context.(Field trips are obligatory)</t>
  </si>
  <si>
    <t>Study of principles of democracy and government by rule of law. Students will gain understanding of the concept of “citizenship” in a democratic rule and will have opportunity for self-development to become a citizen in a democratic society and to take responsibility in addressing issues in their society through real-life practices.</t>
  </si>
  <si>
    <t xml:space="preserve">This interdisciplinary course focuses on the fact that social sciences play an important role for society.     The course explains the origins of the social sciences and the modern world, the separation of social sciences from pure sciences, and the acceptance of the scientific paradigm for the explanation of social phenomenon. It also involves the analysis of important disciplines, concepts, and major theories of social sciences by pointing out strengths and weaknesses of each one. Included is the analysis of contemporary social problems, using knowledge and various perspectives—-individual, group, macro-social, national and world perspectives-- to view those problems. </t>
  </si>
  <si>
    <t>To provide guidelines for the study and analysis of society and economy.  To analyze social and economic evolution in Thailand and worldwide.  To emphasize the influence of culture and institutions on the social and economic system.</t>
  </si>
  <si>
    <t>To study basic concepts in science, scientific theory and philosophies. Standard methods for scientific investigations. Important evolutions of science and technology influencing human lives as well as the impacts of science and technology on economies, societies and environments.  Current issues involving the impacts of science and technology on moral, ethics and human values.</t>
  </si>
  <si>
    <t xml:space="preserve">To prove logical rules, methods of proofs, arguments, mathematical induction, proofs of theorems of inequalities and absolute values, inequalities solving, functions, type of functions, applications of functions, curve sketching, partial fractions decomposition, solving of simple systems of linear equations.  (This course is for students who have already studied mathematics in high school and have gained not less than 16 credits or as demanded by their faculty.) </t>
  </si>
  <si>
    <t>An upper-intermediate English course to enable students to use integrated skills at a more sophisticated level than the prior course especially in speaking and writing.</t>
  </si>
  <si>
    <t>Campus</t>
  </si>
  <si>
    <t>Thammasart University (Rangsit Campus)</t>
  </si>
  <si>
    <t>Curriculum 2552</t>
  </si>
  <si>
    <t>Course Code (Curriculum 2556)</t>
  </si>
  <si>
    <r>
      <t xml:space="preserve">Course Title (English) </t>
    </r>
    <r>
      <rPr>
        <sz val="10"/>
        <color rgb="FFFF0000"/>
        <rFont val="Arial"/>
        <family val="2"/>
      </rPr>
      <t>56</t>
    </r>
  </si>
  <si>
    <t>Course Title (Thai)</t>
  </si>
  <si>
    <t>Course Title (English) (Curriculum 2552)</t>
  </si>
  <si>
    <t>Faculty/Office</t>
  </si>
  <si>
    <t>No.</t>
  </si>
  <si>
    <t>Required Course (Curriculum 2556)</t>
  </si>
  <si>
    <t>Required Course (Curriculum 2552)</t>
  </si>
  <si>
    <t>Course Description (Curriculum 2556)</t>
  </si>
  <si>
    <t>(please specify, if any)</t>
  </si>
  <si>
    <t>Credit</t>
  </si>
  <si>
    <t>Coordinator</t>
  </si>
  <si>
    <t>Date of Course Approval</t>
  </si>
  <si>
    <t>Date of Course Denial</t>
  </si>
  <si>
    <t>Course Category</t>
  </si>
  <si>
    <t>Curriculum Title</t>
  </si>
  <si>
    <t>Course Level</t>
  </si>
  <si>
    <t xml:space="preserve"> 1 - 4</t>
  </si>
  <si>
    <t>Ajarn. Onanong Cousins</t>
  </si>
  <si>
    <t>onanong_cousins@hotmail.com</t>
  </si>
  <si>
    <t>Thursday 14:00 - 17:00 hrs</t>
  </si>
  <si>
    <t xml:space="preserve">1.  To provide broad coverage of the field of psychology, introducing the theories,        
       research, and applications that constitute the discipline.
 2.  To serve as an impetus for students to think critically about psychological 
      phenomena, particularly those that have an impact on their everyday lives. 
3.  To arouse intellectual curiosity and build an appreciation of how psychology 
      can increase students’ understanding of the world around them.
</t>
  </si>
  <si>
    <t>Thinking Critically about Psychology and Research Methods</t>
  </si>
  <si>
    <t>Brain and Behavior  (cont.)</t>
  </si>
  <si>
    <t>Human Development</t>
  </si>
  <si>
    <t xml:space="preserve">Thinking Critically about Psychology and Research Methods  (cont.)
Brain and Behavior
</t>
  </si>
  <si>
    <t xml:space="preserve">Human Development (cont.)
Sensation and Perception 
</t>
  </si>
  <si>
    <t>Sensation and  Perception  (cont.)</t>
  </si>
  <si>
    <t xml:space="preserve">States of Consciousness </t>
  </si>
  <si>
    <t xml:space="preserve">Conditioning and Learning </t>
  </si>
  <si>
    <t>Memory</t>
  </si>
  <si>
    <t xml:space="preserve">Motivation and Emotion </t>
  </si>
  <si>
    <t>Cognition , Language, Creativity and Intelligence</t>
  </si>
  <si>
    <t xml:space="preserve">Cognition , Language, Creativity and Intelligence (cont.)
Personality
</t>
  </si>
  <si>
    <t>Personality (cont.)</t>
  </si>
  <si>
    <t>Social Psychology</t>
  </si>
  <si>
    <t>Psychological Disorders</t>
  </si>
  <si>
    <t>Thursday 9th October 2014</t>
  </si>
  <si>
    <t>15:30 - 17:00 Hrs</t>
  </si>
  <si>
    <t>Tuesday 9th December 2014</t>
  </si>
  <si>
    <t>13:30 - 16:30</t>
  </si>
  <si>
    <t xml:space="preserve">    Coon, D. &amp; Mitterer, J. (2014).  Psychology : A Journey 5th ed.,  Wadsworth, Cengage Learning.
</t>
  </si>
  <si>
    <t xml:space="preserve">Ability to understand the concepts and theories of psychology and updated ones to extend the frontier of knowledge </t>
  </si>
  <si>
    <t>Students take full responsibility of their own learning.</t>
  </si>
  <si>
    <t>Students attend the class regularly and submit assignments in time.</t>
  </si>
  <si>
    <t xml:space="preserve">Students have academic ethics e.g. do not commit plagiarism, do not cheat in the exams       
</t>
  </si>
  <si>
    <t>Classroom observation in general</t>
  </si>
  <si>
    <t xml:space="preserve">Class attendance and task submission records         </t>
  </si>
  <si>
    <t>Ability to describe, explain, predict and control behavior.</t>
  </si>
  <si>
    <t>Ability to apply knowledge of psychology to solve personal problems and enhance quality of life.</t>
  </si>
  <si>
    <t>Observation of language and behavior for the situations students will operate in.</t>
  </si>
  <si>
    <t>Assignments</t>
  </si>
  <si>
    <t>Students are good team workers.</t>
  </si>
  <si>
    <t>Students are responsible for their assignments or tasks given in an individual, pair or group work.</t>
  </si>
  <si>
    <t>Final Exams</t>
  </si>
  <si>
    <t xml:space="preserve"> 1-16</t>
  </si>
  <si>
    <t xml:space="preserve"> 11/08/14</t>
  </si>
  <si>
    <t>046401</t>
  </si>
  <si>
    <t>Make an improvement based on teaching evaluation results during the semester and by the end of the semester</t>
  </si>
  <si>
    <t>Teaching Methods</t>
  </si>
  <si>
    <t xml:space="preserve">1.2.1 Develop students' awareness of decent behaviour in the class
1.2.2 Develop students' responsibility to complete assginments.
</t>
  </si>
  <si>
    <t>Ability to understand, communicate and interact with others.</t>
  </si>
  <si>
    <t>Lecture supported by an example, groupwork, presentation, disscussion, case study, worksheet, and give assignments for students to search relevant articles and information using child-centered approach.</t>
  </si>
  <si>
    <t>Midterm and final exams.</t>
  </si>
  <si>
    <t>In class assignment.</t>
  </si>
  <si>
    <t>Ability to analyze information and evidence, integrate knowledge from diverse viewpoints into a unified whole to come up with  possible soloutions in a fair, creative, productive, efficient and befitting manner</t>
  </si>
  <si>
    <t>Participatory approach, group discussion, summary report and presentation</t>
  </si>
  <si>
    <t>5.2.1 Participatory approach, group disscussion, summary report and presentation
5.2.2 Assignments</t>
  </si>
  <si>
    <t xml:space="preserve"> -Discussion starters
-Lecture
-Individual assignment
-Group Discussion</t>
  </si>
  <si>
    <t xml:space="preserve"> -Discussion starters
-Lecture
-Role play
-Case study</t>
  </si>
  <si>
    <t xml:space="preserve"> -Discussion starters
-Group Presentation
-Lecture
-Individual assignment
</t>
  </si>
  <si>
    <t xml:space="preserve">Discussion starters
-Lecture
-Watching DVD “Child   
  Development”
- Evaluation of ethical development
- Group discussion
</t>
  </si>
  <si>
    <t xml:space="preserve"> -Discussion starters
-Lecture
-Group discussion
-Individual assignment
</t>
  </si>
  <si>
    <t xml:space="preserve"> -Discussion starters
-Lecture
-Group discussion
-Recording and interpreting dreams
</t>
  </si>
  <si>
    <t xml:space="preserve"> -Discussion starters
-Lecture
-Group discussion
-Writing an individual paper “Is love learned?”
</t>
  </si>
  <si>
    <t xml:space="preserve"> -Discussion starters
-Lecture
-Group discussion
-IQ and EQ test
</t>
  </si>
  <si>
    <t xml:space="preserve"> -Discussion starters
- Lecture
- Evaluation of creativity
- Group discussion
</t>
  </si>
  <si>
    <t xml:space="preserve"> -Discussion starters
-Lecture
-Group discussion “Analyzing personality theories”
-Personality assessment
</t>
  </si>
  <si>
    <t xml:space="preserve"> -Discussion starters
-Lecture
-Role play
-Group discussion 
</t>
  </si>
  <si>
    <t xml:space="preserve"> -Discussion starters
-Lecture
-Role play
- Group discussion
- Psychological Inventories
</t>
  </si>
  <si>
    <t xml:space="preserve">1. Feldman, Robert  (2013)  Essentials of Understanding Psychology, 10th  ed., New  York: McGraw –Hill.
2. Kalat James, W. (2013)  Introduction to Psychology, 10th  ed.,  Pacific Grove, CA:  Wadsworth Publishing.
3. Lahey, Benjamin B. (2011)  Psychology: An Introduction,  11th ed.  New  York : McGraw-Hill.
</t>
  </si>
  <si>
    <t>The instructor conducts a self-evaluation after every lecture and by the end of the semester by observing the reaction or feedback of students, their questions, their written answers from excercises given and test results.</t>
  </si>
  <si>
    <t xml:space="preserve">Conduct the evaluation of teaching in each course, twice a semester i.e. during the semester and by the end of the semester, using a form determined by the faculty. </t>
  </si>
  <si>
    <t>Discussion of Case study</t>
  </si>
  <si>
    <t>Bachalor of Economics /  Elective course</t>
  </si>
  <si>
    <t xml:space="preserve"> Pre-requisite </t>
  </si>
  <si>
    <t>none</t>
  </si>
  <si>
    <t xml:space="preserve">  2 hours</t>
  </si>
  <si>
    <t xml:space="preserve">After the evaluation of teaching performance, teaching improvement is made through the analysis of students performance and feedback, the instructor's self-evaluation and search for additional data.    </t>
  </si>
  <si>
    <t>PY211 General Psychology  PY211 General Psychology</t>
  </si>
  <si>
    <t>Elective Course</t>
  </si>
  <si>
    <t>Bachalor of Economics</t>
  </si>
  <si>
    <t>Bachalor Degree</t>
  </si>
  <si>
    <t xml:space="preserve"> Midterm Exam Date Thursday 9th October 2014</t>
  </si>
  <si>
    <t>Time 15:30 - 17:00 Hrs</t>
  </si>
  <si>
    <t>Venue Thammasart University (Thaprachan Campus)</t>
  </si>
  <si>
    <t>Final Exam Date Tuesday 9th December 2014</t>
  </si>
  <si>
    <t>Time 13:30 - 16:30</t>
  </si>
  <si>
    <t/>
  </si>
  <si>
    <t>In class activities</t>
  </si>
  <si>
    <t>Date Thursday 9th October 2014 Time 15:30 - 17:00 Hrs</t>
  </si>
  <si>
    <t>Date Tuesday 9th December 2014 Time 13:30 - 16:30</t>
  </si>
  <si>
    <t>3 credit</t>
  </si>
  <si>
    <t>15.5  Learning Measurement</t>
  </si>
  <si>
    <t>15.5.1  Midterm Exam</t>
  </si>
  <si>
    <t>15.5.2  Final Exam</t>
  </si>
  <si>
    <t>15.5.3  Homework</t>
  </si>
  <si>
    <t>15.5.4  Quiz</t>
  </si>
  <si>
    <t>17.2.1</t>
  </si>
  <si>
    <t>17.2.2</t>
  </si>
  <si>
    <t>The Psychology of Studying</t>
  </si>
  <si>
    <t xml:space="preserve">Reading Assignment </t>
  </si>
  <si>
    <t>Exploring and Using Dream</t>
  </si>
  <si>
    <t>Handedness- Are You Dexterous or Sinister?</t>
  </si>
  <si>
    <t>Behavioral Self-Management- A Rewarding Project</t>
  </si>
  <si>
    <t>Improving Memory - Keys to Memory Bank</t>
  </si>
  <si>
    <t>Emotional Intelligence - The Fine Art of Self-Control</t>
  </si>
  <si>
    <t>Barriers and Bridges-Understanding Shyness</t>
  </si>
  <si>
    <t>Suicide - Lives on the Brink</t>
  </si>
  <si>
    <t>Psychology in the Media</t>
  </si>
  <si>
    <t>Well-Being and Happiness—What Makes a Good Life?</t>
  </si>
  <si>
    <t>Extrasensory Perception—Do You Believe
in Ghosts?</t>
  </si>
  <si>
    <t xml:space="preserve">Pay Attention!—Becoming a Better Eyewitness to Life
</t>
  </si>
  <si>
    <t>Human Intelligence—The IQ and You</t>
  </si>
  <si>
    <t>Enhancing Creativity—The Road Less Travelled</t>
  </si>
  <si>
    <t>Multiculturalism—Living with Diversity</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</si>
</sst>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87" formatCode="_(* #,##0.00_);_(* \(#,##0.00\);_(* &quot;-&quot;??_);_(@_)"/>
    <numFmt numFmtId="188" formatCode="[$-D000000]0"/>
    <numFmt numFmtId="189" formatCode="[$-107041E]d\ mmmm\ yyyy;@"/>
    <numFmt numFmtId="190" formatCode="0.0"/>
  </numFmts>
  <fonts count="58">
    <font>
      <sz val="10"/>
      <name val="Arial"/>
    </font>
    <font>
      <sz val="10"/>
      <name val="Arial"/>
      <family val="2"/>
    </font>
    <font>
      <sz val="8"/>
      <name val="Arial"/>
      <family val="2"/>
    </font>
    <font>
      <sz val="16"/>
      <name val="Arial"/>
      <family val="2"/>
    </font>
    <font>
      <b/>
      <sz val="10"/>
      <name val="Arial"/>
      <family val="2"/>
    </font>
    <font>
      <sz val="10"/>
      <name val="Arial"/>
      <family val="2"/>
    </font>
    <font>
      <b/>
      <sz val="8"/>
      <color indexed="81"/>
      <name val="Tahoma"/>
      <family val="2"/>
    </font>
    <font>
      <u/>
      <sz val="10"/>
      <color indexed="12"/>
      <name val="Arial"/>
      <family val="2"/>
    </font>
    <font>
      <b/>
      <sz val="10"/>
      <color indexed="8"/>
      <name val="Arial"/>
      <family val="2"/>
    </font>
    <font>
      <sz val="10"/>
      <color indexed="9"/>
      <name val="Arial"/>
      <family val="2"/>
    </font>
    <font>
      <sz val="8"/>
      <color indexed="81"/>
      <name val="Tahoma"/>
      <family val="2"/>
    </font>
    <font>
      <b/>
      <sz val="14"/>
      <color indexed="9"/>
      <name val="Arial"/>
      <family val="2"/>
    </font>
    <font>
      <sz val="14"/>
      <name val="Arial"/>
      <family val="2"/>
    </font>
    <font>
      <b/>
      <sz val="14"/>
      <name val="Arial"/>
      <family val="2"/>
    </font>
    <font>
      <b/>
      <sz val="11"/>
      <name val="Arial"/>
      <family val="2"/>
    </font>
    <font>
      <sz val="11"/>
      <name val="Arial"/>
      <family val="2"/>
    </font>
    <font>
      <b/>
      <sz val="16"/>
      <name val="Angsana New"/>
      <family val="1"/>
    </font>
    <font>
      <b/>
      <sz val="11"/>
      <color indexed="51"/>
      <name val="Arial"/>
      <family val="2"/>
    </font>
    <font>
      <sz val="11"/>
      <color indexed="51"/>
      <name val="Arial"/>
      <family val="2"/>
    </font>
    <font>
      <sz val="12"/>
      <color indexed="9"/>
      <name val="Arial"/>
      <family val="2"/>
    </font>
    <font>
      <sz val="9"/>
      <name val="Arial"/>
      <family val="2"/>
    </font>
    <font>
      <sz val="16"/>
      <name val="TH SarabunPSK"/>
      <family val="2"/>
    </font>
    <font>
      <b/>
      <sz val="18"/>
      <name val="TH SarabunPSK"/>
      <family val="2"/>
    </font>
    <font>
      <b/>
      <sz val="16"/>
      <name val="TH SarabunPSK"/>
      <family val="2"/>
    </font>
    <font>
      <sz val="12"/>
      <name val="Arial"/>
      <family val="2"/>
    </font>
    <font>
      <sz val="11"/>
      <color rgb="FF006100"/>
      <name val="Tahoma"/>
      <family val="2"/>
      <charset val="222"/>
      <scheme val="minor"/>
    </font>
    <font>
      <sz val="10"/>
      <color rgb="FFFF0000"/>
      <name val="Arial"/>
      <family val="2"/>
    </font>
    <font>
      <sz val="10"/>
      <color rgb="FF00B0F0"/>
      <name val="Arial"/>
      <family val="2"/>
    </font>
    <font>
      <sz val="10"/>
      <color theme="1"/>
      <name val="Arial"/>
      <family val="2"/>
    </font>
    <font>
      <sz val="10"/>
      <color theme="0"/>
      <name val="Arial"/>
      <family val="2"/>
    </font>
    <font>
      <sz val="11"/>
      <color rgb="FFFF0000"/>
      <name val="Arial"/>
      <family val="2"/>
    </font>
    <font>
      <b/>
      <sz val="11"/>
      <color theme="0"/>
      <name val="Arial"/>
      <family val="2"/>
    </font>
    <font>
      <b/>
      <sz val="10"/>
      <color theme="0"/>
      <name val="Arial"/>
      <family val="2"/>
    </font>
    <font>
      <sz val="10"/>
      <color theme="9" tint="-0.499984740745262"/>
      <name val="Arial"/>
      <family val="2"/>
    </font>
    <font>
      <sz val="11"/>
      <color theme="0"/>
      <name val="Arial"/>
      <family val="2"/>
    </font>
    <font>
      <b/>
      <sz val="12"/>
      <color theme="0"/>
      <name val="Arial"/>
      <family val="2"/>
    </font>
    <font>
      <sz val="7"/>
      <name val="Arial"/>
      <family val="2"/>
    </font>
    <font>
      <b/>
      <sz val="12"/>
      <color rgb="FFFFC000"/>
      <name val="Arial"/>
      <family val="2"/>
    </font>
    <font>
      <sz val="12"/>
      <color rgb="FFFFC000"/>
      <name val="Arial"/>
      <family val="2"/>
    </font>
    <font>
      <sz val="10"/>
      <color rgb="FFC00000"/>
      <name val="Arial"/>
      <family val="2"/>
    </font>
    <font>
      <b/>
      <sz val="11"/>
      <color rgb="FFFFC000"/>
      <name val="Arial"/>
      <family val="2"/>
    </font>
    <font>
      <b/>
      <sz val="9"/>
      <name val="Arial"/>
      <family val="2"/>
    </font>
    <font>
      <b/>
      <sz val="14"/>
      <color rgb="FFFFC000"/>
      <name val="Arial"/>
      <family val="2"/>
    </font>
    <font>
      <b/>
      <sz val="11"/>
      <color indexed="9"/>
      <name val="Arial"/>
      <family val="2"/>
    </font>
    <font>
      <sz val="14"/>
      <name val="TH SarabunPSK"/>
      <family val="2"/>
    </font>
    <font>
      <b/>
      <sz val="14"/>
      <name val="TH SarabunPSK"/>
      <family val="2"/>
    </font>
    <font>
      <b/>
      <sz val="12"/>
      <name val="TH SarabunPSK"/>
      <family val="2"/>
    </font>
    <font>
      <b/>
      <sz val="14.5"/>
      <name val="TH SarabunPSK"/>
      <family val="2"/>
    </font>
    <font>
      <sz val="18"/>
      <name val="Arial"/>
      <family val="2"/>
    </font>
    <font>
      <sz val="10"/>
      <color rgb="FF201D1E"/>
      <name val="Arial"/>
      <family val="2"/>
    </font>
    <font>
      <sz val="10"/>
      <color rgb="FF000000"/>
      <name val="Arial"/>
      <family val="2"/>
    </font>
    <font>
      <sz val="8"/>
      <color rgb="FFFF0000"/>
      <name val="Arial"/>
      <family val="2"/>
    </font>
    <font>
      <sz val="12"/>
      <name val="Times New Roman"/>
      <family val="1"/>
    </font>
    <font>
      <sz val="14"/>
      <name val="Cordia New"/>
      <family val="2"/>
    </font>
    <font>
      <sz val="11"/>
      <color indexed="8"/>
      <name val="Calibri"/>
      <family val="2"/>
    </font>
    <font>
      <sz val="11"/>
      <name val="TH SarabunPSK"/>
      <family val="2"/>
    </font>
    <font>
      <b/>
      <sz val="11"/>
      <name val="TH SarabunPSK"/>
      <family val="2"/>
    </font>
    <font>
      <i/>
      <u/>
      <sz val="11"/>
      <name val="TH SarabunPSK"/>
      <family val="2"/>
    </font>
  </fonts>
  <fills count="32">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FF71"/>
        <bgColor indexed="64"/>
      </patternFill>
    </fill>
    <fill>
      <patternFill patternType="solid">
        <fgColor theme="0" tint="-0.249977111117893"/>
        <bgColor indexed="64"/>
      </patternFill>
    </fill>
    <fill>
      <patternFill patternType="solid">
        <fgColor rgb="FFFFFF85"/>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rgb="FF92D050"/>
        <bgColor indexed="64"/>
      </patternFill>
    </fill>
    <fill>
      <patternFill patternType="solid">
        <fgColor theme="0"/>
        <bgColor indexed="64"/>
      </patternFill>
    </fill>
    <fill>
      <patternFill patternType="solid">
        <fgColor theme="1"/>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1" tint="0.14999847407452621"/>
        <bgColor indexed="64"/>
      </patternFill>
    </fill>
    <fill>
      <patternFill patternType="solid">
        <fgColor theme="1" tint="0.249977111117893"/>
        <bgColor indexed="64"/>
      </patternFill>
    </fill>
    <fill>
      <patternFill patternType="solid">
        <fgColor rgb="FFB8CCE4"/>
        <bgColor indexed="64"/>
      </patternFill>
    </fill>
    <fill>
      <patternFill patternType="solid">
        <fgColor theme="6"/>
        <bgColor indexed="64"/>
      </patternFill>
    </fill>
    <fill>
      <patternFill patternType="solid">
        <fgColor theme="5" tint="0.39997558519241921"/>
        <bgColor indexed="64"/>
      </patternFill>
    </fill>
    <fill>
      <patternFill patternType="solid">
        <fgColor theme="2" tint="-0.249977111117893"/>
        <bgColor indexed="64"/>
      </patternFill>
    </fill>
    <fill>
      <patternFill patternType="solid">
        <fgColor rgb="FFC4BD97"/>
        <bgColor indexed="64"/>
      </patternFill>
    </fill>
    <fill>
      <patternFill patternType="solid">
        <fgColor rgb="FFFF89C4"/>
        <bgColor indexed="64"/>
      </patternFill>
    </fill>
    <fill>
      <patternFill patternType="solid">
        <fgColor theme="1" tint="4.9989318521683403E-2"/>
        <bgColor indexed="64"/>
      </patternFill>
    </fill>
    <fill>
      <patternFill patternType="solid">
        <fgColor theme="0" tint="-0.499984740745262"/>
        <bgColor indexed="64"/>
      </patternFill>
    </fill>
    <fill>
      <patternFill patternType="solid">
        <fgColor theme="3" tint="0.79998168889431442"/>
        <bgColor indexed="64"/>
      </patternFill>
    </fill>
    <fill>
      <patternFill patternType="solid">
        <fgColor theme="3" tint="0.59996337778862885"/>
        <bgColor indexed="64"/>
      </patternFill>
    </fill>
    <fill>
      <patternFill patternType="solid">
        <fgColor rgb="FFFFFF00"/>
        <bgColor indexed="64"/>
      </patternFill>
    </fill>
    <fill>
      <patternFill patternType="solid">
        <fgColor rgb="FFFFFF66"/>
        <bgColor indexed="64"/>
      </patternFill>
    </fill>
    <fill>
      <patternFill patternType="solid">
        <fgColor theme="2" tint="-0.24994659260841701"/>
        <bgColor indexed="64"/>
      </patternFill>
    </fill>
    <fill>
      <patternFill patternType="solid">
        <fgColor rgb="FFFF66CC"/>
        <bgColor indexed="64"/>
      </patternFill>
    </fill>
    <fill>
      <patternFill patternType="solid">
        <fgColor rgb="FFFFC000"/>
        <bgColor indexed="64"/>
      </patternFill>
    </fill>
    <fill>
      <patternFill patternType="solid">
        <fgColor indexed="45"/>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s>
  <cellStyleXfs count="11">
    <xf numFmtId="0" fontId="0" fillId="0" borderId="0"/>
    <xf numFmtId="187" fontId="1" fillId="0" borderId="0" applyFont="0" applyFill="0" applyBorder="0" applyAlignment="0" applyProtection="0"/>
    <xf numFmtId="0" fontId="25" fillId="3" borderId="0" applyNumberFormat="0" applyBorder="0" applyAlignment="0" applyProtection="0"/>
    <xf numFmtId="0" fontId="7" fillId="0" borderId="0" applyNumberFormat="0" applyFill="0" applyBorder="0" applyAlignment="0" applyProtection="0">
      <alignment vertical="top"/>
      <protection locked="0"/>
    </xf>
    <xf numFmtId="0" fontId="53" fillId="0" borderId="0"/>
    <xf numFmtId="0" fontId="53" fillId="0" borderId="0"/>
    <xf numFmtId="0" fontId="1" fillId="0" borderId="0"/>
    <xf numFmtId="0" fontId="54" fillId="31" borderId="0" applyNumberFormat="0" applyBorder="0" applyAlignment="0" applyProtection="0"/>
    <xf numFmtId="0" fontId="1" fillId="0" borderId="0"/>
    <xf numFmtId="0" fontId="53" fillId="0" borderId="0"/>
    <xf numFmtId="0" fontId="1" fillId="0" borderId="0"/>
  </cellStyleXfs>
  <cellXfs count="708">
    <xf numFmtId="0" fontId="0" fillId="0" borderId="0" xfId="0"/>
    <xf numFmtId="0" fontId="5" fillId="0" borderId="0" xfId="0" applyFont="1" applyAlignment="1">
      <alignment wrapText="1"/>
    </xf>
    <xf numFmtId="0" fontId="5" fillId="0" borderId="0" xfId="0" applyFont="1" applyAlignment="1">
      <alignment vertical="center" wrapText="1"/>
    </xf>
    <xf numFmtId="0" fontId="5" fillId="0" borderId="0" xfId="0" applyFont="1" applyAlignment="1">
      <alignment horizontal="center" vertical="center" wrapText="1"/>
    </xf>
    <xf numFmtId="0" fontId="5" fillId="0" borderId="0" xfId="0" applyFont="1" applyAlignment="1">
      <alignment horizontal="left" wrapText="1"/>
    </xf>
    <xf numFmtId="0" fontId="5" fillId="0" borderId="0" xfId="0" applyFont="1" applyAlignment="1">
      <alignment horizontal="center" wrapText="1"/>
    </xf>
    <xf numFmtId="0" fontId="5" fillId="0" borderId="0" xfId="0" applyFont="1" applyAlignment="1">
      <alignment vertical="top" wrapText="1"/>
    </xf>
    <xf numFmtId="0" fontId="5" fillId="0" borderId="1" xfId="0" applyFont="1" applyFill="1" applyBorder="1" applyAlignment="1">
      <alignment horizontal="center" vertical="center" wrapText="1"/>
    </xf>
    <xf numFmtId="0" fontId="0" fillId="0" borderId="0" xfId="0" applyAlignment="1">
      <alignment vertical="top" wrapText="1"/>
    </xf>
    <xf numFmtId="0" fontId="0" fillId="0" borderId="0" xfId="0" applyBorder="1" applyAlignment="1">
      <alignment horizontal="center" vertical="top" wrapText="1"/>
    </xf>
    <xf numFmtId="0" fontId="0" fillId="0" borderId="0" xfId="0" applyBorder="1" applyAlignment="1">
      <alignment vertical="top" wrapText="1"/>
    </xf>
    <xf numFmtId="0" fontId="4" fillId="0" borderId="0" xfId="0" applyFont="1" applyBorder="1" applyAlignment="1">
      <alignment vertical="center" wrapText="1"/>
    </xf>
    <xf numFmtId="0" fontId="5" fillId="0" borderId="0" xfId="0" applyFont="1"/>
    <xf numFmtId="0" fontId="5" fillId="0" borderId="0" xfId="0" applyFont="1" applyAlignment="1">
      <alignment horizontal="left" vertical="top" wrapText="1"/>
    </xf>
    <xf numFmtId="0" fontId="4" fillId="0" borderId="0" xfId="0" applyFont="1" applyAlignment="1">
      <alignment vertical="center"/>
    </xf>
    <xf numFmtId="0" fontId="12" fillId="0" borderId="0" xfId="0" applyFont="1"/>
    <xf numFmtId="0" fontId="5" fillId="0" borderId="0" xfId="0" applyFont="1" applyBorder="1" applyAlignment="1">
      <alignment vertical="center" wrapText="1"/>
    </xf>
    <xf numFmtId="0" fontId="5" fillId="0" borderId="0" xfId="0" applyFont="1" applyFill="1" applyBorder="1" applyAlignment="1">
      <alignment vertical="center" wrapText="1"/>
    </xf>
    <xf numFmtId="0" fontId="5" fillId="0" borderId="0" xfId="0" applyFont="1" applyFill="1" applyAlignment="1">
      <alignment vertical="center" wrapText="1"/>
    </xf>
    <xf numFmtId="1" fontId="5" fillId="4" borderId="1" xfId="0" applyNumberFormat="1" applyFont="1" applyFill="1" applyBorder="1" applyAlignment="1">
      <alignment horizontal="left" vertical="center" wrapText="1"/>
    </xf>
    <xf numFmtId="0" fontId="5" fillId="4" borderId="1" xfId="0" applyFont="1" applyFill="1" applyBorder="1" applyAlignment="1">
      <alignment horizontal="center" vertical="center" wrapText="1"/>
    </xf>
    <xf numFmtId="0" fontId="5" fillId="4" borderId="1" xfId="0" applyFont="1" applyFill="1" applyBorder="1" applyAlignment="1">
      <alignment horizontal="left" wrapText="1"/>
    </xf>
    <xf numFmtId="0" fontId="5" fillId="4" borderId="1" xfId="0" applyFont="1" applyFill="1" applyBorder="1" applyAlignment="1">
      <alignment horizontal="center" wrapText="1"/>
    </xf>
    <xf numFmtId="0" fontId="5" fillId="4" borderId="4" xfId="0" applyFont="1" applyFill="1" applyBorder="1" applyAlignment="1">
      <alignment horizontal="center"/>
    </xf>
    <xf numFmtId="0" fontId="5" fillId="4" borderId="1" xfId="0" applyFont="1" applyFill="1" applyBorder="1" applyAlignment="1">
      <alignment horizontal="center"/>
    </xf>
    <xf numFmtId="0" fontId="5" fillId="5" borderId="1" xfId="0" applyFont="1" applyFill="1" applyBorder="1" applyAlignment="1">
      <alignment horizontal="center" vertical="center" wrapText="1"/>
    </xf>
    <xf numFmtId="0" fontId="5" fillId="4" borderId="1" xfId="0" applyFont="1" applyFill="1" applyBorder="1" applyAlignment="1">
      <alignment horizontal="left" vertical="center" wrapText="1"/>
    </xf>
    <xf numFmtId="0" fontId="5" fillId="0" borderId="0" xfId="0" applyFont="1" applyFill="1" applyBorder="1" applyAlignment="1">
      <alignment horizontal="left" vertical="center" wrapText="1"/>
    </xf>
    <xf numFmtId="0" fontId="26" fillId="0" borderId="0" xfId="0" applyFont="1" applyFill="1" applyBorder="1" applyAlignment="1">
      <alignment horizontal="left" vertical="center" wrapText="1"/>
    </xf>
    <xf numFmtId="0" fontId="26" fillId="0" borderId="0" xfId="0" applyFont="1" applyFill="1" applyBorder="1" applyAlignment="1">
      <alignment horizontal="left" vertical="top" wrapText="1" shrinkToFit="1"/>
    </xf>
    <xf numFmtId="0" fontId="5" fillId="0" borderId="0" xfId="0" applyFont="1" applyAlignment="1">
      <alignment horizontal="left" vertical="top" wrapText="1" shrinkToFit="1"/>
    </xf>
    <xf numFmtId="0" fontId="5" fillId="0" borderId="0" xfId="0" applyFont="1" applyFill="1" applyAlignment="1">
      <alignment wrapText="1"/>
    </xf>
    <xf numFmtId="0" fontId="5" fillId="0" borderId="0" xfId="0" applyFont="1" applyFill="1" applyAlignment="1">
      <alignment vertical="top" wrapText="1"/>
    </xf>
    <xf numFmtId="0" fontId="5" fillId="6" borderId="2" xfId="0" applyFont="1" applyFill="1" applyBorder="1" applyAlignment="1">
      <alignment horizontal="center" wrapText="1"/>
    </xf>
    <xf numFmtId="49" fontId="0" fillId="0" borderId="1" xfId="0" applyNumberFormat="1" applyBorder="1"/>
    <xf numFmtId="49" fontId="5" fillId="0" borderId="1" xfId="0" applyNumberFormat="1" applyFont="1" applyBorder="1"/>
    <xf numFmtId="0" fontId="5" fillId="4" borderId="1" xfId="0" applyFont="1" applyFill="1" applyBorder="1" applyAlignment="1">
      <alignment horizontal="left" vertical="center" wrapText="1"/>
    </xf>
    <xf numFmtId="0" fontId="5" fillId="7" borderId="1" xfId="0" applyFont="1" applyFill="1" applyBorder="1" applyAlignment="1">
      <alignment horizontal="left" vertical="center" wrapText="1"/>
    </xf>
    <xf numFmtId="0" fontId="5" fillId="0" borderId="0" xfId="0" applyFont="1" applyFill="1" applyAlignment="1">
      <alignment horizontal="left" vertical="center" wrapText="1"/>
    </xf>
    <xf numFmtId="1" fontId="5" fillId="7" borderId="1" xfId="0" applyNumberFormat="1"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5" xfId="0" applyFont="1" applyFill="1" applyBorder="1" applyAlignment="1">
      <alignment vertical="center" wrapText="1"/>
    </xf>
    <xf numFmtId="1" fontId="5" fillId="7" borderId="0" xfId="0" applyNumberFormat="1" applyFont="1" applyFill="1" applyAlignment="1">
      <alignment horizontal="left" vertical="top"/>
    </xf>
    <xf numFmtId="0" fontId="5" fillId="8" borderId="1"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4" fillId="9" borderId="1" xfId="0" applyFont="1" applyFill="1" applyBorder="1" applyAlignment="1">
      <alignment horizontal="center" vertical="center" wrapText="1"/>
    </xf>
    <xf numFmtId="0" fontId="29" fillId="11" borderId="0" xfId="0" applyFont="1" applyFill="1" applyAlignment="1">
      <alignment vertical="center" wrapText="1"/>
    </xf>
    <xf numFmtId="0" fontId="11" fillId="11" borderId="3" xfId="0" applyFont="1" applyFill="1" applyBorder="1" applyAlignment="1">
      <alignment horizontal="center"/>
    </xf>
    <xf numFmtId="0" fontId="5" fillId="10" borderId="1" xfId="0" applyFont="1" applyFill="1" applyBorder="1" applyAlignment="1">
      <alignment horizontal="center" vertical="center" wrapText="1"/>
    </xf>
    <xf numFmtId="0" fontId="11" fillId="11" borderId="0" xfId="0" applyFont="1" applyFill="1" applyAlignment="1">
      <alignment horizontal="center"/>
    </xf>
    <xf numFmtId="0" fontId="5" fillId="0" borderId="4" xfId="0" applyNumberFormat="1" applyFont="1" applyFill="1" applyBorder="1" applyAlignment="1">
      <alignment horizontal="center"/>
    </xf>
    <xf numFmtId="1" fontId="5" fillId="5" borderId="0" xfId="0" applyNumberFormat="1" applyFont="1" applyFill="1" applyBorder="1" applyAlignment="1">
      <alignment vertical="center" wrapText="1"/>
    </xf>
    <xf numFmtId="0" fontId="5" fillId="5" borderId="0" xfId="0" applyFont="1" applyFill="1" applyBorder="1" applyAlignment="1">
      <alignment vertical="center" wrapText="1"/>
    </xf>
    <xf numFmtId="1" fontId="5" fillId="5" borderId="0" xfId="0" applyNumberFormat="1" applyFont="1" applyFill="1" applyBorder="1" applyAlignment="1">
      <alignment horizontal="right" vertical="center" wrapText="1"/>
    </xf>
    <xf numFmtId="0" fontId="5" fillId="9" borderId="7" xfId="0" applyFont="1" applyFill="1" applyBorder="1" applyAlignment="1">
      <alignment horizontal="center" wrapText="1"/>
    </xf>
    <xf numFmtId="0" fontId="30" fillId="0" borderId="5" xfId="0" applyFont="1" applyFill="1" applyBorder="1" applyAlignment="1">
      <alignment vertical="center" wrapText="1"/>
    </xf>
    <xf numFmtId="0" fontId="26" fillId="0" borderId="0" xfId="0" applyFont="1" applyFill="1" applyBorder="1" applyAlignment="1">
      <alignment vertical="center" wrapText="1"/>
    </xf>
    <xf numFmtId="0" fontId="26" fillId="0" borderId="5" xfId="0" applyFont="1" applyFill="1" applyBorder="1" applyAlignment="1">
      <alignment vertical="center" wrapText="1"/>
    </xf>
    <xf numFmtId="0" fontId="5" fillId="12" borderId="5" xfId="0" applyFont="1" applyFill="1" applyBorder="1" applyAlignment="1">
      <alignment horizontal="left" vertical="center" wrapText="1"/>
    </xf>
    <xf numFmtId="0" fontId="5" fillId="12" borderId="5" xfId="0" applyFont="1" applyFill="1" applyBorder="1" applyAlignment="1">
      <alignment vertical="center" wrapText="1"/>
    </xf>
    <xf numFmtId="0" fontId="5" fillId="12" borderId="8" xfId="0" applyFont="1" applyFill="1" applyBorder="1" applyAlignment="1">
      <alignment vertical="center" wrapText="1"/>
    </xf>
    <xf numFmtId="0" fontId="5" fillId="12" borderId="9" xfId="0" applyFont="1" applyFill="1" applyBorder="1" applyAlignment="1">
      <alignment vertical="center" wrapText="1"/>
    </xf>
    <xf numFmtId="0" fontId="5" fillId="12" borderId="10" xfId="0" applyFont="1" applyFill="1" applyBorder="1" applyAlignment="1">
      <alignment vertical="center" wrapText="1"/>
    </xf>
    <xf numFmtId="1" fontId="5" fillId="4" borderId="11" xfId="0" applyNumberFormat="1" applyFont="1" applyFill="1" applyBorder="1" applyAlignment="1">
      <alignment horizontal="center" vertical="center" wrapText="1"/>
    </xf>
    <xf numFmtId="0" fontId="5" fillId="11" borderId="0" xfId="0" applyFont="1" applyFill="1" applyAlignment="1">
      <alignment vertical="center" wrapText="1"/>
    </xf>
    <xf numFmtId="0" fontId="0" fillId="0" borderId="0" xfId="0" applyAlignment="1"/>
    <xf numFmtId="0" fontId="8" fillId="0" borderId="0" xfId="0" applyFont="1" applyFill="1" applyBorder="1" applyAlignment="1">
      <alignment vertical="center" wrapText="1"/>
    </xf>
    <xf numFmtId="0" fontId="32" fillId="14" borderId="12" xfId="0" applyFont="1" applyFill="1" applyBorder="1" applyAlignment="1">
      <alignment horizontal="left" wrapText="1"/>
    </xf>
    <xf numFmtId="0" fontId="32" fillId="14" borderId="7" xfId="0" applyFont="1" applyFill="1" applyBorder="1" applyAlignment="1">
      <alignment horizontal="left" wrapText="1"/>
    </xf>
    <xf numFmtId="0" fontId="29" fillId="14" borderId="0" xfId="0" applyFont="1" applyFill="1" applyAlignment="1">
      <alignment horizontal="center" wrapText="1"/>
    </xf>
    <xf numFmtId="0" fontId="5" fillId="14" borderId="0" xfId="0" applyFont="1" applyFill="1" applyBorder="1" applyAlignment="1">
      <alignment horizontal="left" vertical="top" wrapText="1" shrinkToFit="1"/>
    </xf>
    <xf numFmtId="0" fontId="29" fillId="14" borderId="1" xfId="0" applyFont="1" applyFill="1" applyBorder="1" applyAlignment="1">
      <alignment horizontal="center" vertical="center" wrapText="1"/>
    </xf>
    <xf numFmtId="0" fontId="5" fillId="12" borderId="3" xfId="0" applyFont="1" applyFill="1" applyBorder="1" applyAlignment="1">
      <alignment horizontal="left" wrapText="1"/>
    </xf>
    <xf numFmtId="0" fontId="5" fillId="12" borderId="4" xfId="0" applyFont="1" applyFill="1" applyBorder="1" applyAlignment="1">
      <alignment horizontal="center" vertical="center" wrapText="1"/>
    </xf>
    <xf numFmtId="0" fontId="29" fillId="15" borderId="0" xfId="0" applyFont="1" applyFill="1" applyAlignment="1">
      <alignment vertical="center" wrapText="1"/>
    </xf>
    <xf numFmtId="0" fontId="5" fillId="10" borderId="1" xfId="0" applyFont="1" applyFill="1" applyBorder="1" applyAlignment="1">
      <alignment horizontal="center"/>
    </xf>
    <xf numFmtId="0" fontId="5" fillId="16" borderId="1" xfId="0" applyFont="1" applyFill="1" applyBorder="1" applyAlignment="1">
      <alignment horizontal="left" vertical="center" wrapText="1"/>
    </xf>
    <xf numFmtId="0" fontId="5" fillId="16" borderId="1" xfId="0" applyFont="1" applyFill="1" applyBorder="1" applyAlignment="1">
      <alignment horizontal="center" vertical="center" wrapText="1"/>
    </xf>
    <xf numFmtId="2" fontId="5" fillId="16" borderId="1" xfId="0" applyNumberFormat="1" applyFont="1" applyFill="1" applyBorder="1" applyAlignment="1">
      <alignment horizontal="center" vertical="center"/>
    </xf>
    <xf numFmtId="0" fontId="5" fillId="16" borderId="1" xfId="0" applyFont="1" applyFill="1" applyBorder="1" applyAlignment="1">
      <alignment horizontal="center" vertical="center"/>
    </xf>
    <xf numFmtId="1" fontId="5" fillId="0" borderId="5" xfId="0" applyNumberFormat="1" applyFont="1" applyFill="1" applyBorder="1" applyAlignment="1">
      <alignment vertical="top" wrapText="1"/>
    </xf>
    <xf numFmtId="1" fontId="5" fillId="0" borderId="0" xfId="0" applyNumberFormat="1" applyFont="1" applyFill="1" applyBorder="1" applyAlignment="1">
      <alignment vertical="top" wrapText="1"/>
    </xf>
    <xf numFmtId="1" fontId="5" fillId="0" borderId="10" xfId="0" applyNumberFormat="1" applyFont="1" applyFill="1" applyBorder="1" applyAlignment="1">
      <alignment vertical="top" wrapText="1"/>
    </xf>
    <xf numFmtId="1" fontId="5" fillId="0" borderId="8" xfId="0" applyNumberFormat="1" applyFont="1" applyFill="1" applyBorder="1" applyAlignment="1">
      <alignment vertical="top" wrapText="1"/>
    </xf>
    <xf numFmtId="1" fontId="5" fillId="0" borderId="13" xfId="0" applyNumberFormat="1" applyFont="1" applyFill="1" applyBorder="1" applyAlignment="1">
      <alignment vertical="top" wrapText="1"/>
    </xf>
    <xf numFmtId="1" fontId="5" fillId="0" borderId="9" xfId="0" applyNumberFormat="1" applyFont="1" applyFill="1" applyBorder="1" applyAlignment="1">
      <alignment vertical="top" wrapText="1"/>
    </xf>
    <xf numFmtId="0" fontId="5" fillId="4" borderId="1" xfId="0" applyFont="1" applyFill="1" applyBorder="1" applyAlignment="1">
      <alignment horizontal="center" vertical="center" wrapText="1"/>
    </xf>
    <xf numFmtId="0" fontId="5" fillId="11" borderId="1" xfId="0" applyFont="1" applyFill="1" applyBorder="1" applyAlignment="1">
      <alignment horizontal="center" vertical="center" wrapText="1"/>
    </xf>
    <xf numFmtId="0" fontId="20" fillId="4" borderId="1" xfId="0" applyFont="1" applyFill="1" applyBorder="1" applyAlignment="1">
      <alignment horizontal="center" vertical="center" wrapText="1"/>
    </xf>
    <xf numFmtId="49" fontId="21" fillId="0" borderId="0" xfId="0" applyNumberFormat="1" applyFont="1" applyFill="1" applyBorder="1" applyAlignment="1">
      <alignment horizontal="right" vertical="center" wrapText="1"/>
    </xf>
    <xf numFmtId="0" fontId="21" fillId="0" borderId="0" xfId="0" applyFont="1" applyFill="1" applyBorder="1" applyAlignment="1">
      <alignment horizontal="left" vertical="center" wrapText="1"/>
    </xf>
    <xf numFmtId="0" fontId="21" fillId="0" borderId="0" xfId="0" applyFont="1" applyFill="1" applyBorder="1" applyAlignment="1">
      <alignment vertical="center" wrapText="1"/>
    </xf>
    <xf numFmtId="1" fontId="21" fillId="0" borderId="0" xfId="0" applyNumberFormat="1" applyFont="1" applyFill="1" applyBorder="1" applyAlignment="1">
      <alignment horizontal="left" vertical="center" wrapText="1"/>
    </xf>
    <xf numFmtId="1" fontId="21" fillId="0" borderId="0" xfId="0" applyNumberFormat="1" applyFont="1" applyFill="1" applyBorder="1" applyAlignment="1">
      <alignment vertical="center" wrapText="1"/>
    </xf>
    <xf numFmtId="1" fontId="21" fillId="0" borderId="0" xfId="0" applyNumberFormat="1" applyFont="1" applyFill="1" applyBorder="1" applyAlignment="1">
      <alignment horizontal="right" vertical="center" wrapText="1"/>
    </xf>
    <xf numFmtId="188" fontId="21" fillId="0" borderId="0" xfId="0" applyNumberFormat="1" applyFont="1" applyFill="1" applyBorder="1" applyAlignment="1">
      <alignment horizontal="left" vertical="center" wrapText="1"/>
    </xf>
    <xf numFmtId="188" fontId="21" fillId="0" borderId="0" xfId="0" applyNumberFormat="1" applyFont="1" applyFill="1" applyBorder="1" applyAlignment="1">
      <alignment vertical="center" wrapText="1"/>
    </xf>
    <xf numFmtId="0" fontId="21" fillId="0" borderId="0" xfId="0" applyFont="1" applyFill="1" applyBorder="1" applyAlignment="1">
      <alignment vertical="top" wrapText="1"/>
    </xf>
    <xf numFmtId="1" fontId="21" fillId="0" borderId="0" xfId="0" applyNumberFormat="1" applyFont="1" applyFill="1" applyBorder="1" applyAlignment="1">
      <alignment vertical="top" wrapText="1"/>
    </xf>
    <xf numFmtId="0" fontId="21" fillId="0" borderId="0" xfId="0" applyFont="1" applyFill="1" applyBorder="1" applyAlignment="1">
      <alignment horizontal="right" vertical="center" wrapText="1"/>
    </xf>
    <xf numFmtId="0" fontId="21" fillId="0" borderId="0" xfId="0" applyFont="1" applyBorder="1" applyAlignment="1">
      <alignment vertical="center" wrapText="1"/>
    </xf>
    <xf numFmtId="188" fontId="21" fillId="0" borderId="0" xfId="0" applyNumberFormat="1" applyFont="1" applyFill="1" applyBorder="1" applyAlignment="1">
      <alignment horizontal="center" vertical="center" wrapText="1"/>
    </xf>
    <xf numFmtId="49" fontId="21" fillId="0" borderId="0" xfId="0" applyNumberFormat="1" applyFont="1" applyAlignment="1">
      <alignment horizontal="right"/>
    </xf>
    <xf numFmtId="0" fontId="21" fillId="0" borderId="0" xfId="0" applyFont="1"/>
    <xf numFmtId="0" fontId="21" fillId="0" borderId="1" xfId="0" applyFont="1" applyBorder="1" applyAlignment="1">
      <alignment horizontal="center" vertical="center" wrapText="1"/>
    </xf>
    <xf numFmtId="1" fontId="21" fillId="0" borderId="0" xfId="0" applyNumberFormat="1" applyFont="1" applyBorder="1" applyAlignment="1">
      <alignment horizontal="left" vertical="top" wrapText="1"/>
    </xf>
    <xf numFmtId="0" fontId="21" fillId="0" borderId="0" xfId="0" applyFont="1" applyBorder="1" applyAlignment="1">
      <alignment horizontal="center" vertical="top" wrapText="1"/>
    </xf>
    <xf numFmtId="49" fontId="21" fillId="0" borderId="0" xfId="0" applyNumberFormat="1" applyFont="1" applyAlignment="1">
      <alignment horizontal="right" vertical="center"/>
    </xf>
    <xf numFmtId="0" fontId="21" fillId="0" borderId="0" xfId="0" applyFont="1" applyBorder="1" applyAlignment="1">
      <alignment horizontal="left" vertical="center" wrapText="1"/>
    </xf>
    <xf numFmtId="1" fontId="21" fillId="0" borderId="1" xfId="0" applyNumberFormat="1" applyFont="1" applyBorder="1" applyAlignment="1">
      <alignment horizontal="center" vertical="center" wrapText="1"/>
    </xf>
    <xf numFmtId="1" fontId="21" fillId="0" borderId="0" xfId="0" applyNumberFormat="1" applyFont="1" applyBorder="1" applyAlignment="1">
      <alignment vertical="top" wrapText="1"/>
    </xf>
    <xf numFmtId="0" fontId="21" fillId="0" borderId="0" xfId="0" applyFont="1" applyBorder="1" applyAlignment="1">
      <alignment vertical="top" wrapText="1"/>
    </xf>
    <xf numFmtId="0" fontId="21" fillId="0" borderId="0" xfId="0" applyFont="1" applyBorder="1" applyAlignment="1">
      <alignment horizontal="left" vertical="top" wrapText="1"/>
    </xf>
    <xf numFmtId="0" fontId="21" fillId="0" borderId="0" xfId="0" applyFont="1" applyBorder="1" applyAlignment="1">
      <alignment horizontal="center" vertical="center" wrapText="1"/>
    </xf>
    <xf numFmtId="0" fontId="21" fillId="0" borderId="0" xfId="0" applyFont="1" applyAlignment="1">
      <alignment vertical="center"/>
    </xf>
    <xf numFmtId="1" fontId="21" fillId="0" borderId="0" xfId="0" applyNumberFormat="1" applyFont="1" applyBorder="1" applyAlignment="1">
      <alignment horizontal="right" vertical="center" wrapText="1"/>
    </xf>
    <xf numFmtId="1" fontId="21" fillId="0" borderId="0" xfId="0" applyNumberFormat="1" applyFont="1" applyBorder="1" applyAlignment="1">
      <alignment vertical="center" wrapText="1"/>
    </xf>
    <xf numFmtId="1" fontId="21" fillId="0" borderId="0" xfId="0" applyNumberFormat="1" applyFont="1" applyBorder="1" applyAlignment="1">
      <alignment horizontal="center" vertical="center" wrapText="1"/>
    </xf>
    <xf numFmtId="1" fontId="21" fillId="0" borderId="0" xfId="0" applyNumberFormat="1" applyFont="1" applyBorder="1" applyAlignment="1">
      <alignment horizontal="left" vertical="center" wrapText="1"/>
    </xf>
    <xf numFmtId="0" fontId="21" fillId="0" borderId="0" xfId="0" applyNumberFormat="1" applyFont="1" applyBorder="1" applyAlignment="1">
      <alignment vertical="top" wrapText="1"/>
    </xf>
    <xf numFmtId="0" fontId="21" fillId="0" borderId="0" xfId="0" applyNumberFormat="1" applyFont="1" applyBorder="1" applyAlignment="1">
      <alignment horizontal="left" vertical="top" wrapText="1"/>
    </xf>
    <xf numFmtId="0" fontId="21" fillId="0" borderId="0" xfId="0" applyFont="1" applyFill="1"/>
    <xf numFmtId="49" fontId="21" fillId="0" borderId="0" xfId="0" applyNumberFormat="1" applyFont="1" applyAlignment="1">
      <alignment vertical="center"/>
    </xf>
    <xf numFmtId="0" fontId="21" fillId="0" borderId="0" xfId="0" applyNumberFormat="1" applyFont="1" applyBorder="1" applyAlignment="1">
      <alignment horizontal="center" vertical="top" wrapText="1"/>
    </xf>
    <xf numFmtId="189" fontId="21" fillId="0" borderId="0" xfId="0" applyNumberFormat="1" applyFont="1" applyBorder="1" applyAlignment="1">
      <alignment vertical="center" wrapText="1"/>
    </xf>
    <xf numFmtId="0" fontId="24" fillId="17" borderId="0" xfId="0" applyFont="1" applyFill="1" applyAlignment="1">
      <alignment horizontal="center" vertical="center" wrapText="1"/>
    </xf>
    <xf numFmtId="49" fontId="0" fillId="0" borderId="1" xfId="0" applyNumberFormat="1" applyBorder="1" applyAlignment="1">
      <alignment horizontal="left"/>
    </xf>
    <xf numFmtId="0" fontId="16" fillId="0" borderId="1" xfId="0" applyFont="1" applyBorder="1" applyAlignment="1">
      <alignment horizontal="left"/>
    </xf>
    <xf numFmtId="49" fontId="5" fillId="0" borderId="1" xfId="0" applyNumberFormat="1" applyFont="1" applyBorder="1" applyAlignment="1">
      <alignment horizontal="left"/>
    </xf>
    <xf numFmtId="49" fontId="5" fillId="0" borderId="1" xfId="0" applyNumberFormat="1" applyFont="1" applyBorder="1" applyAlignment="1">
      <alignment horizontal="left" wrapText="1"/>
    </xf>
    <xf numFmtId="0" fontId="5" fillId="24" borderId="1" xfId="0" applyFont="1" applyFill="1" applyBorder="1" applyAlignment="1">
      <alignment horizontal="left" vertical="center" wrapText="1"/>
    </xf>
    <xf numFmtId="0" fontId="1" fillId="16" borderId="1" xfId="0" applyFont="1" applyFill="1" applyBorder="1" applyAlignment="1">
      <alignment vertical="center" wrapText="1"/>
    </xf>
    <xf numFmtId="0" fontId="5" fillId="26" borderId="1" xfId="0" applyFont="1" applyFill="1" applyBorder="1" applyAlignment="1">
      <alignment horizontal="center" vertical="center" wrapText="1"/>
    </xf>
    <xf numFmtId="0" fontId="1" fillId="4" borderId="1" xfId="0" applyFont="1" applyFill="1" applyBorder="1" applyAlignment="1">
      <alignment horizontal="left" vertical="center" wrapText="1"/>
    </xf>
    <xf numFmtId="0" fontId="1" fillId="9"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5" fillId="0" borderId="3" xfId="0" applyFont="1" applyFill="1" applyBorder="1" applyAlignment="1">
      <alignment horizontal="left" vertical="center" wrapText="1"/>
    </xf>
    <xf numFmtId="0" fontId="5" fillId="0" borderId="12"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4" borderId="3" xfId="0" applyFont="1" applyFill="1" applyBorder="1" applyAlignment="1">
      <alignment horizontal="left" vertical="center" wrapText="1"/>
    </xf>
    <xf numFmtId="0" fontId="5" fillId="4" borderId="12" xfId="0" applyFont="1" applyFill="1" applyBorder="1" applyAlignment="1">
      <alignment horizontal="left" vertical="center" wrapText="1"/>
    </xf>
    <xf numFmtId="0" fontId="5" fillId="4" borderId="7" xfId="0" applyFont="1" applyFill="1" applyBorder="1" applyAlignment="1">
      <alignment horizontal="left" vertical="center" wrapText="1"/>
    </xf>
    <xf numFmtId="0" fontId="5" fillId="4" borderId="3" xfId="0" applyFont="1" applyFill="1" applyBorder="1" applyAlignment="1">
      <alignment horizontal="left" wrapText="1"/>
    </xf>
    <xf numFmtId="0" fontId="5" fillId="4" borderId="12" xfId="0" applyFont="1" applyFill="1" applyBorder="1" applyAlignment="1">
      <alignment horizontal="left" wrapText="1"/>
    </xf>
    <xf numFmtId="0" fontId="5" fillId="4" borderId="7" xfId="0" applyFont="1" applyFill="1" applyBorder="1" applyAlignment="1">
      <alignment horizontal="left" wrapText="1"/>
    </xf>
    <xf numFmtId="0" fontId="31" fillId="14" borderId="12" xfId="0" applyFont="1" applyFill="1" applyBorder="1" applyAlignment="1">
      <alignment horizontal="left" wrapText="1"/>
    </xf>
    <xf numFmtId="0" fontId="5" fillId="4" borderId="12" xfId="0" applyFont="1" applyFill="1" applyBorder="1" applyAlignment="1">
      <alignment horizontal="left" vertical="top" wrapText="1"/>
    </xf>
    <xf numFmtId="0" fontId="31" fillId="14" borderId="3" xfId="0" applyFont="1" applyFill="1" applyBorder="1" applyAlignment="1">
      <alignment horizontal="left" wrapText="1"/>
    </xf>
    <xf numFmtId="0" fontId="31" fillId="14" borderId="7" xfId="0" applyFont="1" applyFill="1" applyBorder="1" applyAlignment="1">
      <alignment horizontal="left" wrapText="1"/>
    </xf>
    <xf numFmtId="0" fontId="5" fillId="0" borderId="0" xfId="0" applyFont="1" applyAlignment="1">
      <alignment horizontal="center" wrapText="1"/>
    </xf>
    <xf numFmtId="0" fontId="33" fillId="0" borderId="0" xfId="2" applyFont="1" applyFill="1" applyBorder="1" applyAlignment="1">
      <alignment horizontal="left" vertical="top" wrapText="1"/>
    </xf>
    <xf numFmtId="49" fontId="1" fillId="4" borderId="3" xfId="0" applyNumberFormat="1" applyFont="1" applyFill="1" applyBorder="1" applyAlignment="1">
      <alignment horizontal="left" wrapText="1"/>
    </xf>
    <xf numFmtId="49" fontId="5" fillId="4" borderId="7" xfId="0" applyNumberFormat="1" applyFont="1" applyFill="1" applyBorder="1" applyAlignment="1">
      <alignment horizontal="left" wrapText="1"/>
    </xf>
    <xf numFmtId="0" fontId="29" fillId="14" borderId="3" xfId="0" applyFont="1" applyFill="1" applyBorder="1" applyAlignment="1">
      <alignment horizontal="right" vertical="center" wrapText="1"/>
    </xf>
    <xf numFmtId="0" fontId="29" fillId="14" borderId="7" xfId="0" applyFont="1" applyFill="1" applyBorder="1" applyAlignment="1">
      <alignment horizontal="right" vertical="center" wrapText="1"/>
    </xf>
    <xf numFmtId="0" fontId="5" fillId="4" borderId="7" xfId="0" applyFont="1" applyFill="1" applyBorder="1" applyAlignment="1">
      <alignment horizontal="left" vertical="top" wrapText="1"/>
    </xf>
    <xf numFmtId="0" fontId="34" fillId="11" borderId="3" xfId="0" applyFont="1" applyFill="1" applyBorder="1" applyAlignment="1">
      <alignment horizontal="left" vertical="center" wrapText="1"/>
    </xf>
    <xf numFmtId="0" fontId="34" fillId="11" borderId="12" xfId="0" applyFont="1" applyFill="1" applyBorder="1" applyAlignment="1">
      <alignment horizontal="left" vertical="center" wrapText="1"/>
    </xf>
    <xf numFmtId="0" fontId="34" fillId="11" borderId="7" xfId="0" applyFont="1" applyFill="1" applyBorder="1" applyAlignment="1">
      <alignment horizontal="left" vertical="center" wrapText="1"/>
    </xf>
    <xf numFmtId="0" fontId="34" fillId="11" borderId="14" xfId="0" applyFont="1" applyFill="1" applyBorder="1" applyAlignment="1">
      <alignment horizontal="left" vertical="center" wrapText="1"/>
    </xf>
    <xf numFmtId="0" fontId="5" fillId="11" borderId="0" xfId="0" applyFont="1" applyFill="1" applyAlignment="1">
      <alignment horizontal="center" vertical="center" wrapText="1"/>
    </xf>
    <xf numFmtId="0" fontId="1" fillId="27" borderId="3" xfId="0" applyFont="1" applyFill="1" applyBorder="1" applyAlignment="1">
      <alignment horizontal="left" vertical="center" wrapText="1"/>
    </xf>
    <xf numFmtId="0" fontId="5" fillId="27" borderId="12" xfId="0" applyFont="1" applyFill="1" applyBorder="1" applyAlignment="1">
      <alignment horizontal="left" vertical="center" wrapText="1"/>
    </xf>
    <xf numFmtId="0" fontId="5" fillId="27" borderId="7" xfId="0" applyFont="1" applyFill="1" applyBorder="1" applyAlignment="1">
      <alignment horizontal="left" vertical="center" wrapText="1"/>
    </xf>
    <xf numFmtId="0" fontId="4" fillId="0" borderId="12"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1" fillId="0" borderId="1" xfId="0" applyFont="1" applyBorder="1" applyAlignment="1">
      <alignment vertical="center" wrapText="1"/>
    </xf>
    <xf numFmtId="0" fontId="1" fillId="0" borderId="1" xfId="0" applyFont="1" applyFill="1" applyBorder="1" applyAlignment="1">
      <alignment vertical="center" wrapText="1"/>
    </xf>
    <xf numFmtId="0" fontId="5" fillId="14" borderId="1" xfId="0" applyFont="1" applyFill="1" applyBorder="1" applyAlignment="1">
      <alignment horizontal="left" vertical="center" wrapText="1"/>
    </xf>
    <xf numFmtId="0" fontId="1" fillId="0" borderId="0" xfId="0" applyFont="1"/>
    <xf numFmtId="49" fontId="1" fillId="0" borderId="1" xfId="0" applyNumberFormat="1" applyFont="1" applyBorder="1" applyAlignment="1">
      <alignment horizontal="left"/>
    </xf>
    <xf numFmtId="0" fontId="1" fillId="28" borderId="1" xfId="0" applyFont="1" applyFill="1" applyBorder="1" applyAlignment="1">
      <alignment horizontal="left" vertical="center" wrapText="1"/>
    </xf>
    <xf numFmtId="0" fontId="16" fillId="0" borderId="1" xfId="0" applyFont="1" applyBorder="1" applyAlignment="1">
      <alignment horizontal="left" wrapText="1"/>
    </xf>
    <xf numFmtId="49" fontId="1" fillId="0" borderId="1" xfId="0" applyNumberFormat="1" applyFont="1" applyBorder="1" applyAlignment="1">
      <alignment horizontal="left" wrapText="1"/>
    </xf>
    <xf numFmtId="0" fontId="1" fillId="7" borderId="1" xfId="0" applyFont="1" applyFill="1" applyBorder="1" applyAlignment="1">
      <alignment horizontal="left" vertical="center" wrapText="1"/>
    </xf>
    <xf numFmtId="0" fontId="5" fillId="12" borderId="13" xfId="0" applyFont="1" applyFill="1" applyBorder="1" applyAlignment="1">
      <alignment vertical="center" wrapText="1"/>
    </xf>
    <xf numFmtId="49" fontId="1" fillId="4" borderId="1" xfId="0" applyNumberFormat="1" applyFont="1" applyFill="1" applyBorder="1"/>
    <xf numFmtId="0" fontId="5" fillId="9" borderId="3" xfId="0" applyFont="1" applyFill="1" applyBorder="1" applyAlignment="1">
      <alignment horizontal="center" vertical="center" wrapText="1"/>
    </xf>
    <xf numFmtId="0" fontId="1" fillId="7" borderId="1" xfId="0" applyFont="1" applyFill="1" applyBorder="1" applyAlignment="1">
      <alignment vertical="center" wrapText="1"/>
    </xf>
    <xf numFmtId="0" fontId="1" fillId="27" borderId="1" xfId="0" applyFont="1" applyFill="1" applyBorder="1" applyAlignment="1">
      <alignment vertical="center" wrapText="1"/>
    </xf>
    <xf numFmtId="0" fontId="5" fillId="0" borderId="1" xfId="0" applyFont="1" applyBorder="1" applyAlignment="1">
      <alignment vertical="center" wrapText="1"/>
    </xf>
    <xf numFmtId="0" fontId="4" fillId="0" borderId="1" xfId="0" applyFont="1" applyFill="1" applyBorder="1" applyAlignment="1">
      <alignment horizontal="center" vertical="center" wrapText="1"/>
    </xf>
    <xf numFmtId="0" fontId="1" fillId="4" borderId="3" xfId="0" applyFont="1" applyFill="1" applyBorder="1" applyAlignment="1">
      <alignment horizontal="left" vertical="center" wrapText="1"/>
    </xf>
    <xf numFmtId="0" fontId="4" fillId="10" borderId="1" xfId="0" applyFont="1" applyFill="1" applyBorder="1" applyAlignment="1">
      <alignment horizontal="center" vertical="center" wrapText="1"/>
    </xf>
    <xf numFmtId="0" fontId="4" fillId="10" borderId="1" xfId="0" applyFont="1" applyFill="1" applyBorder="1" applyAlignment="1">
      <alignment horizontal="center" vertical="center"/>
    </xf>
    <xf numFmtId="0" fontId="4" fillId="0" borderId="3" xfId="0" applyFont="1" applyFill="1" applyBorder="1" applyAlignment="1">
      <alignment horizontal="center" vertical="center" wrapText="1"/>
    </xf>
    <xf numFmtId="0" fontId="21" fillId="0" borderId="1" xfId="0" applyFont="1" applyBorder="1" applyAlignment="1">
      <alignment horizontal="center" vertical="center" wrapText="1"/>
    </xf>
    <xf numFmtId="0" fontId="21" fillId="0" borderId="2" xfId="0" applyFont="1" applyBorder="1" applyAlignment="1">
      <alignment horizontal="center" vertical="center" wrapText="1"/>
    </xf>
    <xf numFmtId="0" fontId="21" fillId="0" borderId="0" xfId="0" applyFont="1" applyAlignment="1">
      <alignment vertical="center"/>
    </xf>
    <xf numFmtId="0" fontId="1" fillId="0" borderId="1" xfId="0" applyFont="1" applyFill="1" applyBorder="1" applyAlignment="1">
      <alignment horizontal="left" vertical="center" wrapText="1"/>
    </xf>
    <xf numFmtId="0" fontId="1" fillId="0" borderId="3" xfId="0" applyFont="1" applyFill="1" applyBorder="1" applyAlignment="1">
      <alignment horizontal="left" vertical="center" wrapText="1"/>
    </xf>
    <xf numFmtId="0" fontId="1" fillId="0" borderId="0" xfId="0" applyFont="1" applyFill="1" applyAlignment="1">
      <alignment horizontal="left" vertical="center" wrapText="1"/>
    </xf>
    <xf numFmtId="188" fontId="1" fillId="30" borderId="1" xfId="0" applyNumberFormat="1" applyFont="1" applyFill="1" applyBorder="1" applyAlignment="1">
      <alignment vertical="center" wrapText="1"/>
    </xf>
    <xf numFmtId="0" fontId="19" fillId="11" borderId="3" xfId="0" applyFont="1" applyFill="1" applyBorder="1" applyAlignment="1">
      <alignment horizontal="left" vertical="center" wrapText="1"/>
    </xf>
    <xf numFmtId="0" fontId="1" fillId="2" borderId="6" xfId="0" applyFont="1" applyFill="1" applyBorder="1" applyAlignment="1">
      <alignment horizontal="center" vertical="center" wrapText="1"/>
    </xf>
    <xf numFmtId="0" fontId="1" fillId="16" borderId="1" xfId="0" applyFont="1" applyFill="1" applyBorder="1" applyAlignment="1">
      <alignment horizontal="center" vertical="center" wrapText="1"/>
    </xf>
    <xf numFmtId="0" fontId="1" fillId="16" borderId="1" xfId="0" applyFont="1" applyFill="1" applyBorder="1" applyAlignment="1">
      <alignment horizontal="center" vertical="top" wrapText="1"/>
    </xf>
    <xf numFmtId="0" fontId="2" fillId="4" borderId="1" xfId="0" applyFont="1" applyFill="1" applyBorder="1" applyAlignment="1">
      <alignment horizontal="center" vertical="center" wrapText="1"/>
    </xf>
    <xf numFmtId="0" fontId="1" fillId="12" borderId="4" xfId="0" applyFont="1" applyFill="1" applyBorder="1" applyAlignment="1">
      <alignment wrapText="1"/>
    </xf>
    <xf numFmtId="0" fontId="1" fillId="12" borderId="1" xfId="0" applyFont="1" applyFill="1" applyBorder="1" applyAlignment="1">
      <alignment wrapText="1"/>
    </xf>
    <xf numFmtId="0" fontId="1" fillId="0" borderId="1" xfId="0" applyFont="1" applyFill="1" applyBorder="1" applyAlignment="1">
      <alignment wrapText="1"/>
    </xf>
    <xf numFmtId="0" fontId="1" fillId="12" borderId="3" xfId="0" applyFont="1" applyFill="1" applyBorder="1" applyAlignment="1">
      <alignment wrapText="1"/>
    </xf>
    <xf numFmtId="0" fontId="1" fillId="0" borderId="1" xfId="0" applyFont="1" applyBorder="1" applyAlignment="1">
      <alignment horizontal="center" wrapText="1"/>
    </xf>
    <xf numFmtId="0" fontId="1" fillId="0" borderId="2" xfId="0" applyFont="1" applyBorder="1" applyAlignment="1">
      <alignment horizontal="center" wrapText="1"/>
    </xf>
    <xf numFmtId="0" fontId="35" fillId="22" borderId="3" xfId="0" applyFont="1" applyFill="1" applyBorder="1" applyAlignment="1">
      <alignment horizontal="left" vertical="center" wrapText="1"/>
    </xf>
    <xf numFmtId="0" fontId="35" fillId="22" borderId="12" xfId="0" applyFont="1" applyFill="1" applyBorder="1" applyAlignment="1">
      <alignment horizontal="left" vertical="center" wrapText="1"/>
    </xf>
    <xf numFmtId="0" fontId="35" fillId="22" borderId="7" xfId="0" applyFont="1" applyFill="1" applyBorder="1" applyAlignment="1">
      <alignment horizontal="left" vertical="center" wrapText="1"/>
    </xf>
    <xf numFmtId="0" fontId="29" fillId="14" borderId="0" xfId="0" applyFont="1" applyFill="1" applyAlignment="1">
      <alignment horizontal="center" vertical="center" wrapText="1"/>
    </xf>
    <xf numFmtId="0" fontId="31" fillId="14" borderId="3" xfId="0" applyFont="1" applyFill="1" applyBorder="1" applyAlignment="1">
      <alignment horizontal="left" vertical="center" wrapText="1"/>
    </xf>
    <xf numFmtId="0" fontId="5" fillId="14" borderId="0" xfId="0" applyFont="1" applyFill="1" applyAlignment="1">
      <alignment vertical="center" wrapText="1"/>
    </xf>
    <xf numFmtId="0" fontId="41" fillId="0" borderId="1" xfId="0" applyFont="1" applyFill="1" applyBorder="1" applyAlignment="1">
      <alignment horizontal="center" vertical="center" wrapText="1"/>
    </xf>
    <xf numFmtId="0" fontId="5" fillId="16" borderId="7" xfId="0" applyFont="1" applyFill="1" applyBorder="1" applyAlignment="1">
      <alignment horizontal="left"/>
    </xf>
    <xf numFmtId="0" fontId="5" fillId="0" borderId="0" xfId="0" applyFont="1" applyAlignment="1"/>
    <xf numFmtId="0" fontId="1" fillId="16" borderId="3" xfId="0" applyFont="1" applyFill="1" applyBorder="1" applyAlignment="1"/>
    <xf numFmtId="0" fontId="1" fillId="16" borderId="12" xfId="0" applyFont="1" applyFill="1" applyBorder="1" applyAlignment="1"/>
    <xf numFmtId="0" fontId="1" fillId="10" borderId="1" xfId="0" applyFont="1" applyFill="1" applyBorder="1" applyAlignment="1">
      <alignment wrapText="1"/>
    </xf>
    <xf numFmtId="0" fontId="5" fillId="4" borderId="7" xfId="0" applyFont="1" applyFill="1" applyBorder="1" applyAlignment="1">
      <alignment horizontal="left" vertical="center"/>
    </xf>
    <xf numFmtId="0" fontId="5" fillId="0" borderId="0" xfId="0" applyFont="1" applyAlignment="1">
      <alignment vertical="center"/>
    </xf>
    <xf numFmtId="0" fontId="1" fillId="10" borderId="6" xfId="0" applyFont="1" applyFill="1" applyBorder="1" applyAlignment="1">
      <alignment wrapText="1"/>
    </xf>
    <xf numFmtId="0" fontId="1" fillId="0" borderId="0" xfId="0" applyFont="1" applyAlignment="1">
      <alignment wrapText="1"/>
    </xf>
    <xf numFmtId="189" fontId="9" fillId="0" borderId="14" xfId="0" applyNumberFormat="1" applyFont="1" applyFill="1" applyBorder="1" applyAlignment="1">
      <alignment wrapText="1"/>
    </xf>
    <xf numFmtId="189" fontId="9" fillId="0" borderId="11" xfId="0" applyNumberFormat="1" applyFont="1" applyFill="1" applyBorder="1" applyAlignment="1">
      <alignment wrapText="1"/>
    </xf>
    <xf numFmtId="0" fontId="1" fillId="0" borderId="4" xfId="0" applyFont="1" applyFill="1" applyBorder="1" applyAlignment="1"/>
    <xf numFmtId="0" fontId="1" fillId="0" borderId="4" xfId="0" applyFont="1" applyFill="1" applyBorder="1"/>
    <xf numFmtId="0" fontId="2" fillId="5" borderId="1" xfId="0" applyFont="1" applyFill="1" applyBorder="1" applyAlignment="1">
      <alignment horizontal="center" vertical="center"/>
    </xf>
    <xf numFmtId="49" fontId="44" fillId="0" borderId="0" xfId="0" applyNumberFormat="1" applyFont="1" applyAlignment="1">
      <alignment horizontal="right" vertical="center"/>
    </xf>
    <xf numFmtId="0" fontId="46" fillId="0" borderId="1" xfId="0" applyFont="1" applyBorder="1" applyAlignment="1">
      <alignment horizontal="center" vertical="center" wrapText="1"/>
    </xf>
    <xf numFmtId="0" fontId="0" fillId="0" borderId="0" xfId="0" applyAlignment="1">
      <alignment vertical="top"/>
    </xf>
    <xf numFmtId="49" fontId="1" fillId="0" borderId="1" xfId="0" applyNumberFormat="1" applyFont="1" applyFill="1" applyBorder="1"/>
    <xf numFmtId="49" fontId="1" fillId="0" borderId="1" xfId="0" applyNumberFormat="1" applyFont="1" applyFill="1" applyBorder="1" applyAlignment="1">
      <alignment horizontal="left"/>
    </xf>
    <xf numFmtId="16" fontId="1" fillId="4" borderId="1" xfId="0" applyNumberFormat="1" applyFont="1" applyFill="1" applyBorder="1" applyAlignment="1">
      <alignment horizontal="left" vertical="center" wrapText="1"/>
    </xf>
    <xf numFmtId="0" fontId="1" fillId="27" borderId="1" xfId="0" applyFont="1" applyFill="1" applyBorder="1" applyAlignment="1">
      <alignment horizontal="left" vertical="center" wrapText="1"/>
    </xf>
    <xf numFmtId="0" fontId="52" fillId="27" borderId="0" xfId="0" applyFont="1" applyFill="1" applyAlignment="1">
      <alignment vertical="center"/>
    </xf>
    <xf numFmtId="0" fontId="52" fillId="27" borderId="1" xfId="0" applyFont="1" applyFill="1" applyBorder="1"/>
    <xf numFmtId="0" fontId="1" fillId="0" borderId="1" xfId="0" applyFont="1" applyFill="1" applyBorder="1" applyAlignment="1">
      <alignment horizontal="left"/>
    </xf>
    <xf numFmtId="49" fontId="5" fillId="0" borderId="1" xfId="0" applyNumberFormat="1" applyFont="1" applyBorder="1" applyAlignment="1">
      <alignment vertical="center"/>
    </xf>
    <xf numFmtId="0" fontId="1" fillId="0" borderId="1" xfId="0" applyNumberFormat="1" applyFont="1" applyBorder="1"/>
    <xf numFmtId="49" fontId="1" fillId="0" borderId="1" xfId="0" applyNumberFormat="1" applyFont="1" applyBorder="1"/>
    <xf numFmtId="49" fontId="28" fillId="0" borderId="1" xfId="0" applyNumberFormat="1" applyFont="1" applyBorder="1"/>
    <xf numFmtId="0" fontId="5" fillId="0" borderId="1" xfId="0" applyNumberFormat="1" applyFont="1" applyBorder="1" applyAlignment="1">
      <alignment horizontal="left"/>
    </xf>
    <xf numFmtId="49" fontId="1" fillId="0" borderId="1" xfId="0" applyNumberFormat="1" applyFont="1" applyFill="1" applyBorder="1" applyAlignment="1">
      <alignment horizontal="left" wrapText="1"/>
    </xf>
    <xf numFmtId="0" fontId="1" fillId="0" borderId="1" xfId="0" applyNumberFormat="1" applyFont="1" applyFill="1" applyBorder="1"/>
    <xf numFmtId="49" fontId="28" fillId="0" borderId="1" xfId="0" applyNumberFormat="1" applyFont="1" applyFill="1" applyBorder="1"/>
    <xf numFmtId="0" fontId="1" fillId="0" borderId="1" xfId="0" applyFont="1" applyFill="1" applyBorder="1"/>
    <xf numFmtId="49" fontId="27" fillId="0" borderId="1" xfId="0" applyNumberFormat="1" applyFont="1" applyBorder="1"/>
    <xf numFmtId="49" fontId="26" fillId="27" borderId="1" xfId="0" applyNumberFormat="1" applyFont="1" applyFill="1" applyBorder="1" applyAlignment="1">
      <alignment horizontal="left"/>
    </xf>
    <xf numFmtId="49" fontId="28" fillId="0" borderId="1" xfId="0" applyNumberFormat="1" applyFont="1" applyFill="1" applyBorder="1" applyAlignment="1">
      <alignment horizontal="left"/>
    </xf>
    <xf numFmtId="0" fontId="1" fillId="0" borderId="1" xfId="0" applyFont="1" applyFill="1" applyBorder="1" applyAlignment="1">
      <alignment horizontal="justify" vertical="center"/>
    </xf>
    <xf numFmtId="0" fontId="49" fillId="0" borderId="1" xfId="0" applyFont="1" applyFill="1" applyBorder="1"/>
    <xf numFmtId="0" fontId="5" fillId="0" borderId="1" xfId="0" applyNumberFormat="1" applyFont="1" applyBorder="1"/>
    <xf numFmtId="0" fontId="28" fillId="0" borderId="1" xfId="0" applyNumberFormat="1" applyFont="1" applyBorder="1"/>
    <xf numFmtId="49" fontId="26" fillId="0" borderId="1" xfId="0" applyNumberFormat="1" applyFont="1" applyBorder="1"/>
    <xf numFmtId="0" fontId="27" fillId="0" borderId="1" xfId="0" applyNumberFormat="1" applyFont="1" applyBorder="1"/>
    <xf numFmtId="0" fontId="26" fillId="0" borderId="1" xfId="0" applyNumberFormat="1" applyFont="1" applyBorder="1"/>
    <xf numFmtId="0" fontId="1" fillId="0" borderId="1" xfId="0" applyFont="1" applyBorder="1"/>
    <xf numFmtId="49" fontId="5" fillId="9" borderId="1" xfId="0" applyNumberFormat="1" applyFont="1" applyFill="1" applyBorder="1"/>
    <xf numFmtId="49" fontId="5" fillId="9" borderId="1" xfId="0" applyNumberFormat="1" applyFont="1" applyFill="1" applyBorder="1" applyAlignment="1">
      <alignment horizontal="left"/>
    </xf>
    <xf numFmtId="49" fontId="1" fillId="9" borderId="1" xfId="0" applyNumberFormat="1" applyFont="1" applyFill="1" applyBorder="1" applyAlignment="1">
      <alignment horizontal="left"/>
    </xf>
    <xf numFmtId="49" fontId="0" fillId="9" borderId="1" xfId="0" applyNumberFormat="1" applyFill="1" applyBorder="1" applyAlignment="1">
      <alignment horizontal="left"/>
    </xf>
    <xf numFmtId="49" fontId="5" fillId="9" borderId="1" xfId="0" applyNumberFormat="1" applyFont="1" applyFill="1" applyBorder="1" applyAlignment="1">
      <alignment horizontal="left" wrapText="1"/>
    </xf>
    <xf numFmtId="49" fontId="1" fillId="9" borderId="1" xfId="0" applyNumberFormat="1" applyFont="1" applyFill="1" applyBorder="1" applyAlignment="1">
      <alignment horizontal="left" wrapText="1"/>
    </xf>
    <xf numFmtId="0" fontId="5" fillId="9" borderId="1" xfId="0" applyNumberFormat="1" applyFont="1" applyFill="1" applyBorder="1" applyAlignment="1">
      <alignment horizontal="left"/>
    </xf>
    <xf numFmtId="0" fontId="1" fillId="9" borderId="1" xfId="0" applyNumberFormat="1" applyFont="1" applyFill="1" applyBorder="1"/>
    <xf numFmtId="49" fontId="1" fillId="9" borderId="1" xfId="0" applyNumberFormat="1" applyFont="1" applyFill="1" applyBorder="1"/>
    <xf numFmtId="0" fontId="5" fillId="0" borderId="1" xfId="0" applyNumberFormat="1" applyFont="1" applyBorder="1" applyAlignment="1">
      <alignment horizontal="left" wrapText="1"/>
    </xf>
    <xf numFmtId="0" fontId="49" fillId="0" borderId="1" xfId="0" applyFont="1" applyFill="1" applyBorder="1" applyAlignment="1">
      <alignment vertical="center" wrapText="1"/>
    </xf>
    <xf numFmtId="0" fontId="1" fillId="0" borderId="1" xfId="0" applyFont="1" applyFill="1" applyBorder="1" applyAlignment="1">
      <alignment horizontal="left" vertical="center"/>
    </xf>
    <xf numFmtId="0" fontId="1" fillId="0" borderId="15" xfId="0" applyFont="1" applyFill="1" applyBorder="1" applyAlignment="1">
      <alignment vertical="center"/>
    </xf>
    <xf numFmtId="0" fontId="1" fillId="0" borderId="2" xfId="0" applyFont="1" applyFill="1" applyBorder="1" applyAlignment="1">
      <alignment vertical="center"/>
    </xf>
    <xf numFmtId="0" fontId="1" fillId="0" borderId="1" xfId="8" applyFont="1" applyFill="1" applyBorder="1" applyAlignment="1">
      <alignment horizontal="left" vertical="center"/>
    </xf>
    <xf numFmtId="0" fontId="1" fillId="0" borderId="1" xfId="4" applyFont="1" applyFill="1" applyBorder="1" applyAlignment="1">
      <alignment horizontal="left" vertical="center"/>
    </xf>
    <xf numFmtId="0" fontId="1" fillId="0" borderId="1" xfId="10" applyFont="1" applyFill="1" applyBorder="1" applyAlignment="1">
      <alignment horizontal="left" vertical="center"/>
    </xf>
    <xf numFmtId="0" fontId="1" fillId="0" borderId="2" xfId="4" applyFont="1" applyFill="1" applyBorder="1" applyAlignment="1">
      <alignment vertical="center"/>
    </xf>
    <xf numFmtId="0" fontId="1" fillId="0" borderId="1" xfId="0" applyFont="1" applyFill="1" applyBorder="1" applyAlignment="1">
      <alignment vertical="center"/>
    </xf>
    <xf numFmtId="0" fontId="1" fillId="0" borderId="1" xfId="0" quotePrefix="1" applyFont="1" applyFill="1" applyBorder="1" applyAlignment="1">
      <alignment horizontal="left" vertical="center"/>
    </xf>
    <xf numFmtId="0" fontId="1" fillId="0" borderId="1" xfId="4" applyFont="1" applyFill="1" applyBorder="1" applyAlignment="1">
      <alignment vertical="center"/>
    </xf>
    <xf numFmtId="0" fontId="1" fillId="0" borderId="2" xfId="10" applyFont="1" applyFill="1" applyBorder="1" applyAlignment="1">
      <alignment vertical="center"/>
    </xf>
    <xf numFmtId="0" fontId="5" fillId="4" borderId="3" xfId="0" applyFont="1" applyFill="1" applyBorder="1" applyAlignment="1">
      <alignment horizontal="left" vertical="center" wrapText="1"/>
    </xf>
    <xf numFmtId="0" fontId="1" fillId="0" borderId="1" xfId="0" applyNumberFormat="1" applyFont="1" applyBorder="1" applyAlignment="1">
      <alignment vertical="center"/>
    </xf>
    <xf numFmtId="49" fontId="1" fillId="0" borderId="1" xfId="0" applyNumberFormat="1" applyFont="1" applyBorder="1" applyAlignment="1">
      <alignment vertical="center"/>
    </xf>
    <xf numFmtId="0" fontId="1" fillId="10" borderId="1" xfId="0" applyFont="1" applyFill="1" applyBorder="1" applyAlignment="1">
      <alignment vertical="center"/>
    </xf>
    <xf numFmtId="0" fontId="5" fillId="4" borderId="1" xfId="0" applyFont="1" applyFill="1" applyBorder="1" applyAlignment="1">
      <alignment horizontal="center" vertical="center" wrapText="1"/>
    </xf>
    <xf numFmtId="0" fontId="1" fillId="4" borderId="3" xfId="0" applyFont="1" applyFill="1" applyBorder="1" applyAlignment="1">
      <alignment horizontal="left" vertical="center" wrapText="1"/>
    </xf>
    <xf numFmtId="0" fontId="7" fillId="27" borderId="1" xfId="3" applyFill="1" applyBorder="1" applyAlignment="1" applyProtection="1"/>
    <xf numFmtId="0" fontId="52" fillId="27" borderId="1" xfId="0" applyFont="1" applyFill="1" applyBorder="1" applyAlignment="1">
      <alignment vertical="center" wrapText="1"/>
    </xf>
    <xf numFmtId="0" fontId="1" fillId="4" borderId="1" xfId="0" applyFont="1" applyFill="1" applyBorder="1" applyAlignment="1">
      <alignment horizontal="center" vertical="center" wrapText="1"/>
    </xf>
    <xf numFmtId="17" fontId="1" fillId="4" borderId="1" xfId="0" applyNumberFormat="1" applyFont="1" applyFill="1" applyBorder="1" applyAlignment="1">
      <alignment horizontal="center" vertical="center" wrapText="1"/>
    </xf>
    <xf numFmtId="49" fontId="1" fillId="4" borderId="1" xfId="0" applyNumberFormat="1" applyFont="1" applyFill="1" applyBorder="1" applyAlignment="1">
      <alignment horizontal="left" vertical="center" wrapText="1"/>
    </xf>
    <xf numFmtId="0" fontId="55" fillId="0" borderId="0" xfId="0" applyFont="1" applyFill="1" applyAlignment="1">
      <alignment vertical="center" wrapText="1"/>
    </xf>
    <xf numFmtId="0" fontId="55" fillId="0" borderId="0" xfId="0" applyFont="1" applyFill="1" applyAlignment="1">
      <alignment horizontal="right" vertical="center" wrapText="1"/>
    </xf>
    <xf numFmtId="188" fontId="55" fillId="0" borderId="0" xfId="0" applyNumberFormat="1" applyFont="1" applyFill="1" applyAlignment="1">
      <alignment vertical="center" wrapText="1"/>
    </xf>
    <xf numFmtId="188" fontId="55" fillId="0" borderId="0" xfId="0" applyNumberFormat="1" applyFont="1" applyFill="1" applyAlignment="1">
      <alignment horizontal="left" vertical="center" wrapText="1"/>
    </xf>
    <xf numFmtId="188" fontId="55" fillId="0" borderId="0" xfId="0" applyNumberFormat="1" applyFont="1" applyFill="1" applyAlignment="1">
      <alignment horizontal="center" vertical="center" wrapText="1"/>
    </xf>
    <xf numFmtId="49" fontId="55" fillId="0" borderId="0" xfId="0" applyNumberFormat="1" applyFont="1" applyFill="1" applyBorder="1" applyAlignment="1">
      <alignment horizontal="right" vertical="center" wrapText="1"/>
    </xf>
    <xf numFmtId="0" fontId="55" fillId="0" borderId="0" xfId="0" applyFont="1" applyFill="1" applyBorder="1" applyAlignment="1">
      <alignment vertical="center" wrapText="1"/>
    </xf>
    <xf numFmtId="0" fontId="55" fillId="0" borderId="0" xfId="0" applyFont="1" applyFill="1" applyBorder="1" applyAlignment="1">
      <alignment horizontal="left" vertical="center" wrapText="1"/>
    </xf>
    <xf numFmtId="49" fontId="55" fillId="0" borderId="0" xfId="0" applyNumberFormat="1" applyFont="1" applyFill="1" applyBorder="1" applyAlignment="1">
      <alignment vertical="center" wrapText="1"/>
    </xf>
    <xf numFmtId="1" fontId="55" fillId="0" borderId="0" xfId="0" applyNumberFormat="1" applyFont="1" applyFill="1" applyBorder="1" applyAlignment="1">
      <alignment vertical="center" wrapText="1"/>
    </xf>
    <xf numFmtId="1" fontId="55" fillId="0" borderId="0" xfId="0" applyNumberFormat="1" applyFont="1" applyFill="1" applyBorder="1" applyAlignment="1">
      <alignment horizontal="center" vertical="center" wrapText="1"/>
    </xf>
    <xf numFmtId="1" fontId="55" fillId="0" borderId="0" xfId="0" applyNumberFormat="1" applyFont="1" applyFill="1" applyBorder="1" applyAlignment="1">
      <alignment horizontal="right" vertical="center" wrapText="1"/>
    </xf>
    <xf numFmtId="188" fontId="55" fillId="0" borderId="0" xfId="0" applyNumberFormat="1" applyFont="1" applyFill="1" applyBorder="1" applyAlignment="1">
      <alignment vertical="center" wrapText="1"/>
    </xf>
    <xf numFmtId="0" fontId="55" fillId="0" borderId="0" xfId="0" applyFont="1" applyFill="1" applyBorder="1" applyAlignment="1">
      <alignment vertical="top" wrapText="1"/>
    </xf>
    <xf numFmtId="189" fontId="55" fillId="0" borderId="0" xfId="0" applyNumberFormat="1" applyFont="1" applyFill="1" applyBorder="1" applyAlignment="1">
      <alignment vertical="top" wrapText="1"/>
    </xf>
    <xf numFmtId="189" fontId="55" fillId="0" borderId="0" xfId="0" applyNumberFormat="1" applyFont="1" applyFill="1" applyBorder="1" applyAlignment="1">
      <alignment horizontal="left" vertical="top" wrapText="1"/>
    </xf>
    <xf numFmtId="1" fontId="55" fillId="0" borderId="0" xfId="1" applyNumberFormat="1" applyFont="1" applyFill="1" applyBorder="1" applyAlignment="1">
      <alignment horizontal="center" vertical="center" wrapText="1"/>
    </xf>
    <xf numFmtId="0" fontId="55" fillId="0" borderId="0" xfId="0" applyFont="1" applyFill="1" applyBorder="1" applyAlignment="1">
      <alignment horizontal="left" vertical="top" wrapText="1"/>
    </xf>
    <xf numFmtId="1" fontId="55" fillId="0" borderId="0" xfId="0" applyNumberFormat="1" applyFont="1" applyFill="1" applyBorder="1" applyAlignment="1">
      <alignment vertical="top" wrapText="1"/>
    </xf>
    <xf numFmtId="0" fontId="55" fillId="0" borderId="0" xfId="0" applyFont="1" applyFill="1" applyBorder="1" applyAlignment="1">
      <alignment horizontal="right" vertical="top" wrapText="1"/>
    </xf>
    <xf numFmtId="188" fontId="55" fillId="0" borderId="0" xfId="0" applyNumberFormat="1" applyFont="1" applyFill="1" applyBorder="1" applyAlignment="1">
      <alignment vertical="top" wrapText="1"/>
    </xf>
    <xf numFmtId="188" fontId="55" fillId="0" borderId="0" xfId="0" applyNumberFormat="1" applyFont="1" applyFill="1" applyBorder="1" applyAlignment="1">
      <alignment horizontal="left" vertical="center" wrapText="1"/>
    </xf>
    <xf numFmtId="0" fontId="55" fillId="0" borderId="0" xfId="0" applyFont="1" applyAlignment="1">
      <alignment vertical="top" wrapText="1"/>
    </xf>
    <xf numFmtId="1" fontId="55" fillId="0" borderId="0" xfId="0" applyNumberFormat="1" applyFont="1" applyFill="1" applyBorder="1" applyAlignment="1">
      <alignment horizontal="left" vertical="center" wrapText="1"/>
    </xf>
    <xf numFmtId="1" fontId="55" fillId="0" borderId="0" xfId="0" applyNumberFormat="1" applyFont="1" applyFill="1" applyBorder="1" applyAlignment="1">
      <alignment horizontal="left" vertical="top" wrapText="1" indent="3"/>
    </xf>
    <xf numFmtId="0" fontId="55" fillId="0" borderId="0" xfId="0" applyFont="1" applyFill="1" applyAlignment="1">
      <alignment horizontal="left" vertical="top" wrapText="1" indent="3"/>
    </xf>
    <xf numFmtId="0" fontId="57" fillId="0" borderId="0" xfId="0" applyFont="1" applyFill="1" applyAlignment="1">
      <alignment vertical="center" wrapText="1"/>
    </xf>
    <xf numFmtId="0" fontId="55" fillId="0" borderId="0" xfId="0" applyFont="1" applyFill="1" applyBorder="1" applyAlignment="1">
      <alignment horizontal="center" vertical="center" wrapText="1"/>
    </xf>
    <xf numFmtId="1" fontId="55" fillId="0" borderId="0" xfId="0" applyNumberFormat="1" applyFont="1" applyFill="1" applyBorder="1" applyAlignment="1">
      <alignment wrapText="1"/>
    </xf>
    <xf numFmtId="0" fontId="55" fillId="0" borderId="0" xfId="0" applyFont="1" applyFill="1" applyBorder="1" applyAlignment="1">
      <alignment horizontal="center" vertical="top" wrapText="1"/>
    </xf>
    <xf numFmtId="1" fontId="55" fillId="0" borderId="0" xfId="0" applyNumberFormat="1" applyFont="1" applyFill="1" applyAlignment="1">
      <alignment vertical="center" wrapText="1"/>
    </xf>
    <xf numFmtId="188" fontId="56" fillId="0" borderId="0" xfId="0" applyNumberFormat="1" applyFont="1" applyFill="1" applyBorder="1" applyAlignment="1">
      <alignment horizontal="center" wrapText="1"/>
    </xf>
    <xf numFmtId="0" fontId="55" fillId="0" borderId="0" xfId="0" applyFont="1" applyFill="1" applyBorder="1" applyAlignment="1">
      <alignment horizontal="left" vertical="top" wrapText="1"/>
    </xf>
    <xf numFmtId="0" fontId="55" fillId="0" borderId="0" xfId="0" applyFont="1" applyFill="1" applyBorder="1" applyAlignment="1">
      <alignment horizontal="left" vertical="center" wrapText="1"/>
    </xf>
    <xf numFmtId="0" fontId="55" fillId="0" borderId="0" xfId="0" applyFont="1" applyFill="1" applyBorder="1" applyAlignment="1">
      <alignment horizontal="left" vertical="top" wrapText="1" indent="3"/>
    </xf>
    <xf numFmtId="188" fontId="55" fillId="0" borderId="0" xfId="0" applyNumberFormat="1" applyFont="1" applyFill="1" applyBorder="1" applyAlignment="1">
      <alignment horizontal="left" vertical="top" wrapText="1"/>
    </xf>
    <xf numFmtId="1" fontId="55" fillId="0" borderId="0" xfId="0" applyNumberFormat="1" applyFont="1" applyFill="1" applyBorder="1" applyAlignment="1">
      <alignment horizontal="left" vertical="center" wrapText="1"/>
    </xf>
    <xf numFmtId="0" fontId="55" fillId="0" borderId="0" xfId="0" applyFont="1" applyAlignment="1">
      <alignment horizontal="left" vertical="top" wrapText="1" indent="3"/>
    </xf>
    <xf numFmtId="0" fontId="0" fillId="0" borderId="0" xfId="0" applyAlignment="1">
      <alignment horizontal="left" vertical="top" wrapText="1"/>
    </xf>
    <xf numFmtId="0" fontId="1" fillId="0" borderId="0" xfId="0" applyFont="1" applyAlignment="1">
      <alignment horizontal="left" vertical="top" wrapText="1"/>
    </xf>
    <xf numFmtId="0" fontId="55" fillId="0" borderId="0" xfId="0" applyFont="1" applyFill="1" applyBorder="1" applyAlignment="1">
      <alignment vertical="center"/>
    </xf>
    <xf numFmtId="0" fontId="31" fillId="14" borderId="12" xfId="0" applyFont="1" applyFill="1" applyBorder="1" applyAlignment="1">
      <alignment horizontal="left" vertical="center" wrapText="1"/>
    </xf>
    <xf numFmtId="0" fontId="1" fillId="16" borderId="3" xfId="0" applyFont="1" applyFill="1" applyBorder="1" applyAlignment="1">
      <alignment horizontal="left" vertical="center" wrapText="1"/>
    </xf>
    <xf numFmtId="0" fontId="1" fillId="16" borderId="12" xfId="0" applyFont="1" applyFill="1" applyBorder="1" applyAlignment="1">
      <alignment horizontal="left" vertical="center" wrapText="1"/>
    </xf>
    <xf numFmtId="0" fontId="1" fillId="16" borderId="7" xfId="0" applyFont="1" applyFill="1" applyBorder="1" applyAlignment="1">
      <alignment horizontal="left" vertical="center" wrapText="1"/>
    </xf>
    <xf numFmtId="0" fontId="5" fillId="19" borderId="3" xfId="0" applyFont="1" applyFill="1" applyBorder="1" applyAlignment="1">
      <alignment horizontal="left" vertical="center" wrapText="1"/>
    </xf>
    <xf numFmtId="0" fontId="5" fillId="19" borderId="12" xfId="0" applyFont="1" applyFill="1" applyBorder="1" applyAlignment="1">
      <alignment horizontal="left" vertical="center" wrapText="1"/>
    </xf>
    <xf numFmtId="0" fontId="5" fillId="19" borderId="7" xfId="0" applyFont="1" applyFill="1" applyBorder="1" applyAlignment="1">
      <alignment horizontal="left" vertical="center" wrapText="1"/>
    </xf>
    <xf numFmtId="0" fontId="14" fillId="0" borderId="1" xfId="0" applyFont="1" applyFill="1" applyBorder="1" applyAlignment="1">
      <alignment horizontal="left" vertical="top" wrapText="1" shrinkToFit="1"/>
    </xf>
    <xf numFmtId="0" fontId="5" fillId="0" borderId="1" xfId="0" applyFont="1" applyFill="1" applyBorder="1" applyAlignment="1">
      <alignment horizontal="left" vertical="top" wrapText="1" shrinkToFit="1"/>
    </xf>
    <xf numFmtId="0" fontId="5" fillId="4" borderId="3" xfId="0" applyFont="1" applyFill="1" applyBorder="1" applyAlignment="1">
      <alignment horizontal="left" vertical="top" wrapText="1"/>
    </xf>
    <xf numFmtId="0" fontId="5" fillId="4" borderId="12" xfId="0" applyFont="1" applyFill="1" applyBorder="1" applyAlignment="1">
      <alignment horizontal="left" vertical="top" wrapText="1"/>
    </xf>
    <xf numFmtId="0" fontId="5" fillId="0" borderId="6" xfId="0" applyFont="1" applyFill="1" applyBorder="1" applyAlignment="1">
      <alignment horizontal="left" vertical="top" wrapText="1"/>
    </xf>
    <xf numFmtId="0" fontId="5" fillId="0" borderId="11" xfId="0" applyFont="1" applyFill="1" applyBorder="1" applyAlignment="1">
      <alignment horizontal="left" vertical="top" wrapText="1"/>
    </xf>
    <xf numFmtId="0" fontId="5" fillId="0" borderId="5" xfId="0" applyFont="1" applyFill="1" applyBorder="1" applyAlignment="1">
      <alignment horizontal="left" vertical="top" wrapText="1"/>
    </xf>
    <xf numFmtId="0" fontId="5" fillId="0" borderId="10" xfId="0" applyFont="1" applyFill="1" applyBorder="1" applyAlignment="1">
      <alignment horizontal="left" vertical="top" wrapText="1"/>
    </xf>
    <xf numFmtId="0" fontId="5" fillId="0" borderId="8" xfId="0" applyFont="1" applyFill="1" applyBorder="1" applyAlignment="1">
      <alignment horizontal="left" vertical="top" wrapText="1"/>
    </xf>
    <xf numFmtId="0" fontId="5" fillId="0" borderId="9" xfId="0" applyFont="1" applyFill="1" applyBorder="1" applyAlignment="1">
      <alignment horizontal="left" vertical="top" wrapText="1"/>
    </xf>
    <xf numFmtId="0" fontId="5" fillId="4" borderId="12" xfId="3" applyFont="1" applyFill="1" applyBorder="1" applyAlignment="1" applyProtection="1">
      <alignment horizontal="left" vertical="center" wrapText="1"/>
    </xf>
    <xf numFmtId="0" fontId="5" fillId="4" borderId="7" xfId="3" applyFont="1" applyFill="1" applyBorder="1" applyAlignment="1" applyProtection="1">
      <alignment horizontal="left" vertical="center" wrapText="1"/>
    </xf>
    <xf numFmtId="0" fontId="12" fillId="18" borderId="0" xfId="0" applyFont="1" applyFill="1" applyAlignment="1">
      <alignment horizontal="right" vertical="center" wrapText="1"/>
    </xf>
    <xf numFmtId="0" fontId="5" fillId="4" borderId="3" xfId="0" applyFont="1" applyFill="1" applyBorder="1" applyAlignment="1">
      <alignment horizontal="left" vertical="center" wrapText="1"/>
    </xf>
    <xf numFmtId="0" fontId="5" fillId="4" borderId="12" xfId="0" applyFont="1" applyFill="1" applyBorder="1" applyAlignment="1">
      <alignment horizontal="left" vertical="center" wrapText="1"/>
    </xf>
    <xf numFmtId="0" fontId="5" fillId="4" borderId="7" xfId="0" applyFont="1" applyFill="1" applyBorder="1" applyAlignment="1">
      <alignment horizontal="left" vertical="center" wrapText="1"/>
    </xf>
    <xf numFmtId="0" fontId="14" fillId="0" borderId="6" xfId="0" applyFont="1" applyFill="1" applyBorder="1" applyAlignment="1">
      <alignment horizontal="left" vertical="top" wrapText="1"/>
    </xf>
    <xf numFmtId="0" fontId="14" fillId="0" borderId="14" xfId="0" applyFont="1" applyFill="1" applyBorder="1" applyAlignment="1">
      <alignment horizontal="left" vertical="top" wrapText="1"/>
    </xf>
    <xf numFmtId="0" fontId="14" fillId="0" borderId="5" xfId="0" applyFont="1" applyFill="1" applyBorder="1" applyAlignment="1">
      <alignment horizontal="left" vertical="top" wrapText="1"/>
    </xf>
    <xf numFmtId="0" fontId="14" fillId="0" borderId="0" xfId="0" applyFont="1" applyFill="1" applyBorder="1" applyAlignment="1">
      <alignment horizontal="left" vertical="top" wrapText="1"/>
    </xf>
    <xf numFmtId="0" fontId="14" fillId="0" borderId="8" xfId="0" applyFont="1" applyFill="1" applyBorder="1" applyAlignment="1">
      <alignment horizontal="left" vertical="top" wrapText="1"/>
    </xf>
    <xf numFmtId="0" fontId="14" fillId="0" borderId="13" xfId="0" applyFont="1" applyFill="1" applyBorder="1" applyAlignment="1">
      <alignment horizontal="left" vertical="top" wrapText="1"/>
    </xf>
    <xf numFmtId="0" fontId="1" fillId="21" borderId="6" xfId="0" applyFont="1" applyFill="1" applyBorder="1" applyAlignment="1">
      <alignment horizontal="center" vertical="center" wrapText="1"/>
    </xf>
    <xf numFmtId="0" fontId="1" fillId="21" borderId="14" xfId="0" applyFont="1" applyFill="1" applyBorder="1" applyAlignment="1">
      <alignment horizontal="center" vertical="center" wrapText="1"/>
    </xf>
    <xf numFmtId="0" fontId="1" fillId="21" borderId="5" xfId="0" applyFont="1" applyFill="1" applyBorder="1" applyAlignment="1">
      <alignment horizontal="center" vertical="center"/>
    </xf>
    <xf numFmtId="0" fontId="5" fillId="21" borderId="0" xfId="0" applyFont="1" applyFill="1" applyAlignment="1">
      <alignment horizontal="center" vertical="center"/>
    </xf>
    <xf numFmtId="189" fontId="1" fillId="4" borderId="3" xfId="0" applyNumberFormat="1" applyFont="1" applyFill="1" applyBorder="1" applyAlignment="1">
      <alignment horizontal="center" vertical="center" wrapText="1"/>
    </xf>
    <xf numFmtId="189" fontId="5" fillId="4" borderId="7" xfId="0" applyNumberFormat="1" applyFont="1" applyFill="1" applyBorder="1" applyAlignment="1">
      <alignment horizontal="center" vertical="center" wrapText="1"/>
    </xf>
    <xf numFmtId="189" fontId="1" fillId="4" borderId="1" xfId="0" applyNumberFormat="1" applyFont="1" applyFill="1" applyBorder="1" applyAlignment="1">
      <alignment horizontal="center" vertical="center"/>
    </xf>
    <xf numFmtId="189" fontId="5" fillId="4" borderId="1" xfId="0" applyNumberFormat="1" applyFont="1" applyFill="1" applyBorder="1" applyAlignment="1">
      <alignment horizontal="center" vertical="center"/>
    </xf>
    <xf numFmtId="0" fontId="5" fillId="4" borderId="1" xfId="0" applyFont="1" applyFill="1" applyBorder="1" applyAlignment="1">
      <alignment horizontal="center" vertical="center" wrapText="1"/>
    </xf>
    <xf numFmtId="0" fontId="1" fillId="13" borderId="12" xfId="0" applyFont="1" applyFill="1" applyBorder="1" applyAlignment="1">
      <alignment horizontal="left" vertical="center" wrapText="1"/>
    </xf>
    <xf numFmtId="0" fontId="5" fillId="13" borderId="12" xfId="0" applyFont="1" applyFill="1" applyBorder="1" applyAlignment="1">
      <alignment horizontal="left" vertical="center" wrapText="1"/>
    </xf>
    <xf numFmtId="0" fontId="1" fillId="16" borderId="3" xfId="0" applyFont="1" applyFill="1" applyBorder="1" applyAlignment="1">
      <alignment horizontal="left" wrapText="1"/>
    </xf>
    <xf numFmtId="0" fontId="1" fillId="16" borderId="12" xfId="0" applyFont="1" applyFill="1" applyBorder="1" applyAlignment="1">
      <alignment horizontal="left" wrapText="1"/>
    </xf>
    <xf numFmtId="0" fontId="1" fillId="16" borderId="7" xfId="0" applyFont="1" applyFill="1" applyBorder="1" applyAlignment="1">
      <alignment horizontal="left" wrapText="1"/>
    </xf>
    <xf numFmtId="0" fontId="1" fillId="13" borderId="3" xfId="0" applyFont="1" applyFill="1" applyBorder="1" applyAlignment="1">
      <alignment horizontal="left" vertical="center" wrapText="1"/>
    </xf>
    <xf numFmtId="0" fontId="5" fillId="13" borderId="7" xfId="0" applyFont="1" applyFill="1" applyBorder="1" applyAlignment="1">
      <alignment horizontal="left" vertical="center" wrapText="1"/>
    </xf>
    <xf numFmtId="0" fontId="1" fillId="16" borderId="3" xfId="0" applyFont="1" applyFill="1" applyBorder="1" applyAlignment="1">
      <alignment horizontal="left" vertical="top" wrapText="1"/>
    </xf>
    <xf numFmtId="0" fontId="5" fillId="16" borderId="12" xfId="0" applyFont="1" applyFill="1" applyBorder="1" applyAlignment="1">
      <alignment horizontal="left" vertical="top" wrapText="1"/>
    </xf>
    <xf numFmtId="0" fontId="5" fillId="16" borderId="12" xfId="0" applyFont="1" applyFill="1" applyBorder="1" applyAlignment="1">
      <alignment horizontal="left" vertical="center" wrapText="1"/>
    </xf>
    <xf numFmtId="0" fontId="5" fillId="16" borderId="7" xfId="0" applyFont="1" applyFill="1" applyBorder="1" applyAlignment="1">
      <alignment horizontal="left" vertical="center" wrapText="1"/>
    </xf>
    <xf numFmtId="0" fontId="26" fillId="4" borderId="3" xfId="0" applyFont="1" applyFill="1" applyBorder="1" applyAlignment="1">
      <alignment horizontal="left" vertical="center" wrapText="1"/>
    </xf>
    <xf numFmtId="0" fontId="26" fillId="4" borderId="12" xfId="0" applyFont="1" applyFill="1" applyBorder="1" applyAlignment="1">
      <alignment horizontal="left" vertical="center" wrapText="1"/>
    </xf>
    <xf numFmtId="0" fontId="26" fillId="4" borderId="7" xfId="0" applyFont="1" applyFill="1" applyBorder="1" applyAlignment="1">
      <alignment horizontal="left" vertical="center" wrapText="1"/>
    </xf>
    <xf numFmtId="0" fontId="39" fillId="4" borderId="3" xfId="0" applyFont="1" applyFill="1" applyBorder="1" applyAlignment="1">
      <alignment horizontal="left" vertical="center" wrapText="1"/>
    </xf>
    <xf numFmtId="0" fontId="39" fillId="4" borderId="12" xfId="0" applyFont="1" applyFill="1" applyBorder="1" applyAlignment="1">
      <alignment horizontal="left" vertical="center" wrapText="1"/>
    </xf>
    <xf numFmtId="0" fontId="39" fillId="4" borderId="7" xfId="0" applyFont="1" applyFill="1" applyBorder="1" applyAlignment="1">
      <alignment horizontal="left" vertical="center" wrapText="1"/>
    </xf>
    <xf numFmtId="0" fontId="15" fillId="0" borderId="6" xfId="0" applyFont="1" applyFill="1" applyBorder="1" applyAlignment="1">
      <alignment horizontal="left" vertical="top" wrapText="1"/>
    </xf>
    <xf numFmtId="0" fontId="1" fillId="19" borderId="3" xfId="0" applyFont="1" applyFill="1" applyBorder="1" applyAlignment="1">
      <alignment horizontal="left" vertical="center" wrapText="1"/>
    </xf>
    <xf numFmtId="0" fontId="39" fillId="19" borderId="3" xfId="0" applyFont="1" applyFill="1" applyBorder="1" applyAlignment="1">
      <alignment horizontal="left" vertical="center" wrapText="1"/>
    </xf>
    <xf numFmtId="0" fontId="39" fillId="19" borderId="12" xfId="0" applyFont="1" applyFill="1" applyBorder="1" applyAlignment="1">
      <alignment horizontal="left" vertical="center" wrapText="1"/>
    </xf>
    <xf numFmtId="0" fontId="39" fillId="19" borderId="7" xfId="0" applyFont="1" applyFill="1" applyBorder="1" applyAlignment="1">
      <alignment horizontal="left" vertical="center" wrapText="1"/>
    </xf>
    <xf numFmtId="0" fontId="1" fillId="19" borderId="12" xfId="0" applyFont="1" applyFill="1" applyBorder="1" applyAlignment="1">
      <alignment horizontal="left" vertical="center" wrapText="1"/>
    </xf>
    <xf numFmtId="0" fontId="1" fillId="19" borderId="7" xfId="0" applyFont="1" applyFill="1" applyBorder="1" applyAlignment="1">
      <alignment horizontal="left" vertical="center" wrapText="1"/>
    </xf>
    <xf numFmtId="0" fontId="5" fillId="4" borderId="3" xfId="0" applyFont="1" applyFill="1" applyBorder="1" applyAlignment="1">
      <alignment horizontal="left" wrapText="1"/>
    </xf>
    <xf numFmtId="0" fontId="5" fillId="4" borderId="12" xfId="0" applyFont="1" applyFill="1" applyBorder="1" applyAlignment="1">
      <alignment horizontal="left" wrapText="1"/>
    </xf>
    <xf numFmtId="0" fontId="5" fillId="4" borderId="7" xfId="0" applyFont="1" applyFill="1" applyBorder="1" applyAlignment="1">
      <alignment horizontal="left" wrapText="1"/>
    </xf>
    <xf numFmtId="0" fontId="5" fillId="0" borderId="5" xfId="0" applyFont="1" applyFill="1" applyBorder="1" applyAlignment="1">
      <alignment horizontal="left" wrapText="1"/>
    </xf>
    <xf numFmtId="0" fontId="5" fillId="0" borderId="0" xfId="0" applyFont="1" applyFill="1" applyBorder="1" applyAlignment="1">
      <alignment horizontal="left" wrapText="1"/>
    </xf>
    <xf numFmtId="49" fontId="1" fillId="16" borderId="1" xfId="0" applyNumberFormat="1" applyFont="1" applyFill="1" applyBorder="1" applyAlignment="1">
      <alignment vertical="center"/>
    </xf>
    <xf numFmtId="49" fontId="0" fillId="16" borderId="1" xfId="0" applyNumberFormat="1" applyFill="1" applyBorder="1" applyAlignment="1">
      <alignment vertical="center"/>
    </xf>
    <xf numFmtId="0" fontId="1" fillId="4" borderId="3" xfId="0" applyFont="1" applyFill="1" applyBorder="1" applyAlignment="1">
      <alignment horizontal="left" vertical="center" wrapText="1"/>
    </xf>
    <xf numFmtId="0" fontId="29" fillId="11" borderId="3" xfId="0" applyFont="1" applyFill="1" applyBorder="1" applyAlignment="1">
      <alignment horizontal="left" vertical="center" wrapText="1"/>
    </xf>
    <xf numFmtId="0" fontId="29" fillId="11" borderId="7" xfId="0" applyFont="1" applyFill="1" applyBorder="1" applyAlignment="1">
      <alignment horizontal="left" vertical="center" wrapText="1"/>
    </xf>
    <xf numFmtId="0" fontId="26" fillId="20" borderId="0" xfId="0" applyFont="1" applyFill="1" applyAlignment="1">
      <alignment horizontal="left" vertical="center" wrapText="1"/>
    </xf>
    <xf numFmtId="0" fontId="51" fillId="30" borderId="0" xfId="0" applyFont="1" applyFill="1" applyAlignment="1">
      <alignment horizontal="left" vertical="center" wrapText="1"/>
    </xf>
    <xf numFmtId="0" fontId="26" fillId="30" borderId="0" xfId="0" applyFont="1" applyFill="1" applyAlignment="1">
      <alignment horizontal="left" vertical="center" wrapText="1"/>
    </xf>
    <xf numFmtId="0" fontId="14" fillId="10" borderId="1" xfId="0" applyFont="1" applyFill="1" applyBorder="1" applyAlignment="1">
      <alignment horizontal="left" vertical="top" wrapText="1" shrinkToFit="1"/>
    </xf>
    <xf numFmtId="0" fontId="5" fillId="10" borderId="1" xfId="0" applyFont="1" applyFill="1" applyBorder="1" applyAlignment="1">
      <alignment horizontal="left" vertical="top" wrapText="1" shrinkToFit="1"/>
    </xf>
    <xf numFmtId="0" fontId="14" fillId="10" borderId="6" xfId="0" applyFont="1" applyFill="1" applyBorder="1" applyAlignment="1">
      <alignment horizontal="left" vertical="top" wrapText="1"/>
    </xf>
    <xf numFmtId="0" fontId="14" fillId="10" borderId="14" xfId="0" applyFont="1" applyFill="1" applyBorder="1" applyAlignment="1">
      <alignment horizontal="left" vertical="top" wrapText="1"/>
    </xf>
    <xf numFmtId="0" fontId="14" fillId="10" borderId="5" xfId="0" applyFont="1" applyFill="1" applyBorder="1" applyAlignment="1">
      <alignment horizontal="left" vertical="top" wrapText="1"/>
    </xf>
    <xf numFmtId="0" fontId="14" fillId="10" borderId="0" xfId="0" applyFont="1" applyFill="1" applyBorder="1" applyAlignment="1">
      <alignment horizontal="left" vertical="top" wrapText="1"/>
    </xf>
    <xf numFmtId="0" fontId="14" fillId="10" borderId="8" xfId="0" applyFont="1" applyFill="1" applyBorder="1" applyAlignment="1">
      <alignment horizontal="left" vertical="top" wrapText="1"/>
    </xf>
    <xf numFmtId="0" fontId="14" fillId="10" borderId="13" xfId="0" applyFont="1" applyFill="1" applyBorder="1" applyAlignment="1">
      <alignment horizontal="left" vertical="top" wrapText="1"/>
    </xf>
    <xf numFmtId="0" fontId="31" fillId="14" borderId="3" xfId="0" applyFont="1" applyFill="1" applyBorder="1" applyAlignment="1">
      <alignment horizontal="left" vertical="center" wrapText="1"/>
    </xf>
    <xf numFmtId="0" fontId="31" fillId="14" borderId="7" xfId="0" applyFont="1" applyFill="1" applyBorder="1" applyAlignment="1">
      <alignment horizontal="left" vertical="center" wrapText="1"/>
    </xf>
    <xf numFmtId="0" fontId="15" fillId="12" borderId="6" xfId="0" applyFont="1" applyFill="1" applyBorder="1" applyAlignment="1">
      <alignment horizontal="left" vertical="center" wrapText="1"/>
    </xf>
    <xf numFmtId="0" fontId="15" fillId="12" borderId="14" xfId="0" applyFont="1" applyFill="1" applyBorder="1" applyAlignment="1">
      <alignment horizontal="left" vertical="center" wrapText="1"/>
    </xf>
    <xf numFmtId="0" fontId="15" fillId="12" borderId="1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26" fillId="4" borderId="0" xfId="0" applyFont="1" applyFill="1" applyAlignment="1">
      <alignment horizontal="left" vertical="center" wrapText="1"/>
    </xf>
    <xf numFmtId="0" fontId="1" fillId="0" borderId="3" xfId="0" applyFont="1" applyFill="1" applyBorder="1" applyAlignment="1">
      <alignment horizontal="center" vertical="center" wrapText="1"/>
    </xf>
    <xf numFmtId="0" fontId="5" fillId="0" borderId="12"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1" fillId="16" borderId="0" xfId="0" applyFont="1" applyFill="1" applyAlignment="1">
      <alignment horizontal="left" vertical="center" wrapText="1"/>
    </xf>
    <xf numFmtId="0" fontId="5" fillId="16" borderId="0" xfId="0" applyFont="1" applyFill="1" applyAlignment="1">
      <alignment horizontal="left" vertical="center" wrapText="1"/>
    </xf>
    <xf numFmtId="0" fontId="26" fillId="9" borderId="0" xfId="0" applyFont="1" applyFill="1" applyAlignment="1">
      <alignment horizontal="left" vertical="center" wrapText="1"/>
    </xf>
    <xf numFmtId="0" fontId="5" fillId="9" borderId="0" xfId="0" applyFont="1" applyFill="1" applyAlignment="1">
      <alignment horizontal="left" vertical="center" wrapText="1"/>
    </xf>
    <xf numFmtId="0" fontId="1" fillId="21" borderId="0" xfId="0" applyFont="1" applyFill="1" applyBorder="1" applyAlignment="1">
      <alignment horizontal="left" vertical="center" wrapText="1"/>
    </xf>
    <xf numFmtId="0" fontId="5" fillId="21" borderId="0" xfId="0" applyFont="1" applyFill="1" applyBorder="1" applyAlignment="1">
      <alignment horizontal="left" vertical="center" wrapText="1"/>
    </xf>
    <xf numFmtId="0" fontId="1" fillId="21" borderId="3" xfId="2" applyFont="1" applyFill="1" applyBorder="1" applyAlignment="1">
      <alignment horizontal="left" vertical="center" wrapText="1"/>
    </xf>
    <xf numFmtId="0" fontId="5" fillId="21" borderId="12" xfId="2" applyFont="1" applyFill="1" applyBorder="1" applyAlignment="1">
      <alignment horizontal="left" vertical="center" wrapText="1"/>
    </xf>
    <xf numFmtId="0" fontId="5" fillId="21" borderId="7" xfId="2" applyFont="1" applyFill="1" applyBorder="1" applyAlignment="1">
      <alignment horizontal="left" vertical="center" wrapText="1"/>
    </xf>
    <xf numFmtId="0" fontId="1" fillId="21" borderId="2" xfId="0" applyFont="1" applyFill="1" applyBorder="1" applyAlignment="1">
      <alignment horizontal="left" vertical="center" wrapText="1"/>
    </xf>
    <xf numFmtId="0" fontId="5" fillId="21" borderId="2"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1" xfId="0" applyFont="1" applyFill="1" applyBorder="1" applyAlignment="1">
      <alignment horizontal="left" wrapText="1"/>
    </xf>
    <xf numFmtId="0" fontId="1" fillId="29" borderId="8" xfId="0" applyFont="1" applyFill="1" applyBorder="1" applyAlignment="1">
      <alignment horizontal="left" vertical="center" wrapText="1"/>
    </xf>
    <xf numFmtId="0" fontId="5" fillId="29" borderId="13" xfId="0" applyFont="1" applyFill="1" applyBorder="1" applyAlignment="1">
      <alignment horizontal="left" vertical="center" wrapText="1"/>
    </xf>
    <xf numFmtId="0" fontId="1" fillId="29" borderId="1" xfId="0" applyFont="1" applyFill="1" applyBorder="1" applyAlignment="1">
      <alignment horizontal="left"/>
    </xf>
    <xf numFmtId="0" fontId="5" fillId="12" borderId="1" xfId="0" applyFont="1" applyFill="1" applyBorder="1" applyAlignment="1">
      <alignment horizontal="left" wrapText="1"/>
    </xf>
    <xf numFmtId="0" fontId="1" fillId="21" borderId="6" xfId="2" applyFont="1" applyFill="1" applyBorder="1" applyAlignment="1">
      <alignment horizontal="left" vertical="center" wrapText="1"/>
    </xf>
    <xf numFmtId="0" fontId="5" fillId="21" borderId="14" xfId="2" applyFont="1" applyFill="1" applyBorder="1" applyAlignment="1">
      <alignment horizontal="left" vertical="center" wrapText="1"/>
    </xf>
    <xf numFmtId="0" fontId="5" fillId="21" borderId="11" xfId="2" applyFont="1" applyFill="1" applyBorder="1" applyAlignment="1">
      <alignment horizontal="left" vertical="center" wrapText="1"/>
    </xf>
    <xf numFmtId="0" fontId="5" fillId="21" borderId="8" xfId="2" applyFont="1" applyFill="1" applyBorder="1" applyAlignment="1">
      <alignment horizontal="left" vertical="center" wrapText="1"/>
    </xf>
    <xf numFmtId="0" fontId="5" fillId="21" borderId="13" xfId="2" applyFont="1" applyFill="1" applyBorder="1" applyAlignment="1">
      <alignment horizontal="left" vertical="center" wrapText="1"/>
    </xf>
    <xf numFmtId="0" fontId="5" fillId="21" borderId="9" xfId="2" applyFont="1" applyFill="1" applyBorder="1" applyAlignment="1">
      <alignment horizontal="left" vertical="center" wrapText="1"/>
    </xf>
    <xf numFmtId="0" fontId="36" fillId="21" borderId="2" xfId="0" applyFont="1" applyFill="1" applyBorder="1" applyAlignment="1">
      <alignment horizontal="left" vertical="center" wrapText="1"/>
    </xf>
    <xf numFmtId="0" fontId="1" fillId="21" borderId="5" xfId="0" applyFont="1" applyFill="1" applyBorder="1" applyAlignment="1">
      <alignment horizontal="center" vertical="center" wrapText="1"/>
    </xf>
    <xf numFmtId="0" fontId="1" fillId="21" borderId="0" xfId="0" applyFont="1" applyFill="1" applyBorder="1" applyAlignment="1">
      <alignment horizontal="center" vertical="center" wrapText="1"/>
    </xf>
    <xf numFmtId="1" fontId="1" fillId="4" borderId="3" xfId="0" applyNumberFormat="1" applyFont="1" applyFill="1" applyBorder="1" applyAlignment="1">
      <alignment horizontal="left" vertical="top" wrapText="1"/>
    </xf>
    <xf numFmtId="1" fontId="1" fillId="4" borderId="12" xfId="0" applyNumberFormat="1" applyFont="1" applyFill="1" applyBorder="1" applyAlignment="1">
      <alignment horizontal="left" vertical="top" wrapText="1"/>
    </xf>
    <xf numFmtId="1" fontId="1" fillId="4" borderId="7" xfId="0" applyNumberFormat="1" applyFont="1" applyFill="1" applyBorder="1" applyAlignment="1">
      <alignment horizontal="left" vertical="top" wrapText="1"/>
    </xf>
    <xf numFmtId="0" fontId="1" fillId="4" borderId="3" xfId="0" applyFont="1" applyFill="1" applyBorder="1" applyAlignment="1">
      <alignment horizontal="left" vertical="top" wrapText="1"/>
    </xf>
    <xf numFmtId="0" fontId="1" fillId="4" borderId="12" xfId="0" applyFont="1" applyFill="1" applyBorder="1" applyAlignment="1">
      <alignment horizontal="left" vertical="top" wrapText="1"/>
    </xf>
    <xf numFmtId="0" fontId="1" fillId="4" borderId="7" xfId="0" applyFont="1" applyFill="1" applyBorder="1" applyAlignment="1">
      <alignment horizontal="left" vertical="top" wrapText="1"/>
    </xf>
    <xf numFmtId="0" fontId="5" fillId="25" borderId="3" xfId="0" applyFont="1" applyFill="1" applyBorder="1" applyAlignment="1">
      <alignment horizontal="left" vertical="top" wrapText="1"/>
    </xf>
    <xf numFmtId="0" fontId="5" fillId="25" borderId="12" xfId="0" applyFont="1" applyFill="1" applyBorder="1" applyAlignment="1">
      <alignment horizontal="left" vertical="top" wrapText="1"/>
    </xf>
    <xf numFmtId="0" fontId="5" fillId="25" borderId="7" xfId="0" applyFont="1" applyFill="1" applyBorder="1" applyAlignment="1">
      <alignment horizontal="left" vertical="top" wrapText="1"/>
    </xf>
    <xf numFmtId="0" fontId="1" fillId="29" borderId="5" xfId="0" applyFont="1" applyFill="1" applyBorder="1" applyAlignment="1">
      <alignment horizontal="center" vertical="center" wrapText="1"/>
    </xf>
    <xf numFmtId="0" fontId="1" fillId="29" borderId="0" xfId="0" applyFont="1" applyFill="1" applyAlignment="1">
      <alignment horizontal="center" vertical="center" wrapText="1"/>
    </xf>
    <xf numFmtId="0" fontId="5" fillId="21" borderId="3" xfId="2" applyFont="1" applyFill="1" applyBorder="1" applyAlignment="1">
      <alignment horizontal="left" wrapText="1"/>
    </xf>
    <xf numFmtId="0" fontId="5" fillId="21" borderId="12" xfId="2" applyFont="1" applyFill="1" applyBorder="1" applyAlignment="1">
      <alignment horizontal="left" wrapText="1"/>
    </xf>
    <xf numFmtId="0" fontId="5" fillId="21" borderId="7" xfId="2" applyFont="1" applyFill="1" applyBorder="1" applyAlignment="1">
      <alignment horizontal="left" wrapText="1"/>
    </xf>
    <xf numFmtId="0" fontId="5" fillId="0" borderId="6" xfId="2" applyFont="1" applyFill="1" applyBorder="1" applyAlignment="1">
      <alignment horizontal="left" vertical="center" wrapText="1"/>
    </xf>
    <xf numFmtId="0" fontId="5" fillId="0" borderId="14" xfId="2" applyFont="1" applyFill="1" applyBorder="1" applyAlignment="1">
      <alignment horizontal="left" vertical="center" wrapText="1"/>
    </xf>
    <xf numFmtId="0" fontId="5" fillId="0" borderId="11" xfId="2" applyFont="1" applyFill="1" applyBorder="1" applyAlignment="1">
      <alignment horizontal="left" vertical="center" wrapText="1"/>
    </xf>
    <xf numFmtId="0" fontId="5" fillId="0" borderId="8" xfId="2" applyFont="1" applyFill="1" applyBorder="1" applyAlignment="1">
      <alignment horizontal="left" vertical="center" wrapText="1"/>
    </xf>
    <xf numFmtId="0" fontId="5" fillId="0" borderId="13" xfId="2" applyFont="1" applyFill="1" applyBorder="1" applyAlignment="1">
      <alignment horizontal="left" vertical="center" wrapText="1"/>
    </xf>
    <xf numFmtId="0" fontId="5" fillId="0" borderId="9" xfId="2" applyFont="1" applyFill="1" applyBorder="1" applyAlignment="1">
      <alignment horizontal="left" vertical="center" wrapText="1"/>
    </xf>
    <xf numFmtId="0" fontId="1" fillId="12" borderId="1" xfId="0" applyFont="1" applyFill="1" applyBorder="1" applyAlignment="1">
      <alignment horizontal="left" vertical="center" wrapText="1"/>
    </xf>
    <xf numFmtId="0" fontId="5" fillId="12" borderId="1" xfId="0" applyFont="1" applyFill="1" applyBorder="1" applyAlignment="1">
      <alignment horizontal="left" vertical="center" wrapText="1"/>
    </xf>
    <xf numFmtId="0" fontId="11" fillId="11" borderId="12" xfId="0" applyFont="1" applyFill="1" applyBorder="1" applyAlignment="1">
      <alignment horizontal="left"/>
    </xf>
    <xf numFmtId="0" fontId="11" fillId="11" borderId="7" xfId="0" applyFont="1" applyFill="1" applyBorder="1" applyAlignment="1">
      <alignment horizontal="left"/>
    </xf>
    <xf numFmtId="1" fontId="5" fillId="4" borderId="12" xfId="0" applyNumberFormat="1" applyFont="1" applyFill="1" applyBorder="1" applyAlignment="1">
      <alignment horizontal="left" vertical="top" wrapText="1"/>
    </xf>
    <xf numFmtId="1" fontId="5" fillId="4" borderId="7" xfId="0" applyNumberFormat="1" applyFont="1" applyFill="1" applyBorder="1" applyAlignment="1">
      <alignment horizontal="left" vertical="top" wrapText="1"/>
    </xf>
    <xf numFmtId="1" fontId="1"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1" fontId="1" fillId="5" borderId="8" xfId="0" applyNumberFormat="1" applyFont="1" applyFill="1" applyBorder="1" applyAlignment="1">
      <alignment horizontal="left" vertical="center" wrapText="1"/>
    </xf>
    <xf numFmtId="1" fontId="5" fillId="5" borderId="13" xfId="0" applyNumberFormat="1" applyFont="1" applyFill="1" applyBorder="1" applyAlignment="1">
      <alignment horizontal="left" vertical="center" wrapText="1"/>
    </xf>
    <xf numFmtId="1" fontId="5" fillId="5" borderId="9" xfId="0" applyNumberFormat="1" applyFont="1" applyFill="1" applyBorder="1" applyAlignment="1">
      <alignment horizontal="left" vertical="center" wrapText="1"/>
    </xf>
    <xf numFmtId="1" fontId="5" fillId="4" borderId="3" xfId="0" applyNumberFormat="1" applyFont="1" applyFill="1" applyBorder="1" applyAlignment="1">
      <alignment horizontal="left" vertical="top" wrapText="1"/>
    </xf>
    <xf numFmtId="1" fontId="1" fillId="5" borderId="3" xfId="0" applyNumberFormat="1" applyFont="1" applyFill="1" applyBorder="1" applyAlignment="1">
      <alignment horizontal="center" vertical="center" wrapText="1"/>
    </xf>
    <xf numFmtId="1" fontId="5" fillId="5" borderId="12" xfId="0" applyNumberFormat="1" applyFont="1" applyFill="1" applyBorder="1" applyAlignment="1">
      <alignment horizontal="center" vertical="center" wrapText="1"/>
    </xf>
    <xf numFmtId="1" fontId="5" fillId="5" borderId="7" xfId="0" applyNumberFormat="1" applyFont="1" applyFill="1" applyBorder="1" applyAlignment="1">
      <alignment horizontal="center" vertical="center" wrapText="1"/>
    </xf>
    <xf numFmtId="1" fontId="1" fillId="4" borderId="1" xfId="0" applyNumberFormat="1" applyFont="1" applyFill="1" applyBorder="1" applyAlignment="1">
      <alignment horizontal="left" vertical="top" wrapText="1"/>
    </xf>
    <xf numFmtId="1" fontId="5" fillId="4" borderId="1" xfId="0" applyNumberFormat="1" applyFont="1" applyFill="1" applyBorder="1" applyAlignment="1">
      <alignment horizontal="left" vertical="top" wrapText="1"/>
    </xf>
    <xf numFmtId="1" fontId="5" fillId="10" borderId="0" xfId="0" applyNumberFormat="1" applyFont="1" applyFill="1" applyBorder="1" applyAlignment="1">
      <alignment horizontal="left" vertical="top" wrapText="1"/>
    </xf>
    <xf numFmtId="1" fontId="1" fillId="5" borderId="1" xfId="0" applyNumberFormat="1" applyFont="1" applyFill="1" applyBorder="1" applyAlignment="1">
      <alignment horizontal="center" vertical="center" wrapText="1"/>
    </xf>
    <xf numFmtId="1" fontId="5" fillId="5" borderId="1" xfId="0" applyNumberFormat="1" applyFont="1" applyFill="1" applyBorder="1" applyAlignment="1">
      <alignment horizontal="center" vertical="center" wrapText="1"/>
    </xf>
    <xf numFmtId="190" fontId="5" fillId="0" borderId="3" xfId="0" applyNumberFormat="1" applyFont="1" applyFill="1" applyBorder="1" applyAlignment="1">
      <alignment horizontal="center"/>
    </xf>
    <xf numFmtId="190" fontId="5" fillId="0" borderId="12" xfId="0" applyNumberFormat="1" applyFont="1" applyFill="1" applyBorder="1" applyAlignment="1">
      <alignment horizontal="center"/>
    </xf>
    <xf numFmtId="190" fontId="5" fillId="0" borderId="7" xfId="0" applyNumberFormat="1" applyFont="1" applyFill="1" applyBorder="1" applyAlignment="1">
      <alignment horizontal="center"/>
    </xf>
    <xf numFmtId="189" fontId="13" fillId="4" borderId="3" xfId="0" applyNumberFormat="1" applyFont="1" applyFill="1" applyBorder="1" applyAlignment="1">
      <alignment horizontal="center"/>
    </xf>
    <xf numFmtId="189" fontId="13" fillId="4" borderId="12" xfId="0" applyNumberFormat="1" applyFont="1" applyFill="1" applyBorder="1" applyAlignment="1">
      <alignment horizontal="center"/>
    </xf>
    <xf numFmtId="189" fontId="13" fillId="4" borderId="7" xfId="0" applyNumberFormat="1" applyFont="1" applyFill="1" applyBorder="1" applyAlignment="1">
      <alignment horizontal="center"/>
    </xf>
    <xf numFmtId="1" fontId="1" fillId="5" borderId="0" xfId="0" applyNumberFormat="1" applyFont="1" applyFill="1" applyBorder="1" applyAlignment="1">
      <alignment horizontal="left" vertical="center" wrapText="1"/>
    </xf>
    <xf numFmtId="1" fontId="5" fillId="5" borderId="0" xfId="0" applyNumberFormat="1" applyFont="1" applyFill="1" applyBorder="1" applyAlignment="1">
      <alignment horizontal="left" vertical="center" wrapText="1"/>
    </xf>
    <xf numFmtId="1" fontId="5" fillId="4" borderId="6" xfId="0" applyNumberFormat="1" applyFont="1" applyFill="1" applyBorder="1" applyAlignment="1">
      <alignment horizontal="left" vertical="top" wrapText="1"/>
    </xf>
    <xf numFmtId="1" fontId="5" fillId="4" borderId="14" xfId="0" applyNumberFormat="1" applyFont="1" applyFill="1" applyBorder="1" applyAlignment="1">
      <alignment horizontal="left" vertical="top" wrapText="1"/>
    </xf>
    <xf numFmtId="1" fontId="5" fillId="4" borderId="11" xfId="0" applyNumberFormat="1" applyFont="1" applyFill="1" applyBorder="1" applyAlignment="1">
      <alignment horizontal="left" vertical="top" wrapText="1"/>
    </xf>
    <xf numFmtId="0" fontId="1" fillId="0" borderId="1" xfId="0" applyFont="1" applyFill="1" applyBorder="1" applyAlignment="1">
      <alignment horizontal="center"/>
    </xf>
    <xf numFmtId="0" fontId="5" fillId="0" borderId="1" xfId="0" applyFont="1" applyFill="1" applyBorder="1" applyAlignment="1">
      <alignment horizontal="center"/>
    </xf>
    <xf numFmtId="0" fontId="5" fillId="4" borderId="1" xfId="0" applyFont="1" applyFill="1" applyBorder="1" applyAlignment="1">
      <alignment horizontal="center"/>
    </xf>
    <xf numFmtId="0" fontId="28" fillId="23" borderId="1" xfId="0" applyNumberFormat="1" applyFont="1" applyFill="1" applyBorder="1" applyAlignment="1">
      <alignment horizontal="center"/>
    </xf>
    <xf numFmtId="0" fontId="5" fillId="7" borderId="1" xfId="0" applyFont="1" applyFill="1" applyBorder="1" applyAlignment="1">
      <alignment horizontal="center"/>
    </xf>
    <xf numFmtId="0" fontId="28" fillId="23" borderId="1" xfId="0" applyFont="1" applyFill="1" applyBorder="1" applyAlignment="1">
      <alignment horizontal="right"/>
    </xf>
    <xf numFmtId="0" fontId="5" fillId="0" borderId="3" xfId="0" applyFont="1" applyFill="1" applyBorder="1" applyAlignment="1">
      <alignment horizontal="center"/>
    </xf>
    <xf numFmtId="0" fontId="5" fillId="0" borderId="12" xfId="0" applyFont="1" applyFill="1" applyBorder="1" applyAlignment="1">
      <alignment horizontal="center"/>
    </xf>
    <xf numFmtId="0" fontId="5" fillId="0" borderId="7" xfId="0" applyFont="1" applyFill="1" applyBorder="1" applyAlignment="1">
      <alignment horizontal="center"/>
    </xf>
    <xf numFmtId="0" fontId="5" fillId="4" borderId="7" xfId="0" applyFont="1" applyFill="1" applyBorder="1" applyAlignment="1">
      <alignment horizontal="left" vertical="top" wrapText="1"/>
    </xf>
    <xf numFmtId="0" fontId="5" fillId="0" borderId="1" xfId="0" applyFont="1" applyFill="1" applyBorder="1" applyAlignment="1">
      <alignment horizontal="left" vertical="top" wrapText="1"/>
    </xf>
    <xf numFmtId="0" fontId="5" fillId="0" borderId="3" xfId="0" applyFont="1" applyFill="1" applyBorder="1" applyAlignment="1">
      <alignment horizontal="left" vertical="top" wrapText="1"/>
    </xf>
    <xf numFmtId="0" fontId="5" fillId="0" borderId="12" xfId="0" applyFont="1" applyFill="1" applyBorder="1" applyAlignment="1">
      <alignment horizontal="left" vertical="top" wrapText="1"/>
    </xf>
    <xf numFmtId="0" fontId="5" fillId="0" borderId="7" xfId="0" applyFont="1" applyFill="1" applyBorder="1" applyAlignment="1">
      <alignment horizontal="left" vertical="top" wrapText="1"/>
    </xf>
    <xf numFmtId="0" fontId="1" fillId="5" borderId="1" xfId="0" applyFont="1" applyFill="1" applyBorder="1" applyAlignment="1">
      <alignment horizontal="center"/>
    </xf>
    <xf numFmtId="0" fontId="5" fillId="5" borderId="1" xfId="0" applyFont="1" applyFill="1" applyBorder="1" applyAlignment="1">
      <alignment horizontal="center"/>
    </xf>
    <xf numFmtId="0" fontId="1" fillId="5" borderId="1" xfId="0" applyNumberFormat="1" applyFont="1" applyFill="1" applyBorder="1" applyAlignment="1">
      <alignment horizontal="center"/>
    </xf>
    <xf numFmtId="0" fontId="5" fillId="5" borderId="1" xfId="0" applyNumberFormat="1" applyFont="1" applyFill="1" applyBorder="1" applyAlignment="1">
      <alignment horizontal="center"/>
    </xf>
    <xf numFmtId="0" fontId="11" fillId="11" borderId="3" xfId="0" applyFont="1" applyFill="1" applyBorder="1" applyAlignment="1">
      <alignment horizontal="left"/>
    </xf>
    <xf numFmtId="0" fontId="4" fillId="0" borderId="4"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5" fillId="4" borderId="1" xfId="0" applyFont="1" applyFill="1" applyBorder="1" applyAlignment="1">
      <alignment horizontal="left" vertical="top" wrapText="1"/>
    </xf>
    <xf numFmtId="0" fontId="1" fillId="4" borderId="1" xfId="0" applyFont="1" applyFill="1" applyBorder="1" applyAlignment="1">
      <alignment horizontal="left" vertical="top"/>
    </xf>
    <xf numFmtId="0" fontId="5" fillId="4" borderId="1" xfId="0" applyFont="1" applyFill="1" applyBorder="1" applyAlignment="1">
      <alignment horizontal="left" vertical="top"/>
    </xf>
    <xf numFmtId="0" fontId="5" fillId="12" borderId="3" xfId="0" applyFont="1" applyFill="1" applyBorder="1" applyAlignment="1">
      <alignment horizontal="center"/>
    </xf>
    <xf numFmtId="0" fontId="5" fillId="12" borderId="12" xfId="0" applyFont="1" applyFill="1" applyBorder="1" applyAlignment="1">
      <alignment horizontal="center"/>
    </xf>
    <xf numFmtId="0" fontId="5" fillId="12" borderId="7" xfId="0" applyFont="1" applyFill="1" applyBorder="1" applyAlignment="1">
      <alignment horizontal="center"/>
    </xf>
    <xf numFmtId="190" fontId="5" fillId="12" borderId="3" xfId="0" applyNumberFormat="1" applyFont="1" applyFill="1" applyBorder="1" applyAlignment="1">
      <alignment horizontal="center"/>
    </xf>
    <xf numFmtId="190" fontId="5" fillId="12" borderId="12" xfId="0" applyNumberFormat="1" applyFont="1" applyFill="1" applyBorder="1" applyAlignment="1">
      <alignment horizontal="center"/>
    </xf>
    <xf numFmtId="190" fontId="5" fillId="12" borderId="7" xfId="0" applyNumberFormat="1" applyFont="1" applyFill="1" applyBorder="1" applyAlignment="1">
      <alignment horizontal="center"/>
    </xf>
    <xf numFmtId="0" fontId="1" fillId="0" borderId="4" xfId="0" applyFont="1" applyFill="1" applyBorder="1" applyAlignment="1">
      <alignment horizontal="left"/>
    </xf>
    <xf numFmtId="0" fontId="5" fillId="0" borderId="4" xfId="0" applyFont="1" applyFill="1" applyBorder="1" applyAlignment="1">
      <alignment horizontal="left"/>
    </xf>
    <xf numFmtId="0" fontId="1" fillId="0" borderId="1" xfId="0" applyFont="1" applyFill="1" applyBorder="1" applyAlignment="1">
      <alignment horizontal="left"/>
    </xf>
    <xf numFmtId="0" fontId="5" fillId="10" borderId="1" xfId="0" applyFont="1" applyFill="1" applyBorder="1" applyAlignment="1">
      <alignment horizontal="left" vertical="top" wrapText="1"/>
    </xf>
    <xf numFmtId="0" fontId="4" fillId="0" borderId="12" xfId="0" applyFont="1" applyFill="1" applyBorder="1" applyAlignment="1">
      <alignment horizontal="center" vertical="center" wrapText="1"/>
    </xf>
    <xf numFmtId="0" fontId="29" fillId="23" borderId="3" xfId="0" applyFont="1" applyFill="1" applyBorder="1" applyAlignment="1">
      <alignment horizontal="center" vertical="center" wrapText="1"/>
    </xf>
    <xf numFmtId="0" fontId="29" fillId="23" borderId="12" xfId="0" applyFont="1" applyFill="1" applyBorder="1" applyAlignment="1">
      <alignment horizontal="center" vertical="center" wrapText="1"/>
    </xf>
    <xf numFmtId="0" fontId="29" fillId="23" borderId="7" xfId="0" applyFont="1" applyFill="1" applyBorder="1" applyAlignment="1">
      <alignment horizontal="center" vertical="center" wrapText="1"/>
    </xf>
    <xf numFmtId="0" fontId="4" fillId="10" borderId="3" xfId="0" applyFont="1" applyFill="1" applyBorder="1" applyAlignment="1">
      <alignment horizontal="left" vertical="center" wrapText="1"/>
    </xf>
    <xf numFmtId="0" fontId="4" fillId="10" borderId="12" xfId="0" applyFont="1" applyFill="1" applyBorder="1" applyAlignment="1">
      <alignment horizontal="left" vertical="center" wrapText="1"/>
    </xf>
    <xf numFmtId="0" fontId="4" fillId="10" borderId="7" xfId="0" applyFont="1" applyFill="1" applyBorder="1" applyAlignment="1">
      <alignment horizontal="left" vertical="center" wrapText="1"/>
    </xf>
    <xf numFmtId="0" fontId="4" fillId="10" borderId="1" xfId="0" applyFont="1" applyFill="1" applyBorder="1" applyAlignment="1">
      <alignment horizontal="center" vertical="center"/>
    </xf>
    <xf numFmtId="0" fontId="4" fillId="10" borderId="1" xfId="0" applyFont="1" applyFill="1" applyBorder="1" applyAlignment="1">
      <alignment horizontal="center" vertical="center" wrapText="1"/>
    </xf>
    <xf numFmtId="0" fontId="55" fillId="0" borderId="3" xfId="0" applyFont="1" applyFill="1" applyBorder="1" applyAlignment="1">
      <alignment horizontal="center" vertical="center" wrapText="1"/>
    </xf>
    <xf numFmtId="0" fontId="55" fillId="0" borderId="12" xfId="0" applyFont="1" applyFill="1" applyBorder="1" applyAlignment="1">
      <alignment horizontal="center" vertical="center" wrapText="1"/>
    </xf>
    <xf numFmtId="0" fontId="55" fillId="0" borderId="7" xfId="0" applyFont="1" applyFill="1" applyBorder="1" applyAlignment="1">
      <alignment horizontal="center" vertical="center" wrapText="1"/>
    </xf>
    <xf numFmtId="0" fontId="55" fillId="0" borderId="3" xfId="0" applyFont="1" applyFill="1" applyBorder="1" applyAlignment="1">
      <alignment horizontal="left" vertical="top" wrapText="1"/>
    </xf>
    <xf numFmtId="0" fontId="55" fillId="0" borderId="12" xfId="0" applyFont="1" applyFill="1" applyBorder="1" applyAlignment="1">
      <alignment horizontal="left" vertical="top" wrapText="1"/>
    </xf>
    <xf numFmtId="0" fontId="55" fillId="0" borderId="7" xfId="0" applyFont="1" applyFill="1" applyBorder="1" applyAlignment="1">
      <alignment horizontal="left" vertical="top" wrapText="1"/>
    </xf>
    <xf numFmtId="1" fontId="55" fillId="0" borderId="1" xfId="1" applyNumberFormat="1" applyFont="1" applyFill="1" applyBorder="1" applyAlignment="1">
      <alignment horizontal="center" vertical="center" wrapText="1"/>
    </xf>
    <xf numFmtId="0" fontId="55" fillId="0" borderId="1" xfId="0" applyFont="1" applyFill="1" applyBorder="1" applyAlignment="1">
      <alignment horizontal="left" vertical="center" wrapText="1"/>
    </xf>
    <xf numFmtId="188" fontId="56" fillId="0" borderId="0" xfId="0" applyNumberFormat="1" applyFont="1" applyFill="1" applyBorder="1" applyAlignment="1">
      <alignment horizontal="center" wrapText="1"/>
    </xf>
    <xf numFmtId="0" fontId="55" fillId="0" borderId="0" xfId="0" applyNumberFormat="1" applyFont="1" applyFill="1" applyBorder="1" applyAlignment="1">
      <alignment horizontal="center" vertical="center" wrapText="1"/>
    </xf>
    <xf numFmtId="0" fontId="55" fillId="0" borderId="0" xfId="0" applyFont="1" applyFill="1" applyBorder="1" applyAlignment="1">
      <alignment horizontal="left" vertical="top" wrapText="1"/>
    </xf>
    <xf numFmtId="0" fontId="55" fillId="0" borderId="1" xfId="0" applyFont="1" applyFill="1" applyBorder="1" applyAlignment="1">
      <alignment horizontal="center" vertical="center" wrapText="1"/>
    </xf>
    <xf numFmtId="0" fontId="55" fillId="0" borderId="4" xfId="0" applyNumberFormat="1" applyFont="1" applyFill="1" applyBorder="1" applyAlignment="1">
      <alignment horizontal="center" vertical="center" wrapText="1"/>
    </xf>
    <xf numFmtId="0" fontId="55" fillId="0" borderId="0" xfId="0" applyFont="1" applyFill="1" applyBorder="1" applyAlignment="1">
      <alignment horizontal="left" vertical="center" wrapText="1"/>
    </xf>
    <xf numFmtId="0" fontId="55" fillId="0" borderId="3" xfId="0" applyFont="1" applyFill="1" applyBorder="1" applyAlignment="1">
      <alignment horizontal="left" vertical="center" wrapText="1"/>
    </xf>
    <xf numFmtId="0" fontId="55" fillId="0" borderId="12" xfId="0" applyFont="1" applyFill="1" applyBorder="1" applyAlignment="1">
      <alignment horizontal="left" vertical="center" wrapText="1"/>
    </xf>
    <xf numFmtId="0" fontId="55" fillId="0" borderId="7" xfId="0" applyFont="1" applyFill="1" applyBorder="1" applyAlignment="1">
      <alignment horizontal="left" vertical="center" wrapText="1"/>
    </xf>
    <xf numFmtId="0" fontId="55" fillId="0" borderId="0" xfId="0" applyFont="1" applyFill="1" applyBorder="1" applyAlignment="1">
      <alignment horizontal="left" vertical="top" wrapText="1" indent="3"/>
    </xf>
    <xf numFmtId="1" fontId="55" fillId="0" borderId="1" xfId="0" applyNumberFormat="1" applyFont="1" applyFill="1" applyBorder="1" applyAlignment="1">
      <alignment horizontal="center" vertical="center" wrapText="1"/>
    </xf>
    <xf numFmtId="188" fontId="55" fillId="0" borderId="3" xfId="0" applyNumberFormat="1" applyFont="1" applyFill="1" applyBorder="1" applyAlignment="1">
      <alignment horizontal="center" vertical="center" wrapText="1"/>
    </xf>
    <xf numFmtId="188" fontId="55" fillId="0" borderId="12" xfId="0" applyNumberFormat="1" applyFont="1" applyFill="1" applyBorder="1" applyAlignment="1">
      <alignment horizontal="center" vertical="center" wrapText="1"/>
    </xf>
    <xf numFmtId="188" fontId="55" fillId="0" borderId="7" xfId="0" applyNumberFormat="1" applyFont="1" applyFill="1" applyBorder="1" applyAlignment="1">
      <alignment horizontal="center" vertical="center" wrapText="1"/>
    </xf>
    <xf numFmtId="188" fontId="55" fillId="0" borderId="0" xfId="0" applyNumberFormat="1" applyFont="1" applyFill="1" applyBorder="1" applyAlignment="1">
      <alignment horizontal="left" vertical="top" wrapText="1"/>
    </xf>
    <xf numFmtId="49" fontId="55" fillId="0" borderId="0" xfId="0" applyNumberFormat="1" applyFont="1" applyFill="1" applyBorder="1" applyAlignment="1">
      <alignment horizontal="left" vertical="top" wrapText="1"/>
    </xf>
    <xf numFmtId="0" fontId="55" fillId="0" borderId="0" xfId="0" applyNumberFormat="1" applyFont="1" applyFill="1" applyBorder="1" applyAlignment="1">
      <alignment horizontal="left" vertical="top" wrapText="1"/>
    </xf>
    <xf numFmtId="0" fontId="55" fillId="0" borderId="0" xfId="0" applyFont="1" applyFill="1" applyBorder="1" applyAlignment="1">
      <alignment horizontal="center" vertical="center" wrapText="1"/>
    </xf>
    <xf numFmtId="0" fontId="55" fillId="0" borderId="0" xfId="0" applyFont="1" applyFill="1" applyAlignment="1">
      <alignment horizontal="center" vertical="center" wrapText="1"/>
    </xf>
    <xf numFmtId="0" fontId="56" fillId="0" borderId="0" xfId="0" applyFont="1" applyFill="1" applyAlignment="1">
      <alignment horizontal="center" vertical="center" wrapText="1"/>
    </xf>
    <xf numFmtId="1" fontId="55" fillId="0" borderId="0" xfId="0" applyNumberFormat="1" applyFont="1" applyFill="1" applyBorder="1" applyAlignment="1">
      <alignment horizontal="left" vertical="center" wrapText="1"/>
    </xf>
    <xf numFmtId="188" fontId="55" fillId="0" borderId="0" xfId="0" applyNumberFormat="1" applyFont="1" applyFill="1" applyAlignment="1">
      <alignment horizontal="left" vertical="center" wrapText="1"/>
    </xf>
    <xf numFmtId="0" fontId="55" fillId="0" borderId="0" xfId="0" applyFont="1" applyFill="1" applyAlignment="1">
      <alignment horizontal="left" vertical="center" wrapText="1"/>
    </xf>
    <xf numFmtId="49" fontId="55" fillId="0" borderId="0" xfId="0" applyNumberFormat="1" applyFont="1" applyFill="1" applyBorder="1" applyAlignment="1">
      <alignment horizontal="left" vertical="center" wrapText="1"/>
    </xf>
    <xf numFmtId="188" fontId="55" fillId="0" borderId="0" xfId="0" applyNumberFormat="1" applyFont="1" applyFill="1" applyBorder="1" applyAlignment="1">
      <alignment horizontal="left" vertical="center" wrapText="1"/>
    </xf>
    <xf numFmtId="188" fontId="55" fillId="0" borderId="0" xfId="0" applyNumberFormat="1" applyFont="1" applyFill="1" applyBorder="1" applyAlignment="1">
      <alignment horizontal="center" vertical="center" wrapText="1"/>
    </xf>
    <xf numFmtId="0" fontId="55" fillId="0" borderId="0" xfId="0" applyFont="1" applyFill="1" applyBorder="1" applyAlignment="1">
      <alignment horizontal="left" wrapText="1"/>
    </xf>
    <xf numFmtId="0" fontId="55" fillId="0" borderId="1" xfId="0" applyNumberFormat="1" applyFont="1" applyFill="1" applyBorder="1" applyAlignment="1">
      <alignment horizontal="center" vertical="center" wrapText="1"/>
    </xf>
    <xf numFmtId="188" fontId="56" fillId="0" borderId="0" xfId="0" applyNumberFormat="1" applyFont="1" applyFill="1" applyBorder="1" applyAlignment="1">
      <alignment horizontal="center" vertical="center" wrapText="1"/>
    </xf>
    <xf numFmtId="1" fontId="55" fillId="0" borderId="3" xfId="0" applyNumberFormat="1" applyFont="1" applyFill="1" applyBorder="1" applyAlignment="1">
      <alignment horizontal="center" vertical="center" wrapText="1"/>
    </xf>
    <xf numFmtId="0" fontId="55" fillId="0" borderId="7" xfId="0" applyNumberFormat="1" applyFont="1" applyFill="1" applyBorder="1" applyAlignment="1">
      <alignment horizontal="center" vertical="center" wrapText="1"/>
    </xf>
    <xf numFmtId="1" fontId="55" fillId="0" borderId="12" xfId="0" applyNumberFormat="1" applyFont="1" applyFill="1" applyBorder="1" applyAlignment="1">
      <alignment horizontal="center" vertical="center" wrapText="1"/>
    </xf>
    <xf numFmtId="1" fontId="55" fillId="0" borderId="7" xfId="0" applyNumberFormat="1" applyFont="1" applyFill="1" applyBorder="1" applyAlignment="1">
      <alignment horizontal="center" vertical="center" wrapText="1"/>
    </xf>
    <xf numFmtId="0" fontId="55" fillId="0" borderId="0" xfId="0" applyFont="1" applyAlignment="1">
      <alignment horizontal="left" vertical="top" wrapText="1" indent="3"/>
    </xf>
    <xf numFmtId="0" fontId="55" fillId="0" borderId="0" xfId="0" applyFont="1" applyFill="1" applyBorder="1" applyAlignment="1">
      <alignment horizontal="left" vertical="center"/>
    </xf>
    <xf numFmtId="0" fontId="55" fillId="0" borderId="0" xfId="0" applyFont="1" applyFill="1" applyAlignment="1">
      <alignment horizontal="center" vertical="top" wrapText="1"/>
    </xf>
    <xf numFmtId="188" fontId="55" fillId="0" borderId="1" xfId="0" applyNumberFormat="1" applyFont="1" applyFill="1" applyBorder="1" applyAlignment="1">
      <alignment horizontal="center" vertical="center" wrapText="1"/>
    </xf>
    <xf numFmtId="1" fontId="21" fillId="0" borderId="0" xfId="0" applyNumberFormat="1" applyFont="1" applyBorder="1" applyAlignment="1">
      <alignment horizontal="left" vertical="top" wrapText="1" indent="2"/>
    </xf>
    <xf numFmtId="1" fontId="21" fillId="0" borderId="1" xfId="0" applyNumberFormat="1" applyFont="1" applyBorder="1" applyAlignment="1">
      <alignment horizontal="left" vertical="center" wrapText="1"/>
    </xf>
    <xf numFmtId="0" fontId="21" fillId="0" borderId="1" xfId="0" applyNumberFormat="1" applyFont="1" applyBorder="1" applyAlignment="1">
      <alignment horizontal="left" vertical="top" wrapText="1"/>
    </xf>
    <xf numFmtId="0" fontId="21" fillId="10" borderId="0" xfId="0" applyNumberFormat="1" applyFont="1" applyFill="1" applyBorder="1" applyAlignment="1">
      <alignment horizontal="left" vertical="top" wrapText="1"/>
    </xf>
    <xf numFmtId="0" fontId="23" fillId="0" borderId="0" xfId="0" applyFont="1" applyAlignment="1">
      <alignment horizontal="left" vertical="center"/>
    </xf>
    <xf numFmtId="1" fontId="23" fillId="0" borderId="1" xfId="0" applyNumberFormat="1" applyFont="1" applyBorder="1" applyAlignment="1">
      <alignment horizontal="center" vertical="center" wrapText="1"/>
    </xf>
    <xf numFmtId="0" fontId="21" fillId="0" borderId="0" xfId="0" applyNumberFormat="1" applyFont="1" applyBorder="1" applyAlignment="1">
      <alignment horizontal="left" vertical="top" wrapText="1"/>
    </xf>
    <xf numFmtId="1" fontId="21" fillId="0" borderId="0" xfId="0" applyNumberFormat="1" applyFont="1" applyBorder="1" applyAlignment="1">
      <alignment horizontal="left" vertical="top" wrapText="1"/>
    </xf>
    <xf numFmtId="0" fontId="23" fillId="0" borderId="0" xfId="0" applyFont="1" applyAlignment="1">
      <alignment vertical="center"/>
    </xf>
    <xf numFmtId="1" fontId="21" fillId="0" borderId="0" xfId="0" applyNumberFormat="1" applyFont="1" applyBorder="1" applyAlignment="1">
      <alignment horizontal="left" vertical="center" wrapText="1"/>
    </xf>
    <xf numFmtId="0" fontId="21" fillId="0" borderId="0" xfId="0" applyNumberFormat="1" applyFont="1" applyBorder="1" applyAlignment="1">
      <alignment horizontal="left" vertical="center" wrapText="1" indent="4"/>
    </xf>
    <xf numFmtId="1" fontId="45" fillId="0" borderId="1" xfId="0" applyNumberFormat="1" applyFont="1" applyBorder="1" applyAlignment="1">
      <alignment horizontal="center" vertical="center" wrapText="1"/>
    </xf>
    <xf numFmtId="0" fontId="23" fillId="0" borderId="0" xfId="0" applyFont="1" applyFill="1"/>
    <xf numFmtId="1" fontId="21" fillId="0" borderId="0" xfId="0" applyNumberFormat="1" applyFont="1" applyBorder="1" applyAlignment="1">
      <alignment vertical="center" wrapText="1"/>
    </xf>
    <xf numFmtId="0" fontId="23" fillId="0" borderId="0" xfId="0" applyFont="1" applyFill="1" applyAlignment="1">
      <alignment vertical="center"/>
    </xf>
    <xf numFmtId="0" fontId="21" fillId="0" borderId="0" xfId="0" applyFont="1" applyFill="1" applyAlignment="1">
      <alignment vertical="center"/>
    </xf>
    <xf numFmtId="188" fontId="23" fillId="0" borderId="14" xfId="0" applyNumberFormat="1" applyFont="1" applyBorder="1" applyAlignment="1">
      <alignment horizontal="center" wrapText="1"/>
    </xf>
    <xf numFmtId="1" fontId="21" fillId="0" borderId="3" xfId="0" applyNumberFormat="1" applyFont="1" applyBorder="1" applyAlignment="1">
      <alignment horizontal="center" vertical="center" wrapText="1"/>
    </xf>
    <xf numFmtId="1" fontId="21" fillId="0" borderId="12" xfId="0" applyNumberFormat="1" applyFont="1" applyBorder="1" applyAlignment="1">
      <alignment horizontal="center" vertical="center" wrapText="1"/>
    </xf>
    <xf numFmtId="1" fontId="21" fillId="0" borderId="7" xfId="0" applyNumberFormat="1" applyFont="1" applyBorder="1" applyAlignment="1">
      <alignment horizontal="center" vertical="center" wrapText="1"/>
    </xf>
    <xf numFmtId="0" fontId="21" fillId="0" borderId="1" xfId="0" applyFont="1" applyBorder="1" applyAlignment="1">
      <alignment horizontal="left" vertical="top" wrapText="1"/>
    </xf>
    <xf numFmtId="1" fontId="21" fillId="0" borderId="1" xfId="0" applyNumberFormat="1" applyFont="1" applyBorder="1" applyAlignment="1">
      <alignment horizontal="left" vertical="top" wrapText="1"/>
    </xf>
    <xf numFmtId="0" fontId="21" fillId="0" borderId="0" xfId="0" applyFont="1" applyAlignment="1">
      <alignment vertical="center"/>
    </xf>
    <xf numFmtId="1" fontId="21" fillId="0" borderId="0" xfId="0" applyNumberFormat="1" applyFont="1" applyBorder="1" applyAlignment="1">
      <alignment horizontal="left" vertical="center" wrapText="1" indent="4"/>
    </xf>
    <xf numFmtId="2" fontId="21" fillId="0" borderId="1" xfId="0" applyNumberFormat="1" applyFont="1" applyBorder="1" applyAlignment="1">
      <alignment horizontal="center" vertical="center" wrapText="1"/>
    </xf>
    <xf numFmtId="1" fontId="21" fillId="0" borderId="0" xfId="0" applyNumberFormat="1" applyFont="1" applyBorder="1" applyAlignment="1">
      <alignment horizontal="center" vertical="center" wrapText="1"/>
    </xf>
    <xf numFmtId="188" fontId="23" fillId="0" borderId="0" xfId="0" applyNumberFormat="1" applyFont="1" applyBorder="1" applyAlignment="1">
      <alignment horizontal="center" vertical="center" wrapText="1"/>
    </xf>
    <xf numFmtId="0" fontId="21" fillId="0" borderId="1" xfId="0" applyNumberFormat="1" applyFont="1" applyBorder="1" applyAlignment="1">
      <alignment horizontal="center" vertical="center" wrapText="1"/>
    </xf>
    <xf numFmtId="1" fontId="21" fillId="0" borderId="1" xfId="0" applyNumberFormat="1" applyFont="1" applyBorder="1" applyAlignment="1">
      <alignment horizontal="center" vertical="center" wrapText="1"/>
    </xf>
    <xf numFmtId="1" fontId="21" fillId="0" borderId="1" xfId="0" applyNumberFormat="1" applyFont="1" applyBorder="1" applyAlignment="1">
      <alignment vertical="top" wrapText="1"/>
    </xf>
    <xf numFmtId="0" fontId="21" fillId="0" borderId="1" xfId="0" applyFont="1" applyBorder="1" applyAlignment="1">
      <alignment vertical="top" wrapText="1"/>
    </xf>
    <xf numFmtId="0" fontId="45" fillId="0" borderId="13" xfId="0" applyFont="1" applyBorder="1" applyAlignment="1">
      <alignment vertical="center"/>
    </xf>
    <xf numFmtId="0" fontId="21" fillId="0" borderId="1" xfId="0" applyFont="1" applyBorder="1" applyAlignment="1">
      <alignment horizontal="center" vertical="center" wrapText="1"/>
    </xf>
    <xf numFmtId="0" fontId="44" fillId="0" borderId="1" xfId="0" applyFont="1" applyBorder="1" applyAlignment="1">
      <alignment horizontal="center" vertical="center" wrapText="1"/>
    </xf>
    <xf numFmtId="49" fontId="21" fillId="0" borderId="0" xfId="0" applyNumberFormat="1" applyFont="1" applyBorder="1" applyAlignment="1">
      <alignment horizontal="left" vertical="center" wrapText="1"/>
    </xf>
    <xf numFmtId="0" fontId="21" fillId="0" borderId="0" xfId="0" applyFont="1" applyBorder="1" applyAlignment="1">
      <alignment horizontal="center" vertical="center" wrapText="1"/>
    </xf>
    <xf numFmtId="1" fontId="21" fillId="0" borderId="0" xfId="0" applyNumberFormat="1" applyFont="1" applyFill="1" applyBorder="1" applyAlignment="1">
      <alignment vertical="center" wrapText="1"/>
    </xf>
    <xf numFmtId="1" fontId="21" fillId="0" borderId="0" xfId="0" applyNumberFormat="1" applyFont="1" applyFill="1" applyBorder="1" applyAlignment="1">
      <alignment horizontal="left" vertical="center" wrapText="1" indent="4"/>
    </xf>
    <xf numFmtId="188" fontId="23" fillId="0" borderId="0" xfId="0" applyNumberFormat="1" applyFont="1" applyBorder="1" applyAlignment="1">
      <alignment horizontal="center" wrapText="1"/>
    </xf>
    <xf numFmtId="0" fontId="23" fillId="0" borderId="0" xfId="0" applyFont="1"/>
    <xf numFmtId="1" fontId="21" fillId="0" borderId="0" xfId="0" applyNumberFormat="1" applyFont="1" applyFill="1" applyBorder="1" applyAlignment="1">
      <alignment horizontal="center" vertical="center" wrapText="1"/>
    </xf>
    <xf numFmtId="0" fontId="21" fillId="0" borderId="3" xfId="0" applyNumberFormat="1" applyFont="1" applyBorder="1" applyAlignment="1">
      <alignment horizontal="left" vertical="top" wrapText="1"/>
    </xf>
    <xf numFmtId="0" fontId="21" fillId="0" borderId="12" xfId="0" applyNumberFormat="1" applyFont="1" applyBorder="1" applyAlignment="1">
      <alignment horizontal="left" vertical="top" wrapText="1"/>
    </xf>
    <xf numFmtId="0" fontId="21" fillId="0" borderId="7" xfId="0" applyNumberFormat="1" applyFont="1" applyBorder="1" applyAlignment="1">
      <alignment horizontal="left" vertical="top" wrapText="1"/>
    </xf>
    <xf numFmtId="189" fontId="21" fillId="0" borderId="0" xfId="0" applyNumberFormat="1" applyFont="1" applyBorder="1" applyAlignment="1">
      <alignment horizontal="center" vertical="center" wrapText="1"/>
    </xf>
    <xf numFmtId="1" fontId="21" fillId="0" borderId="0" xfId="0" applyNumberFormat="1" applyFont="1" applyBorder="1" applyAlignment="1">
      <alignment horizontal="center" wrapText="1"/>
    </xf>
    <xf numFmtId="0" fontId="21" fillId="0" borderId="0" xfId="0" applyNumberFormat="1" applyFont="1" applyBorder="1" applyAlignment="1">
      <alignment horizontal="center" vertical="center" wrapText="1"/>
    </xf>
    <xf numFmtId="1" fontId="21" fillId="0" borderId="0" xfId="0" applyNumberFormat="1" applyFont="1" applyBorder="1" applyAlignment="1">
      <alignment horizontal="left" wrapText="1"/>
    </xf>
    <xf numFmtId="0" fontId="47" fillId="0" borderId="0" xfId="0" applyFont="1" applyAlignment="1">
      <alignment vertical="center"/>
    </xf>
    <xf numFmtId="1" fontId="46" fillId="0" borderId="1" xfId="0" applyNumberFormat="1" applyFont="1" applyBorder="1" applyAlignment="1">
      <alignment horizontal="center" vertical="center" wrapText="1"/>
    </xf>
    <xf numFmtId="0" fontId="21" fillId="0" borderId="0" xfId="0" applyFont="1" applyFill="1" applyBorder="1" applyAlignment="1">
      <alignment horizontal="right" vertical="center" wrapText="1"/>
    </xf>
    <xf numFmtId="0" fontId="22" fillId="0" borderId="0" xfId="0" applyFont="1" applyFill="1" applyBorder="1" applyAlignment="1">
      <alignment horizontal="center" vertical="center" wrapText="1"/>
    </xf>
    <xf numFmtId="0" fontId="23" fillId="0" borderId="0" xfId="0" applyFont="1" applyBorder="1" applyAlignment="1">
      <alignment horizontal="center" vertical="center" wrapText="1"/>
    </xf>
    <xf numFmtId="0" fontId="23" fillId="0" borderId="0" xfId="0" applyFont="1" applyFill="1" applyBorder="1" applyAlignment="1">
      <alignment horizontal="left" vertical="center" wrapText="1"/>
    </xf>
    <xf numFmtId="0" fontId="21" fillId="0" borderId="0" xfId="0" applyFont="1" applyFill="1" applyBorder="1" applyAlignment="1">
      <alignment horizontal="left" vertical="center" wrapText="1"/>
    </xf>
    <xf numFmtId="0" fontId="21" fillId="0" borderId="0" xfId="0" applyFont="1" applyFill="1" applyAlignment="1">
      <alignment horizontal="left" vertical="center" wrapText="1"/>
    </xf>
    <xf numFmtId="188" fontId="23" fillId="0" borderId="0" xfId="0" applyNumberFormat="1" applyFont="1" applyFill="1" applyBorder="1" applyAlignment="1">
      <alignment horizontal="left" vertical="center" wrapText="1"/>
    </xf>
    <xf numFmtId="188" fontId="21" fillId="0" borderId="0" xfId="0" applyNumberFormat="1" applyFont="1" applyFill="1" applyBorder="1" applyAlignment="1">
      <alignment horizontal="left" vertical="center" wrapText="1"/>
    </xf>
    <xf numFmtId="49" fontId="21" fillId="0" borderId="0" xfId="0" applyNumberFormat="1" applyFont="1" applyFill="1" applyBorder="1" applyAlignment="1">
      <alignment horizontal="left" vertical="center" wrapText="1"/>
    </xf>
    <xf numFmtId="0" fontId="21" fillId="0" borderId="0" xfId="0" applyFont="1" applyFill="1" applyBorder="1" applyAlignment="1">
      <alignment horizontal="left" vertical="top" wrapText="1"/>
    </xf>
    <xf numFmtId="1" fontId="21" fillId="0" borderId="0" xfId="0" applyNumberFormat="1" applyFont="1" applyFill="1" applyBorder="1" applyAlignment="1">
      <alignment horizontal="left" vertical="top" wrapText="1"/>
    </xf>
    <xf numFmtId="0" fontId="23" fillId="0" borderId="3" xfId="0" applyFont="1" applyBorder="1" applyAlignment="1">
      <alignment horizontal="center" vertical="center"/>
    </xf>
    <xf numFmtId="0" fontId="23" fillId="0" borderId="12" xfId="0" applyFont="1" applyBorder="1" applyAlignment="1">
      <alignment horizontal="center" vertical="center"/>
    </xf>
    <xf numFmtId="0" fontId="23" fillId="0" borderId="7" xfId="0" applyFont="1" applyBorder="1" applyAlignment="1">
      <alignment horizontal="center" vertical="center"/>
    </xf>
    <xf numFmtId="188" fontId="21" fillId="0" borderId="0" xfId="0" applyNumberFormat="1" applyFont="1" applyFill="1" applyBorder="1" applyAlignment="1">
      <alignment horizontal="left" vertical="top" wrapText="1"/>
    </xf>
    <xf numFmtId="0" fontId="44" fillId="0" borderId="3" xfId="0" applyFont="1" applyBorder="1" applyAlignment="1">
      <alignment horizontal="center" vertical="center" wrapText="1"/>
    </xf>
    <xf numFmtId="0" fontId="44" fillId="0" borderId="12" xfId="0" applyFont="1" applyBorder="1" applyAlignment="1">
      <alignment horizontal="center" vertical="center" wrapText="1"/>
    </xf>
    <xf numFmtId="0" fontId="44" fillId="0" borderId="7" xfId="0" applyFont="1" applyBorder="1" applyAlignment="1">
      <alignment horizontal="center" vertical="center" wrapText="1"/>
    </xf>
    <xf numFmtId="0" fontId="21" fillId="0" borderId="2" xfId="0" applyFont="1" applyBorder="1" applyAlignment="1">
      <alignment horizontal="center" vertical="center" wrapText="1"/>
    </xf>
    <xf numFmtId="0" fontId="21" fillId="0" borderId="0" xfId="0" applyFont="1" applyAlignment="1">
      <alignment horizontal="left" vertical="center"/>
    </xf>
    <xf numFmtId="0" fontId="23" fillId="0" borderId="1" xfId="0" applyFont="1" applyBorder="1" applyAlignment="1">
      <alignment horizontal="center" vertical="center" wrapText="1"/>
    </xf>
    <xf numFmtId="0" fontId="23" fillId="0" borderId="1" xfId="0" applyFont="1" applyBorder="1" applyAlignment="1">
      <alignment horizontal="center" vertical="center"/>
    </xf>
    <xf numFmtId="0" fontId="21" fillId="0" borderId="2" xfId="0" applyFont="1" applyBorder="1"/>
    <xf numFmtId="0" fontId="0" fillId="0" borderId="0" xfId="0" applyAlignment="1">
      <alignment horizontal="left" vertical="top" wrapText="1"/>
    </xf>
    <xf numFmtId="0" fontId="0" fillId="0" borderId="3" xfId="0" applyBorder="1" applyAlignment="1">
      <alignment horizontal="left" vertical="top" wrapText="1"/>
    </xf>
    <xf numFmtId="0" fontId="0" fillId="0" borderId="7" xfId="0" applyBorder="1" applyAlignment="1">
      <alignment horizontal="left" vertical="top" wrapText="1"/>
    </xf>
    <xf numFmtId="0" fontId="0" fillId="2" borderId="3" xfId="0" applyFill="1" applyBorder="1" applyAlignment="1">
      <alignment horizontal="left" vertical="top" wrapText="1"/>
    </xf>
    <xf numFmtId="0" fontId="0" fillId="2" borderId="7" xfId="0" applyFill="1" applyBorder="1" applyAlignment="1">
      <alignment horizontal="left" vertical="top" wrapText="1"/>
    </xf>
    <xf numFmtId="0" fontId="0" fillId="0" borderId="1" xfId="0" applyBorder="1" applyAlignment="1">
      <alignment horizontal="left" vertical="top" wrapText="1"/>
    </xf>
    <xf numFmtId="0" fontId="0" fillId="0" borderId="0" xfId="0" applyAlignment="1">
      <alignment horizontal="left" vertical="center" wrapText="1"/>
    </xf>
    <xf numFmtId="0" fontId="1" fillId="0" borderId="3" xfId="0" applyFont="1" applyBorder="1" applyAlignment="1">
      <alignment horizontal="center" vertical="top" wrapText="1"/>
    </xf>
    <xf numFmtId="0" fontId="0" fillId="0" borderId="7" xfId="0" applyBorder="1" applyAlignment="1">
      <alignment horizontal="center" vertical="top" wrapText="1"/>
    </xf>
    <xf numFmtId="0" fontId="1" fillId="0" borderId="0" xfId="0" applyFont="1" applyAlignment="1">
      <alignment horizontal="left" vertical="top" wrapText="1"/>
    </xf>
    <xf numFmtId="0" fontId="1" fillId="0" borderId="0" xfId="0" applyFont="1" applyAlignment="1">
      <alignment horizontal="left" vertical="center" wrapText="1"/>
    </xf>
    <xf numFmtId="0" fontId="1" fillId="0" borderId="1" xfId="0" applyFont="1" applyBorder="1" applyAlignment="1">
      <alignment horizontal="center" vertical="top" wrapText="1"/>
    </xf>
    <xf numFmtId="0" fontId="0" fillId="0" borderId="1" xfId="0" applyBorder="1" applyAlignment="1">
      <alignment horizontal="center" vertical="top" wrapText="1"/>
    </xf>
    <xf numFmtId="0" fontId="0" fillId="0" borderId="0" xfId="0" applyBorder="1" applyAlignment="1">
      <alignment horizontal="left" vertical="top" wrapText="1"/>
    </xf>
    <xf numFmtId="0" fontId="48" fillId="0" borderId="0" xfId="0" applyFont="1" applyAlignment="1">
      <alignment horizontal="center" wrapText="1"/>
    </xf>
    <xf numFmtId="0" fontId="3" fillId="0" borderId="0" xfId="0" applyFont="1" applyAlignment="1">
      <alignment horizontal="center" wrapText="1"/>
    </xf>
    <xf numFmtId="49" fontId="0" fillId="0" borderId="0" xfId="0" applyNumberFormat="1" applyAlignment="1">
      <alignment horizontal="left" vertical="top" wrapText="1"/>
    </xf>
    <xf numFmtId="1" fontId="0" fillId="0" borderId="0" xfId="0" applyNumberFormat="1" applyAlignment="1">
      <alignment horizontal="left" vertical="top" wrapText="1"/>
    </xf>
    <xf numFmtId="0" fontId="1" fillId="0" borderId="0" xfId="0" applyFont="1" applyBorder="1" applyAlignment="1">
      <alignment horizontal="left" vertical="center" wrapText="1"/>
    </xf>
    <xf numFmtId="0" fontId="1" fillId="0" borderId="0" xfId="0" applyFont="1" applyFill="1" applyBorder="1" applyAlignment="1">
      <alignment horizontal="left" vertical="center" wrapText="1"/>
    </xf>
    <xf numFmtId="0" fontId="0" fillId="2" borderId="1" xfId="0" applyFill="1" applyBorder="1" applyAlignment="1">
      <alignment horizontal="left" vertical="top" wrapText="1"/>
    </xf>
    <xf numFmtId="0" fontId="0" fillId="0" borderId="0" xfId="0"/>
    <xf numFmtId="0" fontId="1" fillId="0" borderId="0" xfId="0" applyFont="1" applyAlignment="1">
      <alignment vertical="top" wrapText="1"/>
    </xf>
    <xf numFmtId="0" fontId="0" fillId="0" borderId="0" xfId="0" applyAlignment="1">
      <alignment horizontal="left" vertical="top" wrapText="1"/>
    </xf>
    <xf numFmtId="0" fontId="0" fillId="0" borderId="0" xfId="0" applyAlignment="1">
      <alignment vertical="top" wrapText="1"/>
    </xf>
    <xf numFmtId="0" fontId="0" fillId="0" borderId="0" xfId="0" applyAlignment="1">
      <alignment horizontal="center" vertical="top" wrapText="1"/>
    </xf>
    <xf numFmtId="0" fontId="0" fillId="0" borderId="1" xfId="0" applyBorder="1" applyAlignment="1">
      <alignment horizontal="center" vertical="top" wrapText="1"/>
    </xf>
    <xf numFmtId="0" fontId="0" fillId="2" borderId="3" xfId="0" applyFill="1" applyBorder="1" applyAlignment="1">
      <alignment horizontal="left" vertical="top" wrapText="1"/>
    </xf>
    <xf numFmtId="0" fontId="0" fillId="2" borderId="1" xfId="0" applyFill="1" applyBorder="1" applyAlignment="1">
      <alignment vertical="top" wrapText="1"/>
    </xf>
    <xf numFmtId="0" fontId="0" fillId="2" borderId="1" xfId="0" applyFill="1" applyBorder="1" applyAlignment="1">
      <alignment horizontal="left" vertical="top" wrapText="1"/>
    </xf>
    <xf numFmtId="190" fontId="0" fillId="0" borderId="0" xfId="0" applyNumberFormat="1" applyAlignment="1">
      <alignment horizontal="center" vertical="top" wrapText="1"/>
    </xf>
    <xf numFmtId="0" fontId="0" fillId="0" borderId="0" xfId="0" applyBorder="1" applyAlignment="1">
      <alignment horizontal="center" vertical="top" wrapText="1"/>
    </xf>
    <xf numFmtId="0" fontId="0" fillId="0" borderId="0" xfId="0" applyBorder="1" applyAlignment="1">
      <alignment vertical="top" wrapText="1"/>
    </xf>
    <xf numFmtId="0" fontId="1" fillId="0" borderId="0" xfId="0" applyFont="1" applyAlignment="1">
      <alignment horizontal="left" vertical="top" wrapText="1"/>
    </xf>
    <xf numFmtId="0" fontId="1" fillId="0" borderId="0" xfId="0" applyFont="1" applyFill="1" applyBorder="1" applyAlignment="1">
      <alignment horizontal="left" vertical="center" wrapText="1"/>
    </xf>
    <xf numFmtId="0" fontId="0" fillId="0" borderId="0" xfId="0" applyAlignment="1">
      <alignment horizontal="center" vertical="center" wrapText="1"/>
    </xf>
    <xf numFmtId="0" fontId="1" fillId="0" borderId="0" xfId="0" applyFont="1" applyAlignment="1">
      <alignment horizontal="left" vertical="center" wrapText="1"/>
    </xf>
    <xf numFmtId="0" fontId="0" fillId="0" borderId="0" xfId="0" applyAlignment="1">
      <alignment horizontal="left" vertical="center" wrapText="1"/>
    </xf>
    <xf numFmtId="49" fontId="0" fillId="0" borderId="0" xfId="0" applyNumberFormat="1" applyAlignment="1">
      <alignment horizontal="left" vertical="top" wrapText="1"/>
    </xf>
    <xf numFmtId="1" fontId="0" fillId="0" borderId="0" xfId="0" applyNumberFormat="1" applyAlignment="1">
      <alignment horizontal="left" vertical="top" wrapText="1"/>
    </xf>
    <xf numFmtId="0" fontId="0" fillId="0" borderId="0" xfId="0" applyBorder="1" applyAlignment="1">
      <alignment horizontal="left" vertical="top" wrapText="1"/>
    </xf>
  </cellXfs>
  <cellStyles count="11">
    <cellStyle name="20 % - Markeringsfarve2" xfId="7"/>
    <cellStyle name="Comma" xfId="1" builtinId="3"/>
    <cellStyle name="Good" xfId="2" builtinId="26"/>
    <cellStyle name="Hyperlink" xfId="3" builtinId="8"/>
    <cellStyle name="Normal" xfId="0" builtinId="0"/>
    <cellStyle name="Normal 10 25 2 2" xfId="9"/>
    <cellStyle name="Normal 12 10" xfId="6"/>
    <cellStyle name="Normal 2 10" xfId="8"/>
    <cellStyle name="Normal 2 2 10" xfId="5"/>
    <cellStyle name="Normal 7" xfId="10"/>
    <cellStyle name="Normal_Sheet1 2" xfId="4"/>
  </cellStyles>
  <dxfs count="36">
    <dxf>
      <font>
        <b/>
        <i val="0"/>
        <color rgb="FFC00000"/>
      </font>
      <numFmt numFmtId="0" formatCode="General"/>
    </dxf>
    <dxf>
      <font>
        <b/>
        <i val="0"/>
        <color rgb="FFC00000"/>
      </font>
      <numFmt numFmtId="0" formatCode="General"/>
    </dxf>
    <dxf>
      <font>
        <color rgb="FFC00000"/>
      </font>
      <fill>
        <patternFill>
          <bgColor theme="0"/>
        </patternFill>
      </fill>
    </dxf>
    <dxf>
      <font>
        <color rgb="FFC00000"/>
      </font>
      <fill>
        <patternFill>
          <bgColor theme="0"/>
        </patternFill>
      </fill>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FF0000"/>
      </font>
      <fill>
        <patternFill>
          <bgColor theme="0"/>
        </patternFill>
      </fill>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
      <font>
        <color rgb="FF9C0006"/>
      </font>
    </dxf>
  </dxfs>
  <tableStyles count="0" defaultTableStyle="TableStyleMedium9" defaultPivotStyle="PivotStyleLight16"/>
  <colors>
    <mruColors>
      <color rgb="FFFFFF66"/>
      <color rgb="FFFF66CC"/>
      <color rgb="FFFF00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123825</xdr:colOff>
      <xdr:row>243</xdr:row>
      <xdr:rowOff>95250</xdr:rowOff>
    </xdr:from>
    <xdr:to>
      <xdr:col>1</xdr:col>
      <xdr:colOff>266700</xdr:colOff>
      <xdr:row>243</xdr:row>
      <xdr:rowOff>219075</xdr:rowOff>
    </xdr:to>
    <xdr:sp macro="" textlink="">
      <xdr:nvSpPr>
        <xdr:cNvPr id="225654" name="Text Box 16"/>
        <xdr:cNvSpPr txBox="1">
          <a:spLocks noChangeArrowheads="1"/>
        </xdr:cNvSpPr>
      </xdr:nvSpPr>
      <xdr:spPr bwMode="auto">
        <a:xfrm>
          <a:off x="361950" y="86829900"/>
          <a:ext cx="142875"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123825</xdr:colOff>
      <xdr:row>244</xdr:row>
      <xdr:rowOff>95250</xdr:rowOff>
    </xdr:from>
    <xdr:to>
      <xdr:col>1</xdr:col>
      <xdr:colOff>266700</xdr:colOff>
      <xdr:row>244</xdr:row>
      <xdr:rowOff>219075</xdr:rowOff>
    </xdr:to>
    <xdr:sp macro="" textlink="">
      <xdr:nvSpPr>
        <xdr:cNvPr id="225655" name="Text Box 17"/>
        <xdr:cNvSpPr txBox="1">
          <a:spLocks noChangeArrowheads="1"/>
        </xdr:cNvSpPr>
      </xdr:nvSpPr>
      <xdr:spPr bwMode="auto">
        <a:xfrm>
          <a:off x="361950" y="87144225"/>
          <a:ext cx="142875"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123825</xdr:colOff>
      <xdr:row>259</xdr:row>
      <xdr:rowOff>104775</xdr:rowOff>
    </xdr:from>
    <xdr:to>
      <xdr:col>1</xdr:col>
      <xdr:colOff>266700</xdr:colOff>
      <xdr:row>259</xdr:row>
      <xdr:rowOff>228600</xdr:rowOff>
    </xdr:to>
    <xdr:sp macro="" textlink="">
      <xdr:nvSpPr>
        <xdr:cNvPr id="225657" name="Text Box 19"/>
        <xdr:cNvSpPr txBox="1">
          <a:spLocks noChangeArrowheads="1"/>
        </xdr:cNvSpPr>
      </xdr:nvSpPr>
      <xdr:spPr bwMode="auto">
        <a:xfrm>
          <a:off x="361950" y="91087575"/>
          <a:ext cx="142875"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123825</xdr:colOff>
      <xdr:row>251</xdr:row>
      <xdr:rowOff>95250</xdr:rowOff>
    </xdr:from>
    <xdr:to>
      <xdr:col>1</xdr:col>
      <xdr:colOff>266700</xdr:colOff>
      <xdr:row>251</xdr:row>
      <xdr:rowOff>219075</xdr:rowOff>
    </xdr:to>
    <xdr:sp macro="" textlink="">
      <xdr:nvSpPr>
        <xdr:cNvPr id="225658" name="Text Box 20"/>
        <xdr:cNvSpPr txBox="1">
          <a:spLocks noChangeArrowheads="1"/>
        </xdr:cNvSpPr>
      </xdr:nvSpPr>
      <xdr:spPr bwMode="auto">
        <a:xfrm>
          <a:off x="361950" y="88839675"/>
          <a:ext cx="142875"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123825</xdr:colOff>
      <xdr:row>258</xdr:row>
      <xdr:rowOff>95250</xdr:rowOff>
    </xdr:from>
    <xdr:to>
      <xdr:col>1</xdr:col>
      <xdr:colOff>266700</xdr:colOff>
      <xdr:row>258</xdr:row>
      <xdr:rowOff>219075</xdr:rowOff>
    </xdr:to>
    <xdr:sp macro="" textlink="">
      <xdr:nvSpPr>
        <xdr:cNvPr id="225660" name="Text Box 22"/>
        <xdr:cNvSpPr txBox="1">
          <a:spLocks noChangeArrowheads="1"/>
        </xdr:cNvSpPr>
      </xdr:nvSpPr>
      <xdr:spPr bwMode="auto">
        <a:xfrm>
          <a:off x="361950" y="90763725"/>
          <a:ext cx="142875"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123825</xdr:colOff>
      <xdr:row>267</xdr:row>
      <xdr:rowOff>95250</xdr:rowOff>
    </xdr:from>
    <xdr:to>
      <xdr:col>1</xdr:col>
      <xdr:colOff>266700</xdr:colOff>
      <xdr:row>267</xdr:row>
      <xdr:rowOff>219075</xdr:rowOff>
    </xdr:to>
    <xdr:sp macro="" textlink="">
      <xdr:nvSpPr>
        <xdr:cNvPr id="225666" name="Text Box 39"/>
        <xdr:cNvSpPr txBox="1">
          <a:spLocks noChangeArrowheads="1"/>
        </xdr:cNvSpPr>
      </xdr:nvSpPr>
      <xdr:spPr bwMode="auto">
        <a:xfrm>
          <a:off x="361950" y="93154500"/>
          <a:ext cx="142875"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123825</xdr:colOff>
      <xdr:row>274</xdr:row>
      <xdr:rowOff>104775</xdr:rowOff>
    </xdr:from>
    <xdr:to>
      <xdr:col>1</xdr:col>
      <xdr:colOff>266700</xdr:colOff>
      <xdr:row>274</xdr:row>
      <xdr:rowOff>228600</xdr:rowOff>
    </xdr:to>
    <xdr:sp macro="" textlink="">
      <xdr:nvSpPr>
        <xdr:cNvPr id="225668" name="Text Box 43"/>
        <xdr:cNvSpPr txBox="1">
          <a:spLocks noChangeArrowheads="1"/>
        </xdr:cNvSpPr>
      </xdr:nvSpPr>
      <xdr:spPr bwMode="auto">
        <a:xfrm>
          <a:off x="361950" y="95411925"/>
          <a:ext cx="142875"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123825</xdr:colOff>
      <xdr:row>245</xdr:row>
      <xdr:rowOff>95250</xdr:rowOff>
    </xdr:from>
    <xdr:to>
      <xdr:col>1</xdr:col>
      <xdr:colOff>266700</xdr:colOff>
      <xdr:row>245</xdr:row>
      <xdr:rowOff>219075</xdr:rowOff>
    </xdr:to>
    <xdr:sp macro="" textlink="">
      <xdr:nvSpPr>
        <xdr:cNvPr id="225669" name="Text Box 45"/>
        <xdr:cNvSpPr txBox="1">
          <a:spLocks noChangeArrowheads="1"/>
        </xdr:cNvSpPr>
      </xdr:nvSpPr>
      <xdr:spPr bwMode="auto">
        <a:xfrm>
          <a:off x="361950" y="87458550"/>
          <a:ext cx="142875"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123825</xdr:colOff>
      <xdr:row>252</xdr:row>
      <xdr:rowOff>95250</xdr:rowOff>
    </xdr:from>
    <xdr:to>
      <xdr:col>1</xdr:col>
      <xdr:colOff>266700</xdr:colOff>
      <xdr:row>252</xdr:row>
      <xdr:rowOff>219075</xdr:rowOff>
    </xdr:to>
    <xdr:sp macro="" textlink="">
      <xdr:nvSpPr>
        <xdr:cNvPr id="225670" name="Text Box 46"/>
        <xdr:cNvSpPr txBox="1">
          <a:spLocks noChangeArrowheads="1"/>
        </xdr:cNvSpPr>
      </xdr:nvSpPr>
      <xdr:spPr bwMode="auto">
        <a:xfrm>
          <a:off x="361950" y="89154000"/>
          <a:ext cx="142875"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123825</xdr:colOff>
      <xdr:row>260</xdr:row>
      <xdr:rowOff>95250</xdr:rowOff>
    </xdr:from>
    <xdr:to>
      <xdr:col>1</xdr:col>
      <xdr:colOff>266700</xdr:colOff>
      <xdr:row>260</xdr:row>
      <xdr:rowOff>219075</xdr:rowOff>
    </xdr:to>
    <xdr:sp macro="" textlink="">
      <xdr:nvSpPr>
        <xdr:cNvPr id="225671" name="Text Box 47"/>
        <xdr:cNvSpPr txBox="1">
          <a:spLocks noChangeArrowheads="1"/>
        </xdr:cNvSpPr>
      </xdr:nvSpPr>
      <xdr:spPr bwMode="auto">
        <a:xfrm>
          <a:off x="361950" y="91392375"/>
          <a:ext cx="142875"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123825</xdr:colOff>
      <xdr:row>268</xdr:row>
      <xdr:rowOff>95250</xdr:rowOff>
    </xdr:from>
    <xdr:to>
      <xdr:col>1</xdr:col>
      <xdr:colOff>266700</xdr:colOff>
      <xdr:row>268</xdr:row>
      <xdr:rowOff>219075</xdr:rowOff>
    </xdr:to>
    <xdr:sp macro="" textlink="">
      <xdr:nvSpPr>
        <xdr:cNvPr id="225672" name="Text Box 48"/>
        <xdr:cNvSpPr txBox="1">
          <a:spLocks noChangeArrowheads="1"/>
        </xdr:cNvSpPr>
      </xdr:nvSpPr>
      <xdr:spPr bwMode="auto">
        <a:xfrm>
          <a:off x="361950" y="93468825"/>
          <a:ext cx="142875"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123825</xdr:colOff>
      <xdr:row>275</xdr:row>
      <xdr:rowOff>104775</xdr:rowOff>
    </xdr:from>
    <xdr:to>
      <xdr:col>1</xdr:col>
      <xdr:colOff>266700</xdr:colOff>
      <xdr:row>275</xdr:row>
      <xdr:rowOff>228600</xdr:rowOff>
    </xdr:to>
    <xdr:sp macro="" textlink="">
      <xdr:nvSpPr>
        <xdr:cNvPr id="225673" name="Text Box 49"/>
        <xdr:cNvSpPr txBox="1">
          <a:spLocks noChangeArrowheads="1"/>
        </xdr:cNvSpPr>
      </xdr:nvSpPr>
      <xdr:spPr bwMode="auto">
        <a:xfrm>
          <a:off x="361950" y="95726250"/>
          <a:ext cx="142875"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60</xdr:row>
      <xdr:rowOff>104775</xdr:rowOff>
    </xdr:from>
    <xdr:to>
      <xdr:col>1</xdr:col>
      <xdr:colOff>390525</xdr:colOff>
      <xdr:row>60</xdr:row>
      <xdr:rowOff>228600</xdr:rowOff>
    </xdr:to>
    <xdr:sp macro="" textlink="">
      <xdr:nvSpPr>
        <xdr:cNvPr id="225678" name="Text Box 24"/>
        <xdr:cNvSpPr txBox="1">
          <a:spLocks noChangeArrowheads="1"/>
        </xdr:cNvSpPr>
      </xdr:nvSpPr>
      <xdr:spPr bwMode="auto">
        <a:xfrm>
          <a:off x="495300" y="18230850"/>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61</xdr:row>
      <xdr:rowOff>104775</xdr:rowOff>
    </xdr:from>
    <xdr:to>
      <xdr:col>1</xdr:col>
      <xdr:colOff>390525</xdr:colOff>
      <xdr:row>61</xdr:row>
      <xdr:rowOff>228600</xdr:rowOff>
    </xdr:to>
    <xdr:sp macro="" textlink="">
      <xdr:nvSpPr>
        <xdr:cNvPr id="225679" name="Text Box 24"/>
        <xdr:cNvSpPr txBox="1">
          <a:spLocks noChangeArrowheads="1"/>
        </xdr:cNvSpPr>
      </xdr:nvSpPr>
      <xdr:spPr bwMode="auto">
        <a:xfrm>
          <a:off x="495300" y="18545175"/>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62</xdr:row>
      <xdr:rowOff>104775</xdr:rowOff>
    </xdr:from>
    <xdr:to>
      <xdr:col>1</xdr:col>
      <xdr:colOff>390525</xdr:colOff>
      <xdr:row>62</xdr:row>
      <xdr:rowOff>228600</xdr:rowOff>
    </xdr:to>
    <xdr:sp macro="" textlink="">
      <xdr:nvSpPr>
        <xdr:cNvPr id="225680" name="Text Box 24"/>
        <xdr:cNvSpPr txBox="1">
          <a:spLocks noChangeArrowheads="1"/>
        </xdr:cNvSpPr>
      </xdr:nvSpPr>
      <xdr:spPr bwMode="auto">
        <a:xfrm>
          <a:off x="495300" y="18859500"/>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63</xdr:row>
      <xdr:rowOff>104775</xdr:rowOff>
    </xdr:from>
    <xdr:to>
      <xdr:col>1</xdr:col>
      <xdr:colOff>390525</xdr:colOff>
      <xdr:row>63</xdr:row>
      <xdr:rowOff>228600</xdr:rowOff>
    </xdr:to>
    <xdr:sp macro="" textlink="">
      <xdr:nvSpPr>
        <xdr:cNvPr id="225681" name="Text Box 24"/>
        <xdr:cNvSpPr txBox="1">
          <a:spLocks noChangeArrowheads="1"/>
        </xdr:cNvSpPr>
      </xdr:nvSpPr>
      <xdr:spPr bwMode="auto">
        <a:xfrm>
          <a:off x="495300" y="19173825"/>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64</xdr:row>
      <xdr:rowOff>104775</xdr:rowOff>
    </xdr:from>
    <xdr:to>
      <xdr:col>1</xdr:col>
      <xdr:colOff>390525</xdr:colOff>
      <xdr:row>64</xdr:row>
      <xdr:rowOff>228600</xdr:rowOff>
    </xdr:to>
    <xdr:sp macro="" textlink="">
      <xdr:nvSpPr>
        <xdr:cNvPr id="225682" name="Text Box 24"/>
        <xdr:cNvSpPr txBox="1">
          <a:spLocks noChangeArrowheads="1"/>
        </xdr:cNvSpPr>
      </xdr:nvSpPr>
      <xdr:spPr bwMode="auto">
        <a:xfrm>
          <a:off x="495300" y="19488150"/>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65</xdr:row>
      <xdr:rowOff>104775</xdr:rowOff>
    </xdr:from>
    <xdr:to>
      <xdr:col>1</xdr:col>
      <xdr:colOff>390525</xdr:colOff>
      <xdr:row>65</xdr:row>
      <xdr:rowOff>228600</xdr:rowOff>
    </xdr:to>
    <xdr:sp macro="" textlink="">
      <xdr:nvSpPr>
        <xdr:cNvPr id="225683" name="Text Box 24"/>
        <xdr:cNvSpPr txBox="1">
          <a:spLocks noChangeArrowheads="1"/>
        </xdr:cNvSpPr>
      </xdr:nvSpPr>
      <xdr:spPr bwMode="auto">
        <a:xfrm>
          <a:off x="495300" y="19802475"/>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66</xdr:row>
      <xdr:rowOff>104775</xdr:rowOff>
    </xdr:from>
    <xdr:to>
      <xdr:col>1</xdr:col>
      <xdr:colOff>390525</xdr:colOff>
      <xdr:row>66</xdr:row>
      <xdr:rowOff>228600</xdr:rowOff>
    </xdr:to>
    <xdr:sp macro="" textlink="">
      <xdr:nvSpPr>
        <xdr:cNvPr id="225684" name="Text Box 24"/>
        <xdr:cNvSpPr txBox="1">
          <a:spLocks noChangeArrowheads="1"/>
        </xdr:cNvSpPr>
      </xdr:nvSpPr>
      <xdr:spPr bwMode="auto">
        <a:xfrm>
          <a:off x="495300" y="20116800"/>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74</xdr:row>
      <xdr:rowOff>95250</xdr:rowOff>
    </xdr:from>
    <xdr:to>
      <xdr:col>1</xdr:col>
      <xdr:colOff>390525</xdr:colOff>
      <xdr:row>74</xdr:row>
      <xdr:rowOff>219075</xdr:rowOff>
    </xdr:to>
    <xdr:sp macro="" textlink="">
      <xdr:nvSpPr>
        <xdr:cNvPr id="225687" name="Text Box 24"/>
        <xdr:cNvSpPr txBox="1">
          <a:spLocks noChangeArrowheads="1"/>
        </xdr:cNvSpPr>
      </xdr:nvSpPr>
      <xdr:spPr bwMode="auto">
        <a:xfrm>
          <a:off x="495300" y="22840950"/>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75</xdr:row>
      <xdr:rowOff>95250</xdr:rowOff>
    </xdr:from>
    <xdr:to>
      <xdr:col>1</xdr:col>
      <xdr:colOff>390525</xdr:colOff>
      <xdr:row>75</xdr:row>
      <xdr:rowOff>219075</xdr:rowOff>
    </xdr:to>
    <xdr:sp macro="" textlink="">
      <xdr:nvSpPr>
        <xdr:cNvPr id="225688" name="Text Box 24"/>
        <xdr:cNvSpPr txBox="1">
          <a:spLocks noChangeArrowheads="1"/>
        </xdr:cNvSpPr>
      </xdr:nvSpPr>
      <xdr:spPr bwMode="auto">
        <a:xfrm>
          <a:off x="495300" y="23155275"/>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76</xdr:row>
      <xdr:rowOff>95250</xdr:rowOff>
    </xdr:from>
    <xdr:to>
      <xdr:col>1</xdr:col>
      <xdr:colOff>390525</xdr:colOff>
      <xdr:row>76</xdr:row>
      <xdr:rowOff>219075</xdr:rowOff>
    </xdr:to>
    <xdr:sp macro="" textlink="">
      <xdr:nvSpPr>
        <xdr:cNvPr id="225689" name="Text Box 24"/>
        <xdr:cNvSpPr txBox="1">
          <a:spLocks noChangeArrowheads="1"/>
        </xdr:cNvSpPr>
      </xdr:nvSpPr>
      <xdr:spPr bwMode="auto">
        <a:xfrm>
          <a:off x="495300" y="23469600"/>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77</xdr:row>
      <xdr:rowOff>95250</xdr:rowOff>
    </xdr:from>
    <xdr:to>
      <xdr:col>1</xdr:col>
      <xdr:colOff>390525</xdr:colOff>
      <xdr:row>77</xdr:row>
      <xdr:rowOff>219075</xdr:rowOff>
    </xdr:to>
    <xdr:sp macro="" textlink="">
      <xdr:nvSpPr>
        <xdr:cNvPr id="225690" name="Text Box 24"/>
        <xdr:cNvSpPr txBox="1">
          <a:spLocks noChangeArrowheads="1"/>
        </xdr:cNvSpPr>
      </xdr:nvSpPr>
      <xdr:spPr bwMode="auto">
        <a:xfrm>
          <a:off x="495300" y="23783925"/>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78</xdr:row>
      <xdr:rowOff>95250</xdr:rowOff>
    </xdr:from>
    <xdr:to>
      <xdr:col>1</xdr:col>
      <xdr:colOff>390525</xdr:colOff>
      <xdr:row>78</xdr:row>
      <xdr:rowOff>219075</xdr:rowOff>
    </xdr:to>
    <xdr:sp macro="" textlink="">
      <xdr:nvSpPr>
        <xdr:cNvPr id="225691" name="Text Box 24"/>
        <xdr:cNvSpPr txBox="1">
          <a:spLocks noChangeArrowheads="1"/>
        </xdr:cNvSpPr>
      </xdr:nvSpPr>
      <xdr:spPr bwMode="auto">
        <a:xfrm>
          <a:off x="495300" y="24098250"/>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79</xdr:row>
      <xdr:rowOff>95250</xdr:rowOff>
    </xdr:from>
    <xdr:to>
      <xdr:col>1</xdr:col>
      <xdr:colOff>390525</xdr:colOff>
      <xdr:row>79</xdr:row>
      <xdr:rowOff>219075</xdr:rowOff>
    </xdr:to>
    <xdr:sp macro="" textlink="">
      <xdr:nvSpPr>
        <xdr:cNvPr id="225692" name="Text Box 24"/>
        <xdr:cNvSpPr txBox="1">
          <a:spLocks noChangeArrowheads="1"/>
        </xdr:cNvSpPr>
      </xdr:nvSpPr>
      <xdr:spPr bwMode="auto">
        <a:xfrm>
          <a:off x="495300" y="24412575"/>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80</xdr:row>
      <xdr:rowOff>95250</xdr:rowOff>
    </xdr:from>
    <xdr:to>
      <xdr:col>1</xdr:col>
      <xdr:colOff>390525</xdr:colOff>
      <xdr:row>80</xdr:row>
      <xdr:rowOff>219075</xdr:rowOff>
    </xdr:to>
    <xdr:sp macro="" textlink="">
      <xdr:nvSpPr>
        <xdr:cNvPr id="225693" name="Text Box 24"/>
        <xdr:cNvSpPr txBox="1">
          <a:spLocks noChangeArrowheads="1"/>
        </xdr:cNvSpPr>
      </xdr:nvSpPr>
      <xdr:spPr bwMode="auto">
        <a:xfrm>
          <a:off x="495300" y="24726900"/>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81</xdr:row>
      <xdr:rowOff>95250</xdr:rowOff>
    </xdr:from>
    <xdr:to>
      <xdr:col>1</xdr:col>
      <xdr:colOff>390525</xdr:colOff>
      <xdr:row>81</xdr:row>
      <xdr:rowOff>219075</xdr:rowOff>
    </xdr:to>
    <xdr:sp macro="" textlink="">
      <xdr:nvSpPr>
        <xdr:cNvPr id="225694" name="Text Box 24"/>
        <xdr:cNvSpPr txBox="1">
          <a:spLocks noChangeArrowheads="1"/>
        </xdr:cNvSpPr>
      </xdr:nvSpPr>
      <xdr:spPr bwMode="auto">
        <a:xfrm>
          <a:off x="495300" y="25041225"/>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90</xdr:row>
      <xdr:rowOff>95250</xdr:rowOff>
    </xdr:from>
    <xdr:to>
      <xdr:col>1</xdr:col>
      <xdr:colOff>390525</xdr:colOff>
      <xdr:row>90</xdr:row>
      <xdr:rowOff>219075</xdr:rowOff>
    </xdr:to>
    <xdr:sp macro="" textlink="">
      <xdr:nvSpPr>
        <xdr:cNvPr id="225699" name="Text Box 24"/>
        <xdr:cNvSpPr txBox="1">
          <a:spLocks noChangeArrowheads="1"/>
        </xdr:cNvSpPr>
      </xdr:nvSpPr>
      <xdr:spPr bwMode="auto">
        <a:xfrm>
          <a:off x="495300" y="27451050"/>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91</xdr:row>
      <xdr:rowOff>95250</xdr:rowOff>
    </xdr:from>
    <xdr:to>
      <xdr:col>1</xdr:col>
      <xdr:colOff>390525</xdr:colOff>
      <xdr:row>91</xdr:row>
      <xdr:rowOff>219075</xdr:rowOff>
    </xdr:to>
    <xdr:sp macro="" textlink="">
      <xdr:nvSpPr>
        <xdr:cNvPr id="225700" name="Text Box 24"/>
        <xdr:cNvSpPr txBox="1">
          <a:spLocks noChangeArrowheads="1"/>
        </xdr:cNvSpPr>
      </xdr:nvSpPr>
      <xdr:spPr bwMode="auto">
        <a:xfrm>
          <a:off x="495300" y="27765375"/>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92</xdr:row>
      <xdr:rowOff>95250</xdr:rowOff>
    </xdr:from>
    <xdr:to>
      <xdr:col>1</xdr:col>
      <xdr:colOff>390525</xdr:colOff>
      <xdr:row>92</xdr:row>
      <xdr:rowOff>219075</xdr:rowOff>
    </xdr:to>
    <xdr:sp macro="" textlink="">
      <xdr:nvSpPr>
        <xdr:cNvPr id="225701" name="Text Box 24"/>
        <xdr:cNvSpPr txBox="1">
          <a:spLocks noChangeArrowheads="1"/>
        </xdr:cNvSpPr>
      </xdr:nvSpPr>
      <xdr:spPr bwMode="auto">
        <a:xfrm>
          <a:off x="495300" y="28079700"/>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93</xdr:row>
      <xdr:rowOff>95250</xdr:rowOff>
    </xdr:from>
    <xdr:to>
      <xdr:col>1</xdr:col>
      <xdr:colOff>390525</xdr:colOff>
      <xdr:row>93</xdr:row>
      <xdr:rowOff>219075</xdr:rowOff>
    </xdr:to>
    <xdr:sp macro="" textlink="">
      <xdr:nvSpPr>
        <xdr:cNvPr id="225702" name="Text Box 24"/>
        <xdr:cNvSpPr txBox="1">
          <a:spLocks noChangeArrowheads="1"/>
        </xdr:cNvSpPr>
      </xdr:nvSpPr>
      <xdr:spPr bwMode="auto">
        <a:xfrm>
          <a:off x="495300" y="28394025"/>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94</xdr:row>
      <xdr:rowOff>95250</xdr:rowOff>
    </xdr:from>
    <xdr:to>
      <xdr:col>1</xdr:col>
      <xdr:colOff>390525</xdr:colOff>
      <xdr:row>94</xdr:row>
      <xdr:rowOff>219075</xdr:rowOff>
    </xdr:to>
    <xdr:sp macro="" textlink="">
      <xdr:nvSpPr>
        <xdr:cNvPr id="225703" name="Text Box 24"/>
        <xdr:cNvSpPr txBox="1">
          <a:spLocks noChangeArrowheads="1"/>
        </xdr:cNvSpPr>
      </xdr:nvSpPr>
      <xdr:spPr bwMode="auto">
        <a:xfrm>
          <a:off x="495300" y="28708350"/>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95</xdr:row>
      <xdr:rowOff>95250</xdr:rowOff>
    </xdr:from>
    <xdr:to>
      <xdr:col>1</xdr:col>
      <xdr:colOff>390525</xdr:colOff>
      <xdr:row>95</xdr:row>
      <xdr:rowOff>219075</xdr:rowOff>
    </xdr:to>
    <xdr:sp macro="" textlink="">
      <xdr:nvSpPr>
        <xdr:cNvPr id="225704" name="Text Box 24"/>
        <xdr:cNvSpPr txBox="1">
          <a:spLocks noChangeArrowheads="1"/>
        </xdr:cNvSpPr>
      </xdr:nvSpPr>
      <xdr:spPr bwMode="auto">
        <a:xfrm>
          <a:off x="495300" y="29022675"/>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105</xdr:row>
      <xdr:rowOff>95250</xdr:rowOff>
    </xdr:from>
    <xdr:to>
      <xdr:col>1</xdr:col>
      <xdr:colOff>390525</xdr:colOff>
      <xdr:row>105</xdr:row>
      <xdr:rowOff>219075</xdr:rowOff>
    </xdr:to>
    <xdr:sp macro="" textlink="">
      <xdr:nvSpPr>
        <xdr:cNvPr id="225709" name="Text Box 24"/>
        <xdr:cNvSpPr txBox="1">
          <a:spLocks noChangeArrowheads="1"/>
        </xdr:cNvSpPr>
      </xdr:nvSpPr>
      <xdr:spPr bwMode="auto">
        <a:xfrm>
          <a:off x="495300" y="32318325"/>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106</xdr:row>
      <xdr:rowOff>95250</xdr:rowOff>
    </xdr:from>
    <xdr:to>
      <xdr:col>1</xdr:col>
      <xdr:colOff>390525</xdr:colOff>
      <xdr:row>106</xdr:row>
      <xdr:rowOff>219075</xdr:rowOff>
    </xdr:to>
    <xdr:sp macro="" textlink="">
      <xdr:nvSpPr>
        <xdr:cNvPr id="225710" name="Text Box 24"/>
        <xdr:cNvSpPr txBox="1">
          <a:spLocks noChangeArrowheads="1"/>
        </xdr:cNvSpPr>
      </xdr:nvSpPr>
      <xdr:spPr bwMode="auto">
        <a:xfrm>
          <a:off x="495300" y="32632650"/>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107</xdr:row>
      <xdr:rowOff>95250</xdr:rowOff>
    </xdr:from>
    <xdr:to>
      <xdr:col>1</xdr:col>
      <xdr:colOff>390525</xdr:colOff>
      <xdr:row>107</xdr:row>
      <xdr:rowOff>219075</xdr:rowOff>
    </xdr:to>
    <xdr:sp macro="" textlink="">
      <xdr:nvSpPr>
        <xdr:cNvPr id="225711" name="Text Box 24"/>
        <xdr:cNvSpPr txBox="1">
          <a:spLocks noChangeArrowheads="1"/>
        </xdr:cNvSpPr>
      </xdr:nvSpPr>
      <xdr:spPr bwMode="auto">
        <a:xfrm>
          <a:off x="495300" y="32946975"/>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108</xdr:row>
      <xdr:rowOff>95250</xdr:rowOff>
    </xdr:from>
    <xdr:to>
      <xdr:col>1</xdr:col>
      <xdr:colOff>390525</xdr:colOff>
      <xdr:row>108</xdr:row>
      <xdr:rowOff>219075</xdr:rowOff>
    </xdr:to>
    <xdr:sp macro="" textlink="">
      <xdr:nvSpPr>
        <xdr:cNvPr id="225712" name="Text Box 24"/>
        <xdr:cNvSpPr txBox="1">
          <a:spLocks noChangeArrowheads="1"/>
        </xdr:cNvSpPr>
      </xdr:nvSpPr>
      <xdr:spPr bwMode="auto">
        <a:xfrm>
          <a:off x="495300" y="33261300"/>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109</xdr:row>
      <xdr:rowOff>95250</xdr:rowOff>
    </xdr:from>
    <xdr:to>
      <xdr:col>1</xdr:col>
      <xdr:colOff>390525</xdr:colOff>
      <xdr:row>109</xdr:row>
      <xdr:rowOff>219075</xdr:rowOff>
    </xdr:to>
    <xdr:sp macro="" textlink="">
      <xdr:nvSpPr>
        <xdr:cNvPr id="225713" name="Text Box 24"/>
        <xdr:cNvSpPr txBox="1">
          <a:spLocks noChangeArrowheads="1"/>
        </xdr:cNvSpPr>
      </xdr:nvSpPr>
      <xdr:spPr bwMode="auto">
        <a:xfrm>
          <a:off x="495300" y="33575625"/>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110</xdr:row>
      <xdr:rowOff>95250</xdr:rowOff>
    </xdr:from>
    <xdr:to>
      <xdr:col>1</xdr:col>
      <xdr:colOff>390525</xdr:colOff>
      <xdr:row>110</xdr:row>
      <xdr:rowOff>219075</xdr:rowOff>
    </xdr:to>
    <xdr:sp macro="" textlink="">
      <xdr:nvSpPr>
        <xdr:cNvPr id="225714" name="Text Box 24"/>
        <xdr:cNvSpPr txBox="1">
          <a:spLocks noChangeArrowheads="1"/>
        </xdr:cNvSpPr>
      </xdr:nvSpPr>
      <xdr:spPr bwMode="auto">
        <a:xfrm>
          <a:off x="495300" y="33889950"/>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118</xdr:row>
      <xdr:rowOff>95250</xdr:rowOff>
    </xdr:from>
    <xdr:to>
      <xdr:col>1</xdr:col>
      <xdr:colOff>390525</xdr:colOff>
      <xdr:row>118</xdr:row>
      <xdr:rowOff>219075</xdr:rowOff>
    </xdr:to>
    <xdr:sp macro="" textlink="">
      <xdr:nvSpPr>
        <xdr:cNvPr id="225718" name="Text Box 24"/>
        <xdr:cNvSpPr txBox="1">
          <a:spLocks noChangeArrowheads="1"/>
        </xdr:cNvSpPr>
      </xdr:nvSpPr>
      <xdr:spPr bwMode="auto">
        <a:xfrm>
          <a:off x="495300" y="36052125"/>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119</xdr:row>
      <xdr:rowOff>95250</xdr:rowOff>
    </xdr:from>
    <xdr:to>
      <xdr:col>1</xdr:col>
      <xdr:colOff>390525</xdr:colOff>
      <xdr:row>119</xdr:row>
      <xdr:rowOff>219075</xdr:rowOff>
    </xdr:to>
    <xdr:sp macro="" textlink="">
      <xdr:nvSpPr>
        <xdr:cNvPr id="225719" name="Text Box 24"/>
        <xdr:cNvSpPr txBox="1">
          <a:spLocks noChangeArrowheads="1"/>
        </xdr:cNvSpPr>
      </xdr:nvSpPr>
      <xdr:spPr bwMode="auto">
        <a:xfrm>
          <a:off x="495300" y="36366450"/>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120</xdr:row>
      <xdr:rowOff>95250</xdr:rowOff>
    </xdr:from>
    <xdr:to>
      <xdr:col>1</xdr:col>
      <xdr:colOff>390525</xdr:colOff>
      <xdr:row>120</xdr:row>
      <xdr:rowOff>219075</xdr:rowOff>
    </xdr:to>
    <xdr:sp macro="" textlink="">
      <xdr:nvSpPr>
        <xdr:cNvPr id="225720" name="Text Box 24"/>
        <xdr:cNvSpPr txBox="1">
          <a:spLocks noChangeArrowheads="1"/>
        </xdr:cNvSpPr>
      </xdr:nvSpPr>
      <xdr:spPr bwMode="auto">
        <a:xfrm>
          <a:off x="495300" y="36680775"/>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121</xdr:row>
      <xdr:rowOff>95250</xdr:rowOff>
    </xdr:from>
    <xdr:to>
      <xdr:col>1</xdr:col>
      <xdr:colOff>390525</xdr:colOff>
      <xdr:row>121</xdr:row>
      <xdr:rowOff>219075</xdr:rowOff>
    </xdr:to>
    <xdr:sp macro="" textlink="">
      <xdr:nvSpPr>
        <xdr:cNvPr id="225721" name="Text Box 24"/>
        <xdr:cNvSpPr txBox="1">
          <a:spLocks noChangeArrowheads="1"/>
        </xdr:cNvSpPr>
      </xdr:nvSpPr>
      <xdr:spPr bwMode="auto">
        <a:xfrm>
          <a:off x="495300" y="36995100"/>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122</xdr:row>
      <xdr:rowOff>95250</xdr:rowOff>
    </xdr:from>
    <xdr:to>
      <xdr:col>1</xdr:col>
      <xdr:colOff>390525</xdr:colOff>
      <xdr:row>122</xdr:row>
      <xdr:rowOff>219075</xdr:rowOff>
    </xdr:to>
    <xdr:sp macro="" textlink="">
      <xdr:nvSpPr>
        <xdr:cNvPr id="225722" name="Text Box 24"/>
        <xdr:cNvSpPr txBox="1">
          <a:spLocks noChangeArrowheads="1"/>
        </xdr:cNvSpPr>
      </xdr:nvSpPr>
      <xdr:spPr bwMode="auto">
        <a:xfrm>
          <a:off x="495300" y="37309425"/>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123</xdr:row>
      <xdr:rowOff>95250</xdr:rowOff>
    </xdr:from>
    <xdr:to>
      <xdr:col>1</xdr:col>
      <xdr:colOff>390525</xdr:colOff>
      <xdr:row>123</xdr:row>
      <xdr:rowOff>219075</xdr:rowOff>
    </xdr:to>
    <xdr:sp macro="" textlink="">
      <xdr:nvSpPr>
        <xdr:cNvPr id="225723" name="Text Box 24"/>
        <xdr:cNvSpPr txBox="1">
          <a:spLocks noChangeArrowheads="1"/>
        </xdr:cNvSpPr>
      </xdr:nvSpPr>
      <xdr:spPr bwMode="auto">
        <a:xfrm>
          <a:off x="495300" y="37623750"/>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124</xdr:row>
      <xdr:rowOff>95250</xdr:rowOff>
    </xdr:from>
    <xdr:to>
      <xdr:col>1</xdr:col>
      <xdr:colOff>390525</xdr:colOff>
      <xdr:row>124</xdr:row>
      <xdr:rowOff>219075</xdr:rowOff>
    </xdr:to>
    <xdr:sp macro="" textlink="">
      <xdr:nvSpPr>
        <xdr:cNvPr id="225724" name="Text Box 24"/>
        <xdr:cNvSpPr txBox="1">
          <a:spLocks noChangeArrowheads="1"/>
        </xdr:cNvSpPr>
      </xdr:nvSpPr>
      <xdr:spPr bwMode="auto">
        <a:xfrm>
          <a:off x="495300" y="37938075"/>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134</xdr:row>
      <xdr:rowOff>95250</xdr:rowOff>
    </xdr:from>
    <xdr:to>
      <xdr:col>1</xdr:col>
      <xdr:colOff>390525</xdr:colOff>
      <xdr:row>134</xdr:row>
      <xdr:rowOff>219075</xdr:rowOff>
    </xdr:to>
    <xdr:sp macro="" textlink="">
      <xdr:nvSpPr>
        <xdr:cNvPr id="225729" name="Text Box 24"/>
        <xdr:cNvSpPr txBox="1">
          <a:spLocks noChangeArrowheads="1"/>
        </xdr:cNvSpPr>
      </xdr:nvSpPr>
      <xdr:spPr bwMode="auto">
        <a:xfrm>
          <a:off x="495300" y="40938450"/>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135</xdr:row>
      <xdr:rowOff>95250</xdr:rowOff>
    </xdr:from>
    <xdr:to>
      <xdr:col>1</xdr:col>
      <xdr:colOff>390525</xdr:colOff>
      <xdr:row>135</xdr:row>
      <xdr:rowOff>219075</xdr:rowOff>
    </xdr:to>
    <xdr:sp macro="" textlink="">
      <xdr:nvSpPr>
        <xdr:cNvPr id="225730" name="Text Box 24"/>
        <xdr:cNvSpPr txBox="1">
          <a:spLocks noChangeArrowheads="1"/>
        </xdr:cNvSpPr>
      </xdr:nvSpPr>
      <xdr:spPr bwMode="auto">
        <a:xfrm>
          <a:off x="495300" y="41252775"/>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136</xdr:row>
      <xdr:rowOff>95250</xdr:rowOff>
    </xdr:from>
    <xdr:to>
      <xdr:col>1</xdr:col>
      <xdr:colOff>390525</xdr:colOff>
      <xdr:row>136</xdr:row>
      <xdr:rowOff>219075</xdr:rowOff>
    </xdr:to>
    <xdr:sp macro="" textlink="">
      <xdr:nvSpPr>
        <xdr:cNvPr id="225731" name="Text Box 24"/>
        <xdr:cNvSpPr txBox="1">
          <a:spLocks noChangeArrowheads="1"/>
        </xdr:cNvSpPr>
      </xdr:nvSpPr>
      <xdr:spPr bwMode="auto">
        <a:xfrm>
          <a:off x="495300" y="41567100"/>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137</xdr:row>
      <xdr:rowOff>95250</xdr:rowOff>
    </xdr:from>
    <xdr:to>
      <xdr:col>1</xdr:col>
      <xdr:colOff>390525</xdr:colOff>
      <xdr:row>137</xdr:row>
      <xdr:rowOff>219075</xdr:rowOff>
    </xdr:to>
    <xdr:sp macro="" textlink="">
      <xdr:nvSpPr>
        <xdr:cNvPr id="225732" name="Text Box 24"/>
        <xdr:cNvSpPr txBox="1">
          <a:spLocks noChangeArrowheads="1"/>
        </xdr:cNvSpPr>
      </xdr:nvSpPr>
      <xdr:spPr bwMode="auto">
        <a:xfrm>
          <a:off x="495300" y="41881425"/>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138</xdr:row>
      <xdr:rowOff>95250</xdr:rowOff>
    </xdr:from>
    <xdr:to>
      <xdr:col>1</xdr:col>
      <xdr:colOff>390525</xdr:colOff>
      <xdr:row>138</xdr:row>
      <xdr:rowOff>219075</xdr:rowOff>
    </xdr:to>
    <xdr:sp macro="" textlink="">
      <xdr:nvSpPr>
        <xdr:cNvPr id="225733" name="Text Box 24"/>
        <xdr:cNvSpPr txBox="1">
          <a:spLocks noChangeArrowheads="1"/>
        </xdr:cNvSpPr>
      </xdr:nvSpPr>
      <xdr:spPr bwMode="auto">
        <a:xfrm>
          <a:off x="495300" y="42195750"/>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139</xdr:row>
      <xdr:rowOff>95250</xdr:rowOff>
    </xdr:from>
    <xdr:to>
      <xdr:col>1</xdr:col>
      <xdr:colOff>390525</xdr:colOff>
      <xdr:row>139</xdr:row>
      <xdr:rowOff>219075</xdr:rowOff>
    </xdr:to>
    <xdr:sp macro="" textlink="">
      <xdr:nvSpPr>
        <xdr:cNvPr id="225734" name="Text Box 24"/>
        <xdr:cNvSpPr txBox="1">
          <a:spLocks noChangeArrowheads="1"/>
        </xdr:cNvSpPr>
      </xdr:nvSpPr>
      <xdr:spPr bwMode="auto">
        <a:xfrm>
          <a:off x="495300" y="42510075"/>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146</xdr:row>
      <xdr:rowOff>95250</xdr:rowOff>
    </xdr:from>
    <xdr:to>
      <xdr:col>1</xdr:col>
      <xdr:colOff>390525</xdr:colOff>
      <xdr:row>146</xdr:row>
      <xdr:rowOff>219075</xdr:rowOff>
    </xdr:to>
    <xdr:sp macro="" textlink="">
      <xdr:nvSpPr>
        <xdr:cNvPr id="225737" name="Text Box 24"/>
        <xdr:cNvSpPr txBox="1">
          <a:spLocks noChangeArrowheads="1"/>
        </xdr:cNvSpPr>
      </xdr:nvSpPr>
      <xdr:spPr bwMode="auto">
        <a:xfrm>
          <a:off x="495300" y="44357925"/>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147</xdr:row>
      <xdr:rowOff>95250</xdr:rowOff>
    </xdr:from>
    <xdr:to>
      <xdr:col>1</xdr:col>
      <xdr:colOff>390525</xdr:colOff>
      <xdr:row>147</xdr:row>
      <xdr:rowOff>219075</xdr:rowOff>
    </xdr:to>
    <xdr:sp macro="" textlink="">
      <xdr:nvSpPr>
        <xdr:cNvPr id="225738" name="Text Box 24"/>
        <xdr:cNvSpPr txBox="1">
          <a:spLocks noChangeArrowheads="1"/>
        </xdr:cNvSpPr>
      </xdr:nvSpPr>
      <xdr:spPr bwMode="auto">
        <a:xfrm>
          <a:off x="495300" y="44672250"/>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148</xdr:row>
      <xdr:rowOff>95250</xdr:rowOff>
    </xdr:from>
    <xdr:to>
      <xdr:col>1</xdr:col>
      <xdr:colOff>390525</xdr:colOff>
      <xdr:row>148</xdr:row>
      <xdr:rowOff>219075</xdr:rowOff>
    </xdr:to>
    <xdr:sp macro="" textlink="">
      <xdr:nvSpPr>
        <xdr:cNvPr id="225739" name="Text Box 24"/>
        <xdr:cNvSpPr txBox="1">
          <a:spLocks noChangeArrowheads="1"/>
        </xdr:cNvSpPr>
      </xdr:nvSpPr>
      <xdr:spPr bwMode="auto">
        <a:xfrm>
          <a:off x="495300" y="44986575"/>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149</xdr:row>
      <xdr:rowOff>95250</xdr:rowOff>
    </xdr:from>
    <xdr:to>
      <xdr:col>1</xdr:col>
      <xdr:colOff>390525</xdr:colOff>
      <xdr:row>149</xdr:row>
      <xdr:rowOff>219075</xdr:rowOff>
    </xdr:to>
    <xdr:sp macro="" textlink="">
      <xdr:nvSpPr>
        <xdr:cNvPr id="225740" name="Text Box 24"/>
        <xdr:cNvSpPr txBox="1">
          <a:spLocks noChangeArrowheads="1"/>
        </xdr:cNvSpPr>
      </xdr:nvSpPr>
      <xdr:spPr bwMode="auto">
        <a:xfrm>
          <a:off x="495300" y="45300900"/>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150</xdr:row>
      <xdr:rowOff>95250</xdr:rowOff>
    </xdr:from>
    <xdr:to>
      <xdr:col>1</xdr:col>
      <xdr:colOff>390525</xdr:colOff>
      <xdr:row>150</xdr:row>
      <xdr:rowOff>219075</xdr:rowOff>
    </xdr:to>
    <xdr:sp macro="" textlink="">
      <xdr:nvSpPr>
        <xdr:cNvPr id="225741" name="Text Box 24"/>
        <xdr:cNvSpPr txBox="1">
          <a:spLocks noChangeArrowheads="1"/>
        </xdr:cNvSpPr>
      </xdr:nvSpPr>
      <xdr:spPr bwMode="auto">
        <a:xfrm>
          <a:off x="495300" y="45615225"/>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151</xdr:row>
      <xdr:rowOff>95250</xdr:rowOff>
    </xdr:from>
    <xdr:to>
      <xdr:col>1</xdr:col>
      <xdr:colOff>390525</xdr:colOff>
      <xdr:row>151</xdr:row>
      <xdr:rowOff>219075</xdr:rowOff>
    </xdr:to>
    <xdr:sp macro="" textlink="">
      <xdr:nvSpPr>
        <xdr:cNvPr id="225742" name="Text Box 24"/>
        <xdr:cNvSpPr txBox="1">
          <a:spLocks noChangeArrowheads="1"/>
        </xdr:cNvSpPr>
      </xdr:nvSpPr>
      <xdr:spPr bwMode="auto">
        <a:xfrm>
          <a:off x="495300" y="45929550"/>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152</xdr:row>
      <xdr:rowOff>95250</xdr:rowOff>
    </xdr:from>
    <xdr:to>
      <xdr:col>1</xdr:col>
      <xdr:colOff>390525</xdr:colOff>
      <xdr:row>152</xdr:row>
      <xdr:rowOff>219075</xdr:rowOff>
    </xdr:to>
    <xdr:sp macro="" textlink="">
      <xdr:nvSpPr>
        <xdr:cNvPr id="225743" name="Text Box 24"/>
        <xdr:cNvSpPr txBox="1">
          <a:spLocks noChangeArrowheads="1"/>
        </xdr:cNvSpPr>
      </xdr:nvSpPr>
      <xdr:spPr bwMode="auto">
        <a:xfrm>
          <a:off x="495300" y="46243875"/>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153</xdr:row>
      <xdr:rowOff>95250</xdr:rowOff>
    </xdr:from>
    <xdr:to>
      <xdr:col>1</xdr:col>
      <xdr:colOff>390525</xdr:colOff>
      <xdr:row>153</xdr:row>
      <xdr:rowOff>219075</xdr:rowOff>
    </xdr:to>
    <xdr:sp macro="" textlink="">
      <xdr:nvSpPr>
        <xdr:cNvPr id="225744" name="Text Box 24"/>
        <xdr:cNvSpPr txBox="1">
          <a:spLocks noChangeArrowheads="1"/>
        </xdr:cNvSpPr>
      </xdr:nvSpPr>
      <xdr:spPr bwMode="auto">
        <a:xfrm>
          <a:off x="495300" y="46558200"/>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169</xdr:row>
      <xdr:rowOff>95250</xdr:rowOff>
    </xdr:from>
    <xdr:to>
      <xdr:col>1</xdr:col>
      <xdr:colOff>390525</xdr:colOff>
      <xdr:row>169</xdr:row>
      <xdr:rowOff>219075</xdr:rowOff>
    </xdr:to>
    <xdr:sp macro="" textlink="">
      <xdr:nvSpPr>
        <xdr:cNvPr id="225745" name="Text Box 24"/>
        <xdr:cNvSpPr txBox="1">
          <a:spLocks noChangeArrowheads="1"/>
        </xdr:cNvSpPr>
      </xdr:nvSpPr>
      <xdr:spPr bwMode="auto">
        <a:xfrm>
          <a:off x="495300" y="51435000"/>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168</xdr:row>
      <xdr:rowOff>95250</xdr:rowOff>
    </xdr:from>
    <xdr:to>
      <xdr:col>1</xdr:col>
      <xdr:colOff>390525</xdr:colOff>
      <xdr:row>168</xdr:row>
      <xdr:rowOff>219075</xdr:rowOff>
    </xdr:to>
    <xdr:sp macro="" textlink="">
      <xdr:nvSpPr>
        <xdr:cNvPr id="225746" name="Text Box 24"/>
        <xdr:cNvSpPr txBox="1">
          <a:spLocks noChangeArrowheads="1"/>
        </xdr:cNvSpPr>
      </xdr:nvSpPr>
      <xdr:spPr bwMode="auto">
        <a:xfrm>
          <a:off x="495300" y="51120675"/>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167</xdr:row>
      <xdr:rowOff>95250</xdr:rowOff>
    </xdr:from>
    <xdr:to>
      <xdr:col>1</xdr:col>
      <xdr:colOff>390525</xdr:colOff>
      <xdr:row>167</xdr:row>
      <xdr:rowOff>219075</xdr:rowOff>
    </xdr:to>
    <xdr:sp macro="" textlink="">
      <xdr:nvSpPr>
        <xdr:cNvPr id="225747" name="Text Box 24"/>
        <xdr:cNvSpPr txBox="1">
          <a:spLocks noChangeArrowheads="1"/>
        </xdr:cNvSpPr>
      </xdr:nvSpPr>
      <xdr:spPr bwMode="auto">
        <a:xfrm>
          <a:off x="495300" y="50806350"/>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166</xdr:row>
      <xdr:rowOff>95250</xdr:rowOff>
    </xdr:from>
    <xdr:to>
      <xdr:col>1</xdr:col>
      <xdr:colOff>390525</xdr:colOff>
      <xdr:row>166</xdr:row>
      <xdr:rowOff>219075</xdr:rowOff>
    </xdr:to>
    <xdr:sp macro="" textlink="">
      <xdr:nvSpPr>
        <xdr:cNvPr id="225748" name="Text Box 24"/>
        <xdr:cNvSpPr txBox="1">
          <a:spLocks noChangeArrowheads="1"/>
        </xdr:cNvSpPr>
      </xdr:nvSpPr>
      <xdr:spPr bwMode="auto">
        <a:xfrm>
          <a:off x="495300" y="50492025"/>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165</xdr:row>
      <xdr:rowOff>95250</xdr:rowOff>
    </xdr:from>
    <xdr:to>
      <xdr:col>1</xdr:col>
      <xdr:colOff>390525</xdr:colOff>
      <xdr:row>165</xdr:row>
      <xdr:rowOff>219075</xdr:rowOff>
    </xdr:to>
    <xdr:sp macro="" textlink="">
      <xdr:nvSpPr>
        <xdr:cNvPr id="225749" name="Text Box 24"/>
        <xdr:cNvSpPr txBox="1">
          <a:spLocks noChangeArrowheads="1"/>
        </xdr:cNvSpPr>
      </xdr:nvSpPr>
      <xdr:spPr bwMode="auto">
        <a:xfrm>
          <a:off x="495300" y="50177700"/>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164</xdr:row>
      <xdr:rowOff>95250</xdr:rowOff>
    </xdr:from>
    <xdr:to>
      <xdr:col>1</xdr:col>
      <xdr:colOff>390525</xdr:colOff>
      <xdr:row>164</xdr:row>
      <xdr:rowOff>219075</xdr:rowOff>
    </xdr:to>
    <xdr:sp macro="" textlink="">
      <xdr:nvSpPr>
        <xdr:cNvPr id="225750" name="Text Box 24"/>
        <xdr:cNvSpPr txBox="1">
          <a:spLocks noChangeArrowheads="1"/>
        </xdr:cNvSpPr>
      </xdr:nvSpPr>
      <xdr:spPr bwMode="auto">
        <a:xfrm>
          <a:off x="495300" y="49863375"/>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163</xdr:row>
      <xdr:rowOff>95250</xdr:rowOff>
    </xdr:from>
    <xdr:to>
      <xdr:col>1</xdr:col>
      <xdr:colOff>390525</xdr:colOff>
      <xdr:row>163</xdr:row>
      <xdr:rowOff>219075</xdr:rowOff>
    </xdr:to>
    <xdr:sp macro="" textlink="">
      <xdr:nvSpPr>
        <xdr:cNvPr id="225751" name="Text Box 24"/>
        <xdr:cNvSpPr txBox="1">
          <a:spLocks noChangeArrowheads="1"/>
        </xdr:cNvSpPr>
      </xdr:nvSpPr>
      <xdr:spPr bwMode="auto">
        <a:xfrm>
          <a:off x="495300" y="49549050"/>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162</xdr:row>
      <xdr:rowOff>95250</xdr:rowOff>
    </xdr:from>
    <xdr:to>
      <xdr:col>1</xdr:col>
      <xdr:colOff>390525</xdr:colOff>
      <xdr:row>162</xdr:row>
      <xdr:rowOff>219075</xdr:rowOff>
    </xdr:to>
    <xdr:sp macro="" textlink="">
      <xdr:nvSpPr>
        <xdr:cNvPr id="225752" name="Text Box 24"/>
        <xdr:cNvSpPr txBox="1">
          <a:spLocks noChangeArrowheads="1"/>
        </xdr:cNvSpPr>
      </xdr:nvSpPr>
      <xdr:spPr bwMode="auto">
        <a:xfrm>
          <a:off x="495300" y="49234725"/>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176</xdr:row>
      <xdr:rowOff>95250</xdr:rowOff>
    </xdr:from>
    <xdr:to>
      <xdr:col>1</xdr:col>
      <xdr:colOff>390525</xdr:colOff>
      <xdr:row>176</xdr:row>
      <xdr:rowOff>219075</xdr:rowOff>
    </xdr:to>
    <xdr:sp macro="" textlink="">
      <xdr:nvSpPr>
        <xdr:cNvPr id="225757" name="Text Box 24"/>
        <xdr:cNvSpPr txBox="1">
          <a:spLocks noChangeArrowheads="1"/>
        </xdr:cNvSpPr>
      </xdr:nvSpPr>
      <xdr:spPr bwMode="auto">
        <a:xfrm>
          <a:off x="495300" y="53282850"/>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177</xdr:row>
      <xdr:rowOff>95250</xdr:rowOff>
    </xdr:from>
    <xdr:to>
      <xdr:col>1</xdr:col>
      <xdr:colOff>390525</xdr:colOff>
      <xdr:row>177</xdr:row>
      <xdr:rowOff>219075</xdr:rowOff>
    </xdr:to>
    <xdr:sp macro="" textlink="">
      <xdr:nvSpPr>
        <xdr:cNvPr id="225758" name="Text Box 24"/>
        <xdr:cNvSpPr txBox="1">
          <a:spLocks noChangeArrowheads="1"/>
        </xdr:cNvSpPr>
      </xdr:nvSpPr>
      <xdr:spPr bwMode="auto">
        <a:xfrm>
          <a:off x="495300" y="53597175"/>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178</xdr:row>
      <xdr:rowOff>95250</xdr:rowOff>
    </xdr:from>
    <xdr:to>
      <xdr:col>1</xdr:col>
      <xdr:colOff>390525</xdr:colOff>
      <xdr:row>178</xdr:row>
      <xdr:rowOff>219075</xdr:rowOff>
    </xdr:to>
    <xdr:sp macro="" textlink="">
      <xdr:nvSpPr>
        <xdr:cNvPr id="225759" name="Text Box 24"/>
        <xdr:cNvSpPr txBox="1">
          <a:spLocks noChangeArrowheads="1"/>
        </xdr:cNvSpPr>
      </xdr:nvSpPr>
      <xdr:spPr bwMode="auto">
        <a:xfrm>
          <a:off x="495300" y="53911500"/>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179</xdr:row>
      <xdr:rowOff>95250</xdr:rowOff>
    </xdr:from>
    <xdr:to>
      <xdr:col>1</xdr:col>
      <xdr:colOff>390525</xdr:colOff>
      <xdr:row>179</xdr:row>
      <xdr:rowOff>219075</xdr:rowOff>
    </xdr:to>
    <xdr:sp macro="" textlink="">
      <xdr:nvSpPr>
        <xdr:cNvPr id="225760" name="Text Box 24"/>
        <xdr:cNvSpPr txBox="1">
          <a:spLocks noChangeArrowheads="1"/>
        </xdr:cNvSpPr>
      </xdr:nvSpPr>
      <xdr:spPr bwMode="auto">
        <a:xfrm>
          <a:off x="495300" y="54225825"/>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180</xdr:row>
      <xdr:rowOff>95250</xdr:rowOff>
    </xdr:from>
    <xdr:to>
      <xdr:col>1</xdr:col>
      <xdr:colOff>390525</xdr:colOff>
      <xdr:row>180</xdr:row>
      <xdr:rowOff>219075</xdr:rowOff>
    </xdr:to>
    <xdr:sp macro="" textlink="">
      <xdr:nvSpPr>
        <xdr:cNvPr id="225761" name="Text Box 24"/>
        <xdr:cNvSpPr txBox="1">
          <a:spLocks noChangeArrowheads="1"/>
        </xdr:cNvSpPr>
      </xdr:nvSpPr>
      <xdr:spPr bwMode="auto">
        <a:xfrm>
          <a:off x="495300" y="54540150"/>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181</xdr:row>
      <xdr:rowOff>95250</xdr:rowOff>
    </xdr:from>
    <xdr:to>
      <xdr:col>1</xdr:col>
      <xdr:colOff>390525</xdr:colOff>
      <xdr:row>181</xdr:row>
      <xdr:rowOff>219075</xdr:rowOff>
    </xdr:to>
    <xdr:sp macro="" textlink="">
      <xdr:nvSpPr>
        <xdr:cNvPr id="225762" name="Text Box 24"/>
        <xdr:cNvSpPr txBox="1">
          <a:spLocks noChangeArrowheads="1"/>
        </xdr:cNvSpPr>
      </xdr:nvSpPr>
      <xdr:spPr bwMode="auto">
        <a:xfrm>
          <a:off x="495300" y="54854475"/>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182</xdr:row>
      <xdr:rowOff>95250</xdr:rowOff>
    </xdr:from>
    <xdr:to>
      <xdr:col>1</xdr:col>
      <xdr:colOff>390525</xdr:colOff>
      <xdr:row>182</xdr:row>
      <xdr:rowOff>219075</xdr:rowOff>
    </xdr:to>
    <xdr:sp macro="" textlink="">
      <xdr:nvSpPr>
        <xdr:cNvPr id="225763" name="Text Box 24"/>
        <xdr:cNvSpPr txBox="1">
          <a:spLocks noChangeArrowheads="1"/>
        </xdr:cNvSpPr>
      </xdr:nvSpPr>
      <xdr:spPr bwMode="auto">
        <a:xfrm>
          <a:off x="495300" y="55168800"/>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183</xdr:row>
      <xdr:rowOff>95250</xdr:rowOff>
    </xdr:from>
    <xdr:to>
      <xdr:col>1</xdr:col>
      <xdr:colOff>390525</xdr:colOff>
      <xdr:row>183</xdr:row>
      <xdr:rowOff>219075</xdr:rowOff>
    </xdr:to>
    <xdr:sp macro="" textlink="">
      <xdr:nvSpPr>
        <xdr:cNvPr id="225764" name="Text Box 24"/>
        <xdr:cNvSpPr txBox="1">
          <a:spLocks noChangeArrowheads="1"/>
        </xdr:cNvSpPr>
      </xdr:nvSpPr>
      <xdr:spPr bwMode="auto">
        <a:xfrm>
          <a:off x="495300" y="55483125"/>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257175</xdr:colOff>
      <xdr:row>192</xdr:row>
      <xdr:rowOff>95250</xdr:rowOff>
    </xdr:from>
    <xdr:to>
      <xdr:col>1</xdr:col>
      <xdr:colOff>390525</xdr:colOff>
      <xdr:row>192</xdr:row>
      <xdr:rowOff>219075</xdr:rowOff>
    </xdr:to>
    <xdr:sp macro="" textlink="">
      <xdr:nvSpPr>
        <xdr:cNvPr id="225767" name="Text Box 24"/>
        <xdr:cNvSpPr txBox="1">
          <a:spLocks noChangeArrowheads="1"/>
        </xdr:cNvSpPr>
      </xdr:nvSpPr>
      <xdr:spPr bwMode="auto">
        <a:xfrm>
          <a:off x="495300" y="58140600"/>
          <a:ext cx="133350" cy="1238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9</xdr:col>
      <xdr:colOff>15868</xdr:colOff>
      <xdr:row>1</xdr:row>
      <xdr:rowOff>161925</xdr:rowOff>
    </xdr:to>
    <xdr:pic>
      <xdr:nvPicPr>
        <xdr:cNvPr id="31" name="Picture 30" descr="123.bmp"/>
        <xdr:cNvPicPr>
          <a:picLocks noChangeAspect="1"/>
        </xdr:cNvPicPr>
      </xdr:nvPicPr>
      <xdr:blipFill>
        <a:blip xmlns:r="http://schemas.openxmlformats.org/officeDocument/2006/relationships" r:embed="rId1" cstate="print"/>
        <a:stretch>
          <a:fillRect/>
        </a:stretch>
      </xdr:blipFill>
      <xdr:spPr>
        <a:xfrm>
          <a:off x="19050" y="0"/>
          <a:ext cx="7388218" cy="14954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3600;&#3634;&#3609;&#3586;&#3657;&#3629;&#3617;&#3641;&#3621;&#3619;&#3634;&#3618;&#3623;&#3636;&#3594;&#3634;"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ฐานข้อมูลรายวิชา"/>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mailto:onanong_cousins@hotmail.com" TargetMode="Externa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Q262"/>
  <sheetViews>
    <sheetView topLeftCell="A31" zoomScale="85" zoomScaleNormal="85" workbookViewId="0">
      <selection activeCell="F37" sqref="F37"/>
    </sheetView>
  </sheetViews>
  <sheetFormatPr defaultColWidth="24.7109375" defaultRowHeight="12.75"/>
  <cols>
    <col min="1" max="1" width="31.42578125" style="1" customWidth="1"/>
    <col min="2" max="2" width="49.42578125" style="5" customWidth="1"/>
    <col min="3" max="3" width="14.28515625" style="1" customWidth="1"/>
    <col min="4" max="4" width="11.140625" style="1" customWidth="1"/>
    <col min="5" max="5" width="10.85546875" style="1" customWidth="1"/>
    <col min="6" max="6" width="11" style="1" customWidth="1"/>
    <col min="7" max="7" width="11.140625" style="1" customWidth="1"/>
    <col min="8" max="8" width="10.42578125" style="1" customWidth="1"/>
    <col min="9" max="10" width="7" style="1" customWidth="1"/>
    <col min="11" max="11" width="8" style="1" customWidth="1"/>
    <col min="12" max="12" width="7.5703125" style="1" bestFit="1" customWidth="1"/>
    <col min="13" max="16" width="8.5703125" style="1" customWidth="1"/>
    <col min="17" max="17" width="38.28515625" style="1" customWidth="1"/>
    <col min="18" max="16384" width="24.7109375" style="1"/>
  </cols>
  <sheetData>
    <row r="1" spans="1:9" s="2" customFormat="1" ht="16.5" customHeight="1">
      <c r="A1" s="168" t="s">
        <v>8299</v>
      </c>
      <c r="B1" s="177" t="s">
        <v>8732</v>
      </c>
      <c r="C1" s="433" t="s">
        <v>8300</v>
      </c>
      <c r="D1" s="434"/>
      <c r="E1" s="434"/>
      <c r="F1" s="434"/>
      <c r="G1" s="66"/>
      <c r="H1" s="66"/>
    </row>
    <row r="2" spans="1:9" s="2" customFormat="1" ht="16.5" customHeight="1">
      <c r="A2" s="168" t="s">
        <v>8301</v>
      </c>
      <c r="B2" s="37" t="str">
        <f>IF(ISNA(VLOOKUP(B$1,'Course Database'!B:N,7,0)),"(Please fill in)",VLOOKUP(B$1,'Course Database'!B:N,7,0))</f>
        <v>3</v>
      </c>
      <c r="C2" s="40" t="str">
        <f>CONCATENATE("credits")</f>
        <v>credits</v>
      </c>
      <c r="D2" s="18"/>
      <c r="E2" s="38"/>
      <c r="F2" s="18"/>
      <c r="G2" s="38"/>
      <c r="H2" s="18"/>
    </row>
    <row r="3" spans="1:9" s="2" customFormat="1" ht="16.5" customHeight="1">
      <c r="A3" s="168" t="s">
        <v>8302</v>
      </c>
      <c r="B3" s="76" t="str">
        <f>IF(ISNA(VLOOKUP(B$1,'Course Database'!B:N,9,0)),"(Please fill in)",VLOOKUP(B$1,'Course Database'!B:N,9,0))</f>
        <v>3</v>
      </c>
      <c r="C3" s="40" t="str">
        <f>CONCATENATE("credits")</f>
        <v>credits</v>
      </c>
      <c r="D3" s="18"/>
      <c r="E3" s="38"/>
      <c r="F3" s="18"/>
      <c r="G3" s="38"/>
      <c r="H3" s="18"/>
    </row>
    <row r="4" spans="1:9" s="2" customFormat="1" ht="16.5" customHeight="1">
      <c r="A4" s="168" t="s">
        <v>8303</v>
      </c>
      <c r="B4" s="39">
        <f>IF(ISNA(VLOOKUP(B$1,'Course Database'!B:N,11,0)),"(Please fill in)",VLOOKUP(B$1,'Course Database'!B:N,11,0)/D4)</f>
        <v>2</v>
      </c>
      <c r="C4" s="40" t="str">
        <f>CONCATENATE("credits")</f>
        <v>credits</v>
      </c>
      <c r="D4" s="63">
        <v>3</v>
      </c>
      <c r="E4" s="192" t="s">
        <v>8315</v>
      </c>
      <c r="F4" s="449" t="s">
        <v>8316</v>
      </c>
      <c r="G4" s="449"/>
      <c r="H4" s="449"/>
      <c r="I4" s="449"/>
    </row>
    <row r="5" spans="1:9" s="2" customFormat="1" ht="17.25" customHeight="1">
      <c r="A5" s="168" t="s">
        <v>8304</v>
      </c>
      <c r="B5" s="37" t="str">
        <f>IF(ISNA(VLOOKUP(B$1,'Course Database'!B:N,13,0)),"(Please fill in)",VLOOKUP(B$1,'Course Database'!B:N,13,0))</f>
        <v>0</v>
      </c>
      <c r="C5" s="191" t="s">
        <v>8315</v>
      </c>
      <c r="D5" s="415" t="s">
        <v>8317</v>
      </c>
      <c r="E5" s="416"/>
      <c r="F5" s="416"/>
      <c r="G5" s="416"/>
      <c r="H5" s="416"/>
      <c r="I5" s="417"/>
    </row>
    <row r="6" spans="1:9" s="2" customFormat="1" ht="37.5" customHeight="1">
      <c r="A6" s="168" t="s">
        <v>8305</v>
      </c>
      <c r="B6" s="37" t="str">
        <f>IF(ISNA(VLOOKUP(B$1,'Course Database'!B:E,3,0)),"(Please fill in)",VLOOKUP(B$1,'Course Database'!B:E,3,0))</f>
        <v>PY211 General Psychology</v>
      </c>
      <c r="C6" s="41"/>
      <c r="D6" s="59"/>
      <c r="E6" s="428" t="s">
        <v>8318</v>
      </c>
      <c r="F6" s="429"/>
      <c r="G6" s="429"/>
      <c r="H6" s="429"/>
      <c r="I6" s="62"/>
    </row>
    <row r="7" spans="1:9" s="2" customFormat="1" ht="37.5" customHeight="1">
      <c r="A7" s="190" t="s">
        <v>8306</v>
      </c>
      <c r="B7" s="175" t="str">
        <f>IF(ISNA(VLOOKUP(B$1,'Course Database'!B:V,5,0)),"(Please fill in)",VLOOKUP(B$1,'Course Database'!B:V,5,0))</f>
        <v>PY211 General Psychology</v>
      </c>
      <c r="C7" s="17"/>
      <c r="D7" s="59"/>
      <c r="E7" s="420" t="s">
        <v>8649</v>
      </c>
      <c r="F7" s="420"/>
      <c r="G7" s="420"/>
      <c r="H7" s="420"/>
      <c r="I7" s="62"/>
    </row>
    <row r="8" spans="1:9" s="2" customFormat="1" ht="16.5" customHeight="1">
      <c r="A8" s="168" t="s">
        <v>8307</v>
      </c>
      <c r="B8" s="37" t="str">
        <f>IF(ISNA(VLOOKUP(B$1,'Course Database'!B:E,4,0)),"(Please fill in)",VLOOKUP(B$1,'Course Database'!B:E,4,0))</f>
        <v>PY211 General Psychology</v>
      </c>
      <c r="C8" s="27"/>
      <c r="D8" s="58"/>
      <c r="E8" s="403" t="s">
        <v>8650</v>
      </c>
      <c r="F8" s="404"/>
      <c r="G8" s="404"/>
      <c r="H8" s="404"/>
      <c r="I8" s="62"/>
    </row>
    <row r="9" spans="1:9" s="2" customFormat="1" ht="27" customHeight="1">
      <c r="A9" s="168" t="s">
        <v>8308</v>
      </c>
      <c r="B9" s="172" t="s">
        <v>8314</v>
      </c>
      <c r="C9" s="18"/>
      <c r="D9" s="59"/>
      <c r="E9" s="424" t="s">
        <v>8319</v>
      </c>
      <c r="F9" s="425"/>
      <c r="G9" s="425"/>
      <c r="H9" s="425"/>
      <c r="I9" s="62"/>
    </row>
    <row r="10" spans="1:9" s="2" customFormat="1" ht="24" customHeight="1">
      <c r="A10" s="168" t="s">
        <v>8656</v>
      </c>
      <c r="B10" s="26"/>
      <c r="C10" s="18"/>
      <c r="D10" s="59"/>
      <c r="E10" s="426" t="s">
        <v>8651</v>
      </c>
      <c r="F10" s="427"/>
      <c r="G10" s="427"/>
      <c r="H10" s="427"/>
      <c r="I10" s="62"/>
    </row>
    <row r="11" spans="1:9" s="2" customFormat="1" ht="30.75" customHeight="1">
      <c r="A11" s="168" t="s">
        <v>8309</v>
      </c>
      <c r="B11" s="36">
        <v>1</v>
      </c>
      <c r="C11" s="18"/>
      <c r="D11" s="59"/>
      <c r="E11" s="402" t="s">
        <v>8652</v>
      </c>
      <c r="F11" s="402"/>
      <c r="G11" s="402"/>
      <c r="H11" s="402"/>
      <c r="I11" s="62"/>
    </row>
    <row r="12" spans="1:9" s="2" customFormat="1" ht="30" customHeight="1">
      <c r="A12" s="168" t="s">
        <v>8310</v>
      </c>
      <c r="B12" s="19">
        <v>2014</v>
      </c>
      <c r="C12" s="18"/>
      <c r="D12" s="60"/>
      <c r="E12" s="176"/>
      <c r="F12" s="176"/>
      <c r="G12" s="176"/>
      <c r="H12" s="176"/>
      <c r="I12" s="61"/>
    </row>
    <row r="13" spans="1:9" s="2" customFormat="1" ht="39.75" customHeight="1">
      <c r="A13" s="168" t="s">
        <v>8311</v>
      </c>
      <c r="B13" s="231" t="s">
        <v>8957</v>
      </c>
      <c r="C13" s="439" t="s">
        <v>8653</v>
      </c>
      <c r="D13" s="440"/>
      <c r="E13" s="440"/>
      <c r="F13" s="440"/>
      <c r="G13" s="440"/>
      <c r="H13"/>
    </row>
    <row r="14" spans="1:9" s="2" customFormat="1" ht="39.950000000000003" customHeight="1">
      <c r="A14" s="168" t="s">
        <v>8312</v>
      </c>
      <c r="B14" s="133" t="s">
        <v>8958</v>
      </c>
      <c r="C14" s="430" t="s">
        <v>8313</v>
      </c>
      <c r="D14" s="431"/>
      <c r="E14" s="431"/>
      <c r="F14" s="431"/>
      <c r="G14" s="432"/>
      <c r="H14"/>
    </row>
    <row r="15" spans="1:9" s="2" customFormat="1">
      <c r="A15" s="167" t="s">
        <v>8228</v>
      </c>
      <c r="B15" s="288" t="s">
        <v>8997</v>
      </c>
      <c r="C15"/>
    </row>
    <row r="16" spans="1:9" s="2" customFormat="1">
      <c r="A16" s="168" t="s">
        <v>8320</v>
      </c>
      <c r="B16" s="133" t="str">
        <f>IF(B15="","",IF(ISNA(VLOOKUP(B$15,[1]ฐานข้อมูลรายวิชา!B:D,2,0)),"โปรดระบุ",VLOOKUP(B$15,[1]ฐานข้อมูลรายวิชา!B:D,2,0)))</f>
        <v>โปรดระบุ</v>
      </c>
      <c r="C16"/>
    </row>
    <row r="17" spans="1:10" s="2" customFormat="1" ht="15.75">
      <c r="A17" s="168" t="s">
        <v>8321</v>
      </c>
      <c r="B17" s="234" t="str">
        <f>IF(B15="","",IF(ISNA(VLOOKUP(B$15,[1]ฐานข้อมูลรายวิชา!B:D,3,0)),"โปรดระบุ",VLOOKUP(B$15,[1]ฐานข้อมูลรายวิชา!B:D,3,0)))</f>
        <v>โปรดระบุ</v>
      </c>
      <c r="C17"/>
    </row>
    <row r="18" spans="1:10" s="2" customFormat="1">
      <c r="A18" s="168" t="s">
        <v>8322</v>
      </c>
      <c r="B18" s="284" t="s">
        <v>8959</v>
      </c>
      <c r="C18"/>
    </row>
    <row r="19" spans="1:10" s="2" customFormat="1" ht="25.5">
      <c r="A19" s="168" t="s">
        <v>8654</v>
      </c>
      <c r="B19" s="133" t="str">
        <f>IF(B18="","",IF(ISNA(VLOOKUP(B$18,[1]ฐานข้อมูลรายวิชา!B:D,2,0)),"โปรดระบุ",VLOOKUP(B$18,[1]ฐานข้อมูลรายวิชา!B:D,2,0)))</f>
        <v>โปรดระบุ</v>
      </c>
      <c r="C19"/>
    </row>
    <row r="20" spans="1:10" s="2" customFormat="1" ht="18" customHeight="1">
      <c r="A20" s="400" t="s">
        <v>8323</v>
      </c>
      <c r="B20" s="401"/>
      <c r="C20" s="46"/>
      <c r="D20" s="46"/>
      <c r="E20" s="46"/>
      <c r="F20" s="46"/>
      <c r="G20" s="46"/>
      <c r="H20" s="64"/>
    </row>
    <row r="21" spans="1:10" s="2" customFormat="1" ht="40.5" customHeight="1">
      <c r="A21" s="168" t="s">
        <v>8324</v>
      </c>
      <c r="B21" s="130" t="str">
        <f>CONCATENATE("[2009 Cirriculum]  ",IF(ISNA(VLOOKUP(B$1,'Course Database'!B:V,20,0)),"(Please fill in)",VLOOKUP(B$1,'Course Database'!B:V,20,0)),
"  [2013 Cirriculum]  ",IF(ISNA(VLOOKUP(B$1,'Course Database'!B:V,19,0)),"(Please fill in)",VLOOKUP(B$1,'Course Database'!B:V,19,0)))</f>
        <v>[2009 Cirriculum]  None  [2013 Cirriculum]  None</v>
      </c>
      <c r="C21" s="65"/>
    </row>
    <row r="22" spans="1:10" s="2" customFormat="1" ht="25.5">
      <c r="A22" s="168" t="s">
        <v>8325</v>
      </c>
      <c r="B22" s="169"/>
      <c r="C22" s="441" t="s">
        <v>8326</v>
      </c>
      <c r="D22" s="441"/>
      <c r="E22" s="441"/>
      <c r="F22" s="441"/>
      <c r="G22" s="441"/>
      <c r="H22" s="441"/>
    </row>
    <row r="23" spans="1:10" s="2" customFormat="1" ht="18.75" customHeight="1">
      <c r="A23" s="168" t="s">
        <v>8327</v>
      </c>
      <c r="B23" s="175">
        <f>IF(ISNA(VLOOKUP(B$1,'Course Database'!B:Z,22,0)),"(Please fill in)",VLOOKUP(B$1,'Course Database'!B:Z,22,0))</f>
        <v>0</v>
      </c>
    </row>
    <row r="24" spans="1:10" s="2" customFormat="1" ht="30.75" customHeight="1">
      <c r="A24" s="168" t="s">
        <v>8328</v>
      </c>
      <c r="B24" s="37">
        <f>IF(ISNA(VLOOKUP(B$1,'Course Database'!B:Z,23,0)),"(Please fill in)",VLOOKUP(B$1,'Course Database'!B:Z,23,0))</f>
        <v>0</v>
      </c>
    </row>
    <row r="25" spans="1:10" s="2" customFormat="1" ht="20.100000000000001" customHeight="1">
      <c r="A25" s="168" t="s">
        <v>8329</v>
      </c>
      <c r="B25" s="175">
        <f>IF(ISNA(VLOOKUP(B$1,'Course Database'!B:Z,24,0)),"(Please fill in)",VLOOKUP(B$1,'Course Database'!B:Z,24,0))</f>
        <v>0</v>
      </c>
    </row>
    <row r="26" spans="1:10" s="2" customFormat="1" ht="25.5">
      <c r="A26" s="168" t="s">
        <v>8330</v>
      </c>
      <c r="B26" s="42">
        <f>B3+D4*B4</f>
        <v>9</v>
      </c>
      <c r="C26" s="41"/>
      <c r="D26" s="18"/>
      <c r="E26" s="18"/>
      <c r="F26" s="18"/>
      <c r="G26" s="18"/>
      <c r="H26" s="18"/>
    </row>
    <row r="27" spans="1:10" s="2" customFormat="1" ht="23.25" customHeight="1">
      <c r="A27" s="168" t="s">
        <v>8331</v>
      </c>
      <c r="B27" s="234" t="s">
        <v>8960</v>
      </c>
      <c r="C27" s="18"/>
      <c r="D27" s="18"/>
      <c r="E27" s="38"/>
      <c r="F27" s="38"/>
      <c r="G27" s="38"/>
      <c r="H27" s="18"/>
    </row>
    <row r="28" spans="1:10" s="2" customFormat="1" ht="25.5" customHeight="1">
      <c r="A28" s="168" t="s">
        <v>8332</v>
      </c>
      <c r="B28" s="193" t="s">
        <v>8334</v>
      </c>
    </row>
    <row r="29" spans="1:10" s="2" customFormat="1" ht="43.5" customHeight="1">
      <c r="A29" s="168" t="s">
        <v>8333</v>
      </c>
      <c r="B29" s="452">
        <v>2</v>
      </c>
      <c r="C29" s="453"/>
      <c r="D29" s="453"/>
      <c r="E29" s="453"/>
      <c r="F29" s="453"/>
      <c r="G29" s="453"/>
      <c r="H29" s="454"/>
      <c r="I29" s="461" t="s">
        <v>8655</v>
      </c>
      <c r="J29" s="462"/>
    </row>
    <row r="30" spans="1:10" s="2" customFormat="1" ht="86.25" customHeight="1">
      <c r="A30" s="168" t="s">
        <v>8335</v>
      </c>
      <c r="B30" s="455" t="s">
        <v>8961</v>
      </c>
      <c r="C30" s="456"/>
      <c r="D30" s="456"/>
      <c r="E30" s="456"/>
      <c r="F30" s="456"/>
      <c r="G30" s="456"/>
      <c r="H30" s="457"/>
    </row>
    <row r="31" spans="1:10" s="2" customFormat="1" ht="65.25" customHeight="1">
      <c r="A31" s="168" t="s">
        <v>8336</v>
      </c>
      <c r="B31" s="458" t="str">
        <f>IF(ISNA(VLOOKUP(B$1,'Course Database'!B:V,21,0)),"(Please fill in)",VLOOKUP(B$1,'Course Database'!B:V,21,0))</f>
        <v>This course studies history and scientific research methods in psychology. The content covers  knowledge concerning human biological foundations, behavior and development. Also included are studies on  motivation,  learning, intelligence, emotion, personality and social behavior of individuals and groups.</v>
      </c>
      <c r="C31" s="459"/>
      <c r="D31" s="459"/>
      <c r="E31" s="459"/>
      <c r="F31" s="459"/>
      <c r="G31" s="459"/>
      <c r="H31" s="460"/>
    </row>
    <row r="32" spans="1:10" s="2" customFormat="1" ht="18" hidden="1" customHeight="1">
      <c r="A32" s="156" t="s">
        <v>8032</v>
      </c>
      <c r="B32" s="157"/>
      <c r="C32" s="157"/>
      <c r="D32" s="157"/>
      <c r="E32" s="157"/>
      <c r="F32" s="157"/>
      <c r="G32" s="157"/>
      <c r="H32" s="158"/>
    </row>
    <row r="33" spans="1:17" s="2" customFormat="1" ht="70.5" customHeight="1">
      <c r="A33" s="168" t="s">
        <v>8337</v>
      </c>
      <c r="B33" s="455" t="s">
        <v>3</v>
      </c>
      <c r="C33" s="456"/>
      <c r="D33" s="456"/>
      <c r="E33" s="456"/>
      <c r="F33" s="456"/>
      <c r="G33" s="456"/>
      <c r="H33" s="457"/>
    </row>
    <row r="34" spans="1:17" s="2" customFormat="1" ht="30">
      <c r="A34" s="194" t="s">
        <v>8371</v>
      </c>
      <c r="B34" s="157"/>
      <c r="C34" s="157"/>
      <c r="D34" s="159"/>
      <c r="E34" s="159"/>
      <c r="F34" s="159"/>
      <c r="G34" s="159"/>
      <c r="H34" s="159"/>
      <c r="I34" s="160"/>
      <c r="J34" s="160"/>
      <c r="K34" s="160"/>
      <c r="L34" s="160"/>
      <c r="M34" s="160"/>
      <c r="N34" s="160"/>
      <c r="O34" s="160"/>
      <c r="P34" s="160"/>
    </row>
    <row r="35" spans="1:17" s="2" customFormat="1" ht="36" customHeight="1">
      <c r="A35" s="418" t="s">
        <v>8338</v>
      </c>
      <c r="B35" s="418" t="s">
        <v>8339</v>
      </c>
      <c r="C35" s="418" t="s">
        <v>8340</v>
      </c>
      <c r="D35" s="421" t="s">
        <v>8341</v>
      </c>
      <c r="E35" s="422"/>
      <c r="F35" s="422"/>
      <c r="G35" s="422"/>
      <c r="H35" s="422"/>
      <c r="I35" s="422"/>
      <c r="J35" s="423"/>
      <c r="K35" s="421" t="s">
        <v>8342</v>
      </c>
      <c r="L35" s="422"/>
      <c r="M35" s="422"/>
      <c r="N35" s="422"/>
      <c r="O35" s="422"/>
      <c r="P35" s="423"/>
    </row>
    <row r="36" spans="1:17" s="2" customFormat="1" ht="41.25" customHeight="1">
      <c r="A36" s="419"/>
      <c r="B36" s="419"/>
      <c r="C36" s="419"/>
      <c r="D36" s="196" t="s">
        <v>8345</v>
      </c>
      <c r="E36" s="196" t="s">
        <v>8346</v>
      </c>
      <c r="F36" s="196" t="s">
        <v>9023</v>
      </c>
      <c r="G36" s="197" t="s">
        <v>8347</v>
      </c>
      <c r="H36" s="196" t="s">
        <v>8348</v>
      </c>
      <c r="I36" s="198" t="s">
        <v>8349</v>
      </c>
      <c r="J36" s="198" t="s">
        <v>8352</v>
      </c>
      <c r="K36" s="77" t="s">
        <v>1</v>
      </c>
      <c r="L36" s="196" t="s">
        <v>8350</v>
      </c>
      <c r="M36" s="135" t="s">
        <v>8351</v>
      </c>
      <c r="N36" s="198" t="s">
        <v>8349</v>
      </c>
      <c r="O36" s="198" t="s">
        <v>8352</v>
      </c>
      <c r="P36" s="198" t="s">
        <v>8676</v>
      </c>
      <c r="Q36" s="179" t="s">
        <v>8351</v>
      </c>
    </row>
    <row r="37" spans="1:17" s="2" customFormat="1" ht="50.1" customHeight="1">
      <c r="A37" s="7">
        <v>1</v>
      </c>
      <c r="B37" s="232" t="s">
        <v>8962</v>
      </c>
      <c r="C37" s="88" t="str">
        <f>$B$14</f>
        <v>Ajarn. Onanong Cousins</v>
      </c>
      <c r="D37" s="86"/>
      <c r="E37" s="286">
        <v>2.5</v>
      </c>
      <c r="F37" s="286">
        <v>0.5</v>
      </c>
      <c r="G37" s="86"/>
      <c r="H37" s="86"/>
      <c r="I37" s="86"/>
      <c r="J37" s="86"/>
      <c r="K37" s="134">
        <v>1</v>
      </c>
      <c r="L37" s="134">
        <v>1</v>
      </c>
      <c r="M37" s="134">
        <v>1</v>
      </c>
      <c r="N37" s="44"/>
      <c r="O37" s="44"/>
      <c r="P37" s="178"/>
      <c r="Q37" s="180" t="s">
        <v>8344</v>
      </c>
    </row>
    <row r="38" spans="1:17" s="2" customFormat="1" ht="49.5" customHeight="1">
      <c r="A38" s="7">
        <v>2</v>
      </c>
      <c r="B38" s="285" t="s">
        <v>8965</v>
      </c>
      <c r="C38" s="88" t="str">
        <f t="shared" ref="C38:C43" si="0">C37</f>
        <v>Ajarn. Onanong Cousins</v>
      </c>
      <c r="D38" s="86"/>
      <c r="E38" s="286">
        <v>2.5</v>
      </c>
      <c r="F38" s="286">
        <v>0.5</v>
      </c>
      <c r="G38" s="86"/>
      <c r="H38" s="86"/>
      <c r="I38" s="86"/>
      <c r="J38" s="86"/>
      <c r="K38" s="134">
        <v>1</v>
      </c>
      <c r="L38" s="134">
        <v>1</v>
      </c>
      <c r="M38" s="134">
        <v>1</v>
      </c>
      <c r="N38" s="44"/>
      <c r="O38" s="44"/>
      <c r="P38" s="178"/>
      <c r="Q38" s="180" t="s">
        <v>8344</v>
      </c>
    </row>
    <row r="39" spans="1:17" s="2" customFormat="1" ht="50.1" customHeight="1">
      <c r="A39" s="7">
        <v>3</v>
      </c>
      <c r="B39" s="233" t="s">
        <v>8963</v>
      </c>
      <c r="C39" s="88" t="str">
        <f t="shared" si="0"/>
        <v>Ajarn. Onanong Cousins</v>
      </c>
      <c r="D39" s="86"/>
      <c r="E39" s="286">
        <v>2.5</v>
      </c>
      <c r="F39" s="286">
        <v>0.5</v>
      </c>
      <c r="G39" s="86"/>
      <c r="H39" s="86"/>
      <c r="I39" s="86"/>
      <c r="J39" s="86"/>
      <c r="K39" s="134">
        <v>1</v>
      </c>
      <c r="L39" s="134">
        <v>1</v>
      </c>
      <c r="M39" s="134">
        <v>1</v>
      </c>
      <c r="N39" s="44"/>
      <c r="O39" s="44"/>
      <c r="P39" s="178"/>
      <c r="Q39" s="180" t="s">
        <v>8344</v>
      </c>
    </row>
    <row r="40" spans="1:17" s="2" customFormat="1" ht="50.1" customHeight="1">
      <c r="A40" s="7">
        <v>4</v>
      </c>
      <c r="B40" s="232" t="s">
        <v>8964</v>
      </c>
      <c r="C40" s="88" t="str">
        <f t="shared" si="0"/>
        <v>Ajarn. Onanong Cousins</v>
      </c>
      <c r="D40" s="86"/>
      <c r="E40" s="286">
        <v>2.5</v>
      </c>
      <c r="F40" s="286">
        <v>0.5</v>
      </c>
      <c r="G40" s="86"/>
      <c r="H40" s="86"/>
      <c r="I40" s="86"/>
      <c r="J40" s="86"/>
      <c r="K40" s="134">
        <v>1</v>
      </c>
      <c r="L40" s="134">
        <v>1</v>
      </c>
      <c r="M40" s="134">
        <v>1</v>
      </c>
      <c r="N40" s="44"/>
      <c r="O40" s="44"/>
      <c r="P40" s="178"/>
      <c r="Q40" s="180" t="s">
        <v>8344</v>
      </c>
    </row>
    <row r="41" spans="1:17" s="2" customFormat="1" ht="50.1" customHeight="1">
      <c r="A41" s="7">
        <v>5</v>
      </c>
      <c r="B41" s="232" t="s">
        <v>8966</v>
      </c>
      <c r="C41" s="88" t="str">
        <f t="shared" si="0"/>
        <v>Ajarn. Onanong Cousins</v>
      </c>
      <c r="D41" s="86"/>
      <c r="E41" s="286">
        <v>2.5</v>
      </c>
      <c r="F41" s="286">
        <v>0.5</v>
      </c>
      <c r="G41" s="86"/>
      <c r="H41" s="86"/>
      <c r="I41" s="86"/>
      <c r="J41" s="86"/>
      <c r="K41" s="134">
        <v>1</v>
      </c>
      <c r="L41" s="134">
        <v>1</v>
      </c>
      <c r="M41" s="134">
        <v>1</v>
      </c>
      <c r="N41" s="44"/>
      <c r="O41" s="44"/>
      <c r="P41" s="178"/>
      <c r="Q41" s="180" t="s">
        <v>8344</v>
      </c>
    </row>
    <row r="42" spans="1:17" s="2" customFormat="1" ht="50.1" customHeight="1">
      <c r="A42" s="7">
        <v>6</v>
      </c>
      <c r="B42" s="232" t="s">
        <v>8967</v>
      </c>
      <c r="C42" s="88" t="str">
        <f t="shared" si="0"/>
        <v>Ajarn. Onanong Cousins</v>
      </c>
      <c r="D42" s="86"/>
      <c r="E42" s="286">
        <v>2.5</v>
      </c>
      <c r="F42" s="286">
        <v>0.5</v>
      </c>
      <c r="G42" s="86"/>
      <c r="H42" s="86"/>
      <c r="I42" s="86"/>
      <c r="J42" s="86"/>
      <c r="K42" s="134">
        <v>1</v>
      </c>
      <c r="L42" s="134">
        <v>1</v>
      </c>
      <c r="M42" s="134">
        <v>1</v>
      </c>
      <c r="N42" s="44"/>
      <c r="O42" s="44"/>
      <c r="P42" s="178"/>
      <c r="Q42" s="180" t="s">
        <v>8344</v>
      </c>
    </row>
    <row r="43" spans="1:17" s="2" customFormat="1" ht="58.5" customHeight="1">
      <c r="A43" s="7">
        <v>7</v>
      </c>
      <c r="B43" s="232" t="s">
        <v>8968</v>
      </c>
      <c r="C43" s="88" t="str">
        <f t="shared" si="0"/>
        <v>Ajarn. Onanong Cousins</v>
      </c>
      <c r="D43" s="86"/>
      <c r="E43" s="286">
        <v>2.5</v>
      </c>
      <c r="F43" s="286">
        <v>0.5</v>
      </c>
      <c r="G43" s="86"/>
      <c r="H43" s="86"/>
      <c r="I43" s="86"/>
      <c r="J43" s="86"/>
      <c r="K43" s="134">
        <v>1</v>
      </c>
      <c r="L43" s="134">
        <v>1</v>
      </c>
      <c r="M43" s="134">
        <v>1</v>
      </c>
      <c r="N43" s="44"/>
      <c r="O43" s="44"/>
      <c r="P43" s="178"/>
      <c r="Q43" s="180" t="s">
        <v>8344</v>
      </c>
    </row>
    <row r="44" spans="1:17" s="2" customFormat="1">
      <c r="A44" s="25">
        <v>8</v>
      </c>
      <c r="B44" s="195" t="s">
        <v>8343</v>
      </c>
      <c r="C44" s="166"/>
      <c r="D44" s="166"/>
      <c r="E44" s="166"/>
      <c r="F44" s="166"/>
      <c r="G44" s="166"/>
      <c r="H44" s="166"/>
      <c r="I44" s="166"/>
      <c r="J44" s="166"/>
      <c r="K44" s="166"/>
      <c r="L44" s="166"/>
      <c r="M44" s="166"/>
      <c r="N44" s="166"/>
      <c r="O44" s="166"/>
      <c r="P44" s="166"/>
      <c r="Q44" s="181"/>
    </row>
    <row r="45" spans="1:17" s="2" customFormat="1" ht="50.1" customHeight="1">
      <c r="A45" s="7">
        <v>9</v>
      </c>
      <c r="B45" s="232" t="s">
        <v>8969</v>
      </c>
      <c r="C45" s="88" t="str">
        <f>C43</f>
        <v>Ajarn. Onanong Cousins</v>
      </c>
      <c r="D45" s="86"/>
      <c r="E45" s="86">
        <v>2.5</v>
      </c>
      <c r="F45" s="86">
        <v>0.5</v>
      </c>
      <c r="G45" s="86"/>
      <c r="H45" s="86"/>
      <c r="I45" s="86"/>
      <c r="J45" s="86"/>
      <c r="K45" s="44">
        <v>1</v>
      </c>
      <c r="L45" s="44">
        <v>1</v>
      </c>
      <c r="M45" s="134">
        <v>1</v>
      </c>
      <c r="N45" s="44"/>
      <c r="O45" s="44"/>
      <c r="P45" s="178"/>
      <c r="Q45" s="180" t="s">
        <v>8344</v>
      </c>
    </row>
    <row r="46" spans="1:17" s="2" customFormat="1" ht="50.1" customHeight="1">
      <c r="A46" s="7">
        <v>10</v>
      </c>
      <c r="B46" s="133" t="s">
        <v>8970</v>
      </c>
      <c r="C46" s="88" t="str">
        <f>C45</f>
        <v>Ajarn. Onanong Cousins</v>
      </c>
      <c r="D46" s="282"/>
      <c r="E46" s="282">
        <v>2.5</v>
      </c>
      <c r="F46" s="282">
        <v>0.5</v>
      </c>
      <c r="G46" s="86"/>
      <c r="H46" s="86"/>
      <c r="I46" s="86"/>
      <c r="J46" s="86"/>
      <c r="K46" s="44">
        <v>1</v>
      </c>
      <c r="L46" s="44">
        <v>1</v>
      </c>
      <c r="M46" s="134">
        <v>1</v>
      </c>
      <c r="N46" s="44"/>
      <c r="O46" s="44"/>
      <c r="P46" s="178"/>
      <c r="Q46" s="180" t="s">
        <v>8344</v>
      </c>
    </row>
    <row r="47" spans="1:17" s="2" customFormat="1" ht="50.1" customHeight="1">
      <c r="A47" s="7">
        <v>11</v>
      </c>
      <c r="B47" s="133" t="s">
        <v>8971</v>
      </c>
      <c r="C47" s="88" t="str">
        <f t="shared" ref="C47:C52" si="1">C46</f>
        <v>Ajarn. Onanong Cousins</v>
      </c>
      <c r="D47" s="282"/>
      <c r="E47" s="282">
        <v>2.5</v>
      </c>
      <c r="F47" s="282">
        <v>0.5</v>
      </c>
      <c r="G47" s="86"/>
      <c r="H47" s="86"/>
      <c r="I47" s="86"/>
      <c r="J47" s="86"/>
      <c r="K47" s="44">
        <v>1</v>
      </c>
      <c r="L47" s="44">
        <v>1</v>
      </c>
      <c r="M47" s="134">
        <v>1</v>
      </c>
      <c r="N47" s="44"/>
      <c r="O47" s="44"/>
      <c r="P47" s="178"/>
      <c r="Q47" s="180" t="s">
        <v>8344</v>
      </c>
    </row>
    <row r="48" spans="1:17" s="2" customFormat="1" ht="50.1" customHeight="1">
      <c r="A48" s="7">
        <v>12</v>
      </c>
      <c r="B48" s="233" t="s">
        <v>8972</v>
      </c>
      <c r="C48" s="88" t="str">
        <f t="shared" si="1"/>
        <v>Ajarn. Onanong Cousins</v>
      </c>
      <c r="D48" s="282"/>
      <c r="E48" s="282">
        <v>2.5</v>
      </c>
      <c r="F48" s="282">
        <v>0.5</v>
      </c>
      <c r="G48" s="86"/>
      <c r="H48" s="86"/>
      <c r="I48" s="86"/>
      <c r="J48" s="86"/>
      <c r="K48" s="44">
        <v>1</v>
      </c>
      <c r="L48" s="44">
        <v>1</v>
      </c>
      <c r="M48" s="134">
        <v>1</v>
      </c>
      <c r="N48" s="44"/>
      <c r="O48" s="44"/>
      <c r="P48" s="178"/>
      <c r="Q48" s="180" t="s">
        <v>8344</v>
      </c>
    </row>
    <row r="49" spans="1:17" s="2" customFormat="1" ht="50.1" customHeight="1">
      <c r="A49" s="7">
        <v>13</v>
      </c>
      <c r="B49" s="232" t="s">
        <v>8973</v>
      </c>
      <c r="C49" s="88" t="str">
        <f t="shared" si="1"/>
        <v>Ajarn. Onanong Cousins</v>
      </c>
      <c r="D49" s="282"/>
      <c r="E49" s="282">
        <v>2.5</v>
      </c>
      <c r="F49" s="282">
        <v>0.5</v>
      </c>
      <c r="G49" s="86"/>
      <c r="H49" s="86"/>
      <c r="I49" s="86"/>
      <c r="J49" s="86"/>
      <c r="K49" s="44">
        <v>1</v>
      </c>
      <c r="L49" s="44">
        <v>1</v>
      </c>
      <c r="M49" s="134">
        <v>1</v>
      </c>
      <c r="N49" s="44"/>
      <c r="O49" s="44"/>
      <c r="P49" s="178"/>
      <c r="Q49" s="180" t="s">
        <v>8344</v>
      </c>
    </row>
    <row r="50" spans="1:17" s="2" customFormat="1" ht="50.1" customHeight="1">
      <c r="A50" s="7">
        <v>14</v>
      </c>
      <c r="B50" s="232" t="s">
        <v>8974</v>
      </c>
      <c r="C50" s="88" t="str">
        <f t="shared" si="1"/>
        <v>Ajarn. Onanong Cousins</v>
      </c>
      <c r="D50" s="282"/>
      <c r="E50" s="282">
        <v>2.5</v>
      </c>
      <c r="F50" s="282">
        <v>0.5</v>
      </c>
      <c r="G50" s="86"/>
      <c r="H50" s="86"/>
      <c r="I50" s="86"/>
      <c r="J50" s="86"/>
      <c r="K50" s="44">
        <v>1</v>
      </c>
      <c r="L50" s="44">
        <v>1</v>
      </c>
      <c r="M50" s="134">
        <v>1</v>
      </c>
      <c r="N50" s="44"/>
      <c r="O50" s="44"/>
      <c r="P50" s="178"/>
      <c r="Q50" s="180" t="s">
        <v>8344</v>
      </c>
    </row>
    <row r="51" spans="1:17" s="2" customFormat="1" ht="50.1" customHeight="1">
      <c r="A51" s="7">
        <v>15</v>
      </c>
      <c r="B51" s="233" t="s">
        <v>8975</v>
      </c>
      <c r="C51" s="88" t="str">
        <f t="shared" si="1"/>
        <v>Ajarn. Onanong Cousins</v>
      </c>
      <c r="D51" s="282"/>
      <c r="E51" s="282">
        <v>2.5</v>
      </c>
      <c r="F51" s="282">
        <v>0.5</v>
      </c>
      <c r="G51" s="86"/>
      <c r="H51" s="86"/>
      <c r="I51" s="86"/>
      <c r="J51" s="86"/>
      <c r="K51" s="44">
        <v>1</v>
      </c>
      <c r="L51" s="44">
        <v>1</v>
      </c>
      <c r="M51" s="134">
        <v>1</v>
      </c>
      <c r="N51" s="44"/>
      <c r="O51" s="44"/>
      <c r="P51" s="178"/>
      <c r="Q51" s="180" t="s">
        <v>8344</v>
      </c>
    </row>
    <row r="52" spans="1:17" s="2" customFormat="1" ht="50.1" customHeight="1">
      <c r="A52" s="7">
        <v>16</v>
      </c>
      <c r="B52" s="133" t="s">
        <v>8976</v>
      </c>
      <c r="C52" s="88" t="str">
        <f t="shared" si="1"/>
        <v>Ajarn. Onanong Cousins</v>
      </c>
      <c r="D52" s="282"/>
      <c r="E52" s="282">
        <v>2.5</v>
      </c>
      <c r="F52" s="282">
        <v>0.5</v>
      </c>
      <c r="G52" s="86"/>
      <c r="H52" s="86"/>
      <c r="I52" s="86"/>
      <c r="J52" s="86"/>
      <c r="K52" s="44">
        <v>1</v>
      </c>
      <c r="L52" s="44">
        <v>1</v>
      </c>
      <c r="M52" s="134">
        <v>1</v>
      </c>
      <c r="N52" s="44"/>
      <c r="O52" s="44"/>
      <c r="P52" s="178"/>
      <c r="Q52" s="180" t="s">
        <v>8344</v>
      </c>
    </row>
    <row r="53" spans="1:17" s="2" customFormat="1" ht="16.5" customHeight="1">
      <c r="A53" s="71"/>
      <c r="B53" s="153" t="s">
        <v>8353</v>
      </c>
      <c r="C53" s="154"/>
      <c r="D53" s="43">
        <f>SUM(D37:D52)</f>
        <v>0</v>
      </c>
      <c r="E53" s="43">
        <f>SUM(E37:E52)</f>
        <v>37.5</v>
      </c>
      <c r="F53" s="43">
        <f>SUM(F37:F52)</f>
        <v>7.5</v>
      </c>
      <c r="G53" s="43">
        <f>SUM(G37:G52)</f>
        <v>0</v>
      </c>
      <c r="H53" s="43">
        <f>SUM(H37:H52)</f>
        <v>0</v>
      </c>
      <c r="I53" s="43">
        <f t="shared" ref="I53:P53" si="2">SUM(I37:I52)</f>
        <v>0</v>
      </c>
      <c r="J53" s="43">
        <f t="shared" si="2"/>
        <v>0</v>
      </c>
      <c r="K53" s="87">
        <f t="shared" si="2"/>
        <v>15</v>
      </c>
      <c r="L53" s="87">
        <f t="shared" si="2"/>
        <v>15</v>
      </c>
      <c r="M53" s="87">
        <f t="shared" si="2"/>
        <v>15</v>
      </c>
      <c r="N53" s="87">
        <f t="shared" si="2"/>
        <v>0</v>
      </c>
      <c r="O53" s="87">
        <f t="shared" si="2"/>
        <v>0</v>
      </c>
      <c r="P53" s="87">
        <f t="shared" si="2"/>
        <v>0</v>
      </c>
      <c r="Q53" s="74">
        <f>SUM(D53:J53)</f>
        <v>45</v>
      </c>
    </row>
    <row r="54" spans="1:17" ht="12.75" customHeight="1">
      <c r="A54" s="199" t="s">
        <v>8354</v>
      </c>
      <c r="B54" s="151" t="s">
        <v>8977</v>
      </c>
      <c r="C54" s="152"/>
      <c r="D54" s="395"/>
      <c r="E54" s="396"/>
      <c r="F54" s="396"/>
      <c r="G54" s="396"/>
      <c r="H54" s="396"/>
    </row>
    <row r="55" spans="1:17">
      <c r="A55" s="200" t="s">
        <v>8355</v>
      </c>
      <c r="B55" s="151" t="s">
        <v>8978</v>
      </c>
      <c r="C55" s="152"/>
      <c r="D55" s="395"/>
      <c r="E55" s="396"/>
      <c r="F55" s="396"/>
      <c r="G55" s="396"/>
      <c r="H55" s="396"/>
    </row>
    <row r="56" spans="1:17" ht="12.75" customHeight="1">
      <c r="A56" s="200" t="s">
        <v>8356</v>
      </c>
      <c r="B56" s="151" t="s">
        <v>8334</v>
      </c>
      <c r="C56" s="152"/>
      <c r="D56" s="395"/>
      <c r="E56" s="396"/>
      <c r="F56" s="396"/>
      <c r="G56" s="396"/>
      <c r="H56" s="396"/>
    </row>
    <row r="57" spans="1:17" ht="12.75" customHeight="1">
      <c r="A57" s="201" t="s">
        <v>8357</v>
      </c>
      <c r="B57" s="151" t="s">
        <v>8979</v>
      </c>
      <c r="C57" s="152"/>
      <c r="D57" s="395"/>
      <c r="E57" s="396"/>
      <c r="F57" s="396"/>
      <c r="G57" s="396"/>
      <c r="H57" s="396"/>
    </row>
    <row r="58" spans="1:17" ht="12.75" customHeight="1">
      <c r="A58" s="201" t="s">
        <v>8358</v>
      </c>
      <c r="B58" s="151" t="s">
        <v>8980</v>
      </c>
      <c r="C58" s="152"/>
      <c r="D58" s="395"/>
      <c r="E58" s="396"/>
      <c r="F58" s="396"/>
      <c r="G58" s="396"/>
      <c r="H58" s="396"/>
    </row>
    <row r="59" spans="1:17" ht="12.75" customHeight="1">
      <c r="A59" s="201" t="s">
        <v>8359</v>
      </c>
      <c r="B59" s="151" t="s">
        <v>8334</v>
      </c>
      <c r="C59" s="152"/>
      <c r="D59" s="395"/>
      <c r="E59" s="396"/>
      <c r="F59" s="396"/>
      <c r="G59" s="396"/>
      <c r="H59" s="396"/>
    </row>
    <row r="60" spans="1:17" ht="12.75" hidden="1" customHeight="1">
      <c r="A60" s="442" t="s">
        <v>8033</v>
      </c>
      <c r="B60" s="442"/>
      <c r="C60" s="54">
        <v>0</v>
      </c>
      <c r="D60" s="31"/>
      <c r="E60" s="31"/>
      <c r="F60" s="31"/>
      <c r="G60" s="31"/>
      <c r="H60" s="31"/>
    </row>
    <row r="61" spans="1:17" hidden="1">
      <c r="A61" s="442" t="s">
        <v>8034</v>
      </c>
      <c r="B61" s="442"/>
      <c r="C61" s="54">
        <v>1</v>
      </c>
      <c r="D61" s="31"/>
      <c r="E61" s="31"/>
      <c r="F61" s="31"/>
      <c r="G61" s="31"/>
      <c r="H61" s="31"/>
    </row>
    <row r="62" spans="1:17" hidden="1">
      <c r="A62" s="442" t="s">
        <v>8035</v>
      </c>
      <c r="B62" s="442"/>
      <c r="C62" s="54">
        <v>1</v>
      </c>
      <c r="D62" s="31"/>
      <c r="E62" s="31"/>
      <c r="F62" s="31"/>
      <c r="G62" s="31"/>
      <c r="H62" s="31"/>
    </row>
    <row r="63" spans="1:17" ht="12.75" hidden="1" customHeight="1">
      <c r="A63" s="72" t="s">
        <v>8036</v>
      </c>
      <c r="B63" s="21" t="s">
        <v>8162</v>
      </c>
      <c r="C63" s="54"/>
      <c r="D63" s="463" t="s">
        <v>0</v>
      </c>
      <c r="E63" s="464"/>
      <c r="F63" s="464"/>
      <c r="G63" s="465"/>
      <c r="H63" s="31"/>
    </row>
    <row r="64" spans="1:17" ht="12.75" hidden="1" customHeight="1">
      <c r="A64" s="438" t="s">
        <v>8037</v>
      </c>
      <c r="B64" s="438"/>
      <c r="C64" s="392"/>
      <c r="D64" s="393"/>
      <c r="E64" s="393"/>
      <c r="F64" s="393"/>
      <c r="G64" s="393"/>
      <c r="H64" s="394"/>
    </row>
    <row r="65" spans="1:17" ht="12.75" hidden="1" customHeight="1">
      <c r="A65" s="438" t="s">
        <v>8038</v>
      </c>
      <c r="B65" s="438"/>
      <c r="C65" s="392"/>
      <c r="D65" s="393"/>
      <c r="E65" s="393"/>
      <c r="F65" s="393"/>
      <c r="G65" s="393"/>
      <c r="H65" s="394"/>
    </row>
    <row r="66" spans="1:17" ht="20.100000000000001" customHeight="1">
      <c r="A66" s="202" t="s">
        <v>8360</v>
      </c>
      <c r="B66" s="131" t="s">
        <v>8361</v>
      </c>
      <c r="C66" s="203" t="s">
        <v>8363</v>
      </c>
      <c r="D66" s="22">
        <v>10</v>
      </c>
      <c r="E66" s="466"/>
      <c r="F66" s="467"/>
      <c r="G66" s="467"/>
      <c r="H66" s="468"/>
    </row>
    <row r="67" spans="1:17" ht="20.100000000000001" customHeight="1">
      <c r="A67" s="202" t="s">
        <v>8360</v>
      </c>
      <c r="B67" s="131" t="s">
        <v>8362</v>
      </c>
      <c r="C67" s="203" t="s">
        <v>8363</v>
      </c>
      <c r="D67" s="22">
        <v>15</v>
      </c>
      <c r="E67" s="469"/>
      <c r="F67" s="470"/>
      <c r="G67" s="470"/>
      <c r="H67" s="471"/>
    </row>
    <row r="68" spans="1:17" ht="20.100000000000001" customHeight="1">
      <c r="A68" s="202" t="s">
        <v>8360</v>
      </c>
      <c r="B68" s="133" t="s">
        <v>8343</v>
      </c>
      <c r="C68" s="203" t="s">
        <v>8363</v>
      </c>
      <c r="D68" s="22">
        <v>35</v>
      </c>
      <c r="E68" s="443" t="s">
        <v>8364</v>
      </c>
      <c r="F68" s="444"/>
      <c r="G68" s="444"/>
      <c r="H68" s="445"/>
    </row>
    <row r="69" spans="1:17" ht="20.100000000000001" customHeight="1">
      <c r="A69" s="202" t="s">
        <v>8360</v>
      </c>
      <c r="B69" s="133" t="s">
        <v>8994</v>
      </c>
      <c r="C69" s="204" t="s">
        <v>8363</v>
      </c>
      <c r="D69" s="33">
        <v>40</v>
      </c>
      <c r="E69" s="446"/>
      <c r="F69" s="447"/>
      <c r="G69" s="447"/>
      <c r="H69" s="448"/>
      <c r="I69" s="4"/>
    </row>
    <row r="70" spans="1:17" ht="50.1" customHeight="1">
      <c r="A70" s="436" t="s">
        <v>8365</v>
      </c>
      <c r="B70" s="437"/>
      <c r="C70" s="399" t="s">
        <v>8981</v>
      </c>
      <c r="D70" s="351"/>
      <c r="E70" s="351"/>
      <c r="F70" s="351"/>
      <c r="G70" s="351"/>
      <c r="H70" s="352"/>
    </row>
    <row r="71" spans="1:17" ht="50.1" customHeight="1">
      <c r="A71" s="436" t="s">
        <v>8366</v>
      </c>
      <c r="B71" s="437"/>
      <c r="C71" s="399" t="s">
        <v>3</v>
      </c>
      <c r="D71" s="351"/>
      <c r="E71" s="351"/>
      <c r="F71" s="351"/>
      <c r="G71" s="351"/>
      <c r="H71" s="352"/>
    </row>
    <row r="72" spans="1:17" ht="50.1" customHeight="1">
      <c r="A72" s="436" t="s">
        <v>8367</v>
      </c>
      <c r="B72" s="437"/>
      <c r="C72" s="399" t="s">
        <v>9020</v>
      </c>
      <c r="D72" s="351"/>
      <c r="E72" s="351"/>
      <c r="F72" s="351"/>
      <c r="G72" s="351"/>
      <c r="H72" s="352"/>
    </row>
    <row r="73" spans="1:17" ht="18" customHeight="1">
      <c r="A73" s="472" t="s">
        <v>8368</v>
      </c>
      <c r="B73" s="473"/>
      <c r="C73" s="397" t="s">
        <v>8369</v>
      </c>
      <c r="D73" s="398"/>
      <c r="E73" s="398"/>
      <c r="F73" s="398"/>
      <c r="G73" s="398"/>
      <c r="H73" s="398"/>
    </row>
    <row r="74" spans="1:17" s="2" customFormat="1" ht="63">
      <c r="A74" s="205" t="s">
        <v>8370</v>
      </c>
      <c r="B74" s="206"/>
      <c r="C74" s="206"/>
      <c r="D74" s="206"/>
      <c r="E74" s="206"/>
      <c r="F74" s="206"/>
      <c r="G74" s="206"/>
      <c r="H74" s="207"/>
      <c r="I74" s="64"/>
    </row>
    <row r="75" spans="1:17" ht="63.75">
      <c r="A75" s="209" t="s">
        <v>8372</v>
      </c>
      <c r="B75" s="67"/>
      <c r="C75" s="67"/>
      <c r="D75" s="67"/>
      <c r="E75" s="67"/>
      <c r="F75" s="67"/>
      <c r="G75" s="67"/>
      <c r="H75" s="68"/>
      <c r="I75" s="208" t="s">
        <v>8373</v>
      </c>
    </row>
    <row r="76" spans="1:17" ht="24.95" customHeight="1">
      <c r="A76" s="385" t="s">
        <v>8374</v>
      </c>
      <c r="B76" s="342"/>
      <c r="C76" s="48" t="s">
        <v>8039</v>
      </c>
      <c r="D76" s="386" t="s">
        <v>8983</v>
      </c>
      <c r="E76" s="335"/>
      <c r="F76" s="335"/>
      <c r="G76" s="335"/>
      <c r="H76" s="336"/>
      <c r="I76" s="44">
        <v>1</v>
      </c>
      <c r="J76" s="55"/>
      <c r="K76" s="56"/>
      <c r="L76" s="56"/>
      <c r="M76" s="56"/>
      <c r="N76" s="56"/>
      <c r="O76" s="56"/>
      <c r="P76" s="56"/>
      <c r="Q76" s="56"/>
    </row>
    <row r="77" spans="1:17" ht="24.95" customHeight="1">
      <c r="A77" s="343"/>
      <c r="B77" s="344"/>
      <c r="C77" s="48" t="s">
        <v>8040</v>
      </c>
      <c r="D77" s="386" t="s">
        <v>8984</v>
      </c>
      <c r="E77" s="335"/>
      <c r="F77" s="335"/>
      <c r="G77" s="335"/>
      <c r="H77" s="336"/>
      <c r="I77" s="44">
        <v>1</v>
      </c>
      <c r="J77" s="57"/>
      <c r="K77" s="56"/>
      <c r="L77" s="56"/>
      <c r="M77" s="56"/>
      <c r="N77" s="56"/>
      <c r="O77" s="56"/>
      <c r="P77" s="56"/>
      <c r="Q77" s="56"/>
    </row>
    <row r="78" spans="1:17" ht="24.95" customHeight="1">
      <c r="A78" s="343"/>
      <c r="B78" s="344"/>
      <c r="C78" s="48" t="s">
        <v>8041</v>
      </c>
      <c r="D78" s="386" t="s">
        <v>8985</v>
      </c>
      <c r="E78" s="390"/>
      <c r="F78" s="390"/>
      <c r="G78" s="390"/>
      <c r="H78" s="391"/>
      <c r="I78" s="44">
        <v>1</v>
      </c>
      <c r="J78" s="57"/>
      <c r="K78" s="56"/>
      <c r="L78" s="56"/>
      <c r="M78" s="56"/>
      <c r="N78" s="56"/>
      <c r="O78" s="56"/>
      <c r="P78" s="56"/>
      <c r="Q78" s="56"/>
    </row>
    <row r="79" spans="1:17" ht="24.95" customHeight="1">
      <c r="A79" s="343"/>
      <c r="B79" s="344"/>
      <c r="C79" s="48" t="s">
        <v>8042</v>
      </c>
      <c r="D79" s="387" t="s">
        <v>8377</v>
      </c>
      <c r="E79" s="388"/>
      <c r="F79" s="388"/>
      <c r="G79" s="388"/>
      <c r="H79" s="389"/>
      <c r="I79" s="44"/>
      <c r="J79" s="57"/>
      <c r="K79" s="56"/>
      <c r="L79" s="56"/>
      <c r="M79" s="56"/>
      <c r="N79" s="56"/>
      <c r="O79" s="56"/>
      <c r="P79" s="56"/>
      <c r="Q79" s="56"/>
    </row>
    <row r="80" spans="1:17" ht="24.95" customHeight="1">
      <c r="A80" s="343"/>
      <c r="B80" s="344"/>
      <c r="C80" s="48" t="s">
        <v>8043</v>
      </c>
      <c r="D80" s="387" t="s">
        <v>8377</v>
      </c>
      <c r="E80" s="388"/>
      <c r="F80" s="388"/>
      <c r="G80" s="388"/>
      <c r="H80" s="389"/>
      <c r="I80" s="44"/>
      <c r="J80" s="57"/>
      <c r="K80" s="56"/>
      <c r="L80" s="56"/>
      <c r="M80" s="56"/>
      <c r="N80" s="56"/>
      <c r="O80" s="56"/>
      <c r="P80" s="56"/>
      <c r="Q80" s="56"/>
    </row>
    <row r="81" spans="1:17" ht="24.95" customHeight="1">
      <c r="A81" s="343"/>
      <c r="B81" s="344"/>
      <c r="C81" s="48" t="s">
        <v>8044</v>
      </c>
      <c r="D81" s="387" t="s">
        <v>8377</v>
      </c>
      <c r="E81" s="388"/>
      <c r="F81" s="388"/>
      <c r="G81" s="388"/>
      <c r="H81" s="389"/>
      <c r="I81" s="44"/>
      <c r="J81" s="57"/>
      <c r="K81" s="56"/>
      <c r="L81" s="56"/>
      <c r="M81" s="56"/>
      <c r="N81" s="56"/>
      <c r="O81" s="56"/>
      <c r="P81" s="56"/>
      <c r="Q81" s="56"/>
    </row>
    <row r="82" spans="1:17" ht="24.95" customHeight="1">
      <c r="A82" s="343"/>
      <c r="B82" s="344"/>
      <c r="C82" s="48" t="s">
        <v>8045</v>
      </c>
      <c r="D82" s="387" t="s">
        <v>8377</v>
      </c>
      <c r="E82" s="388"/>
      <c r="F82" s="388"/>
      <c r="G82" s="388"/>
      <c r="H82" s="389"/>
      <c r="I82" s="44"/>
      <c r="J82" s="57"/>
      <c r="K82" s="56"/>
      <c r="L82" s="56"/>
      <c r="M82" s="56"/>
      <c r="N82" s="56"/>
      <c r="O82" s="56"/>
      <c r="P82" s="56"/>
      <c r="Q82" s="56"/>
    </row>
    <row r="83" spans="1:17" ht="24.95" customHeight="1">
      <c r="A83" s="343"/>
      <c r="B83" s="344"/>
      <c r="C83" s="48" t="s">
        <v>8046</v>
      </c>
      <c r="D83" s="387" t="s">
        <v>8377</v>
      </c>
      <c r="E83" s="388"/>
      <c r="F83" s="388"/>
      <c r="G83" s="388"/>
      <c r="H83" s="389"/>
      <c r="I83" s="44"/>
      <c r="J83" s="57"/>
      <c r="K83" s="56"/>
      <c r="L83" s="56"/>
      <c r="M83" s="56"/>
      <c r="N83" s="56"/>
      <c r="O83" s="56"/>
      <c r="P83" s="56"/>
      <c r="Q83" s="56"/>
    </row>
    <row r="84" spans="1:17" ht="24.95" customHeight="1">
      <c r="A84" s="343"/>
      <c r="B84" s="344"/>
      <c r="C84" s="48" t="s">
        <v>8047</v>
      </c>
      <c r="D84" s="387" t="s">
        <v>8377</v>
      </c>
      <c r="E84" s="388"/>
      <c r="F84" s="388"/>
      <c r="G84" s="388"/>
      <c r="H84" s="389"/>
      <c r="I84" s="44"/>
      <c r="J84" s="57"/>
      <c r="K84" s="56"/>
      <c r="L84" s="56"/>
      <c r="M84" s="56"/>
      <c r="N84" s="56"/>
      <c r="O84" s="56"/>
      <c r="P84" s="56"/>
      <c r="Q84" s="56"/>
    </row>
    <row r="85" spans="1:17" ht="24.95" customHeight="1">
      <c r="A85" s="345"/>
      <c r="B85" s="346"/>
      <c r="C85" s="48" t="s">
        <v>8048</v>
      </c>
      <c r="D85" s="387" t="s">
        <v>8377</v>
      </c>
      <c r="E85" s="388"/>
      <c r="F85" s="388"/>
      <c r="G85" s="388"/>
      <c r="H85" s="389"/>
      <c r="I85" s="44"/>
      <c r="J85" s="57"/>
      <c r="K85" s="56"/>
      <c r="L85" s="56"/>
      <c r="M85" s="56"/>
      <c r="N85" s="56"/>
      <c r="O85" s="56"/>
      <c r="P85" s="56"/>
      <c r="Q85" s="56"/>
    </row>
    <row r="86" spans="1:17" s="30" customFormat="1" ht="84.75" customHeight="1">
      <c r="A86" s="405" t="s">
        <v>8375</v>
      </c>
      <c r="B86" s="406"/>
      <c r="C86" s="375" t="s">
        <v>9000</v>
      </c>
      <c r="D86" s="376"/>
      <c r="E86" s="376"/>
      <c r="F86" s="376"/>
      <c r="G86" s="376"/>
      <c r="H86" s="376"/>
      <c r="I86" s="70"/>
      <c r="J86" s="29"/>
      <c r="K86" s="29"/>
      <c r="L86" s="29"/>
      <c r="M86" s="29"/>
      <c r="N86" s="29"/>
      <c r="O86" s="29"/>
      <c r="P86" s="29"/>
      <c r="Q86" s="29"/>
    </row>
    <row r="87" spans="1:17" ht="28.5" customHeight="1">
      <c r="A87" s="407" t="s">
        <v>8376</v>
      </c>
      <c r="B87" s="408"/>
      <c r="C87" s="48" t="s">
        <v>8049</v>
      </c>
      <c r="D87" s="331" t="s">
        <v>8986</v>
      </c>
      <c r="E87" s="377"/>
      <c r="F87" s="377"/>
      <c r="G87" s="377"/>
      <c r="H87" s="378"/>
      <c r="I87" s="44">
        <v>1</v>
      </c>
      <c r="J87" s="28"/>
      <c r="K87" s="28"/>
      <c r="L87" s="28"/>
      <c r="M87" s="28"/>
      <c r="N87" s="28"/>
      <c r="O87" s="28"/>
      <c r="P87" s="28"/>
      <c r="Q87" s="28"/>
    </row>
    <row r="88" spans="1:17" ht="27" customHeight="1">
      <c r="A88" s="409"/>
      <c r="B88" s="410"/>
      <c r="C88" s="48" t="s">
        <v>8050</v>
      </c>
      <c r="D88" s="331" t="s">
        <v>8987</v>
      </c>
      <c r="E88" s="377"/>
      <c r="F88" s="377"/>
      <c r="G88" s="377"/>
      <c r="H88" s="378"/>
      <c r="I88" s="44">
        <v>1</v>
      </c>
      <c r="J88" s="28"/>
      <c r="K88" s="28"/>
      <c r="L88" s="28"/>
      <c r="M88" s="28"/>
      <c r="N88" s="28"/>
      <c r="O88" s="28"/>
      <c r="P88" s="28"/>
      <c r="Q88" s="28"/>
    </row>
    <row r="89" spans="1:17" ht="20.100000000000001" customHeight="1">
      <c r="A89" s="409"/>
      <c r="B89" s="410"/>
      <c r="C89" s="48" t="s">
        <v>8051</v>
      </c>
      <c r="D89" s="382" t="s">
        <v>8378</v>
      </c>
      <c r="E89" s="383"/>
      <c r="F89" s="383"/>
      <c r="G89" s="383"/>
      <c r="H89" s="384"/>
      <c r="I89" s="44"/>
      <c r="J89" s="28"/>
      <c r="K89" s="28"/>
      <c r="L89" s="28"/>
      <c r="M89" s="28"/>
      <c r="N89" s="28"/>
      <c r="O89" s="28"/>
      <c r="P89" s="28"/>
      <c r="Q89" s="28"/>
    </row>
    <row r="90" spans="1:17" ht="20.100000000000001" customHeight="1">
      <c r="A90" s="409"/>
      <c r="B90" s="410"/>
      <c r="C90" s="48" t="s">
        <v>8052</v>
      </c>
      <c r="D90" s="382" t="s">
        <v>8378</v>
      </c>
      <c r="E90" s="383"/>
      <c r="F90" s="383"/>
      <c r="G90" s="383"/>
      <c r="H90" s="384"/>
      <c r="I90" s="44"/>
      <c r="J90" s="28"/>
      <c r="K90" s="28"/>
      <c r="L90" s="28"/>
      <c r="M90" s="28"/>
      <c r="N90" s="28"/>
      <c r="O90" s="28"/>
      <c r="P90" s="28"/>
      <c r="Q90" s="28"/>
    </row>
    <row r="91" spans="1:17" ht="20.100000000000001" customHeight="1">
      <c r="A91" s="409"/>
      <c r="B91" s="410"/>
      <c r="C91" s="48" t="s">
        <v>8053</v>
      </c>
      <c r="D91" s="382" t="s">
        <v>8378</v>
      </c>
      <c r="E91" s="383"/>
      <c r="F91" s="383"/>
      <c r="G91" s="383"/>
      <c r="H91" s="384"/>
      <c r="I91" s="44"/>
      <c r="J91" s="28"/>
      <c r="K91" s="28"/>
      <c r="L91" s="28"/>
      <c r="M91" s="28"/>
      <c r="N91" s="28"/>
      <c r="O91" s="28"/>
      <c r="P91" s="28"/>
      <c r="Q91" s="28"/>
    </row>
    <row r="92" spans="1:17" ht="20.100000000000001" customHeight="1">
      <c r="A92" s="409"/>
      <c r="B92" s="410"/>
      <c r="C92" s="48" t="s">
        <v>8054</v>
      </c>
      <c r="D92" s="382" t="s">
        <v>8378</v>
      </c>
      <c r="E92" s="383"/>
      <c r="F92" s="383"/>
      <c r="G92" s="383"/>
      <c r="H92" s="384"/>
      <c r="I92" s="44"/>
      <c r="J92" s="28"/>
      <c r="K92" s="28"/>
      <c r="L92" s="28"/>
      <c r="M92" s="28"/>
      <c r="N92" s="28"/>
      <c r="O92" s="28"/>
      <c r="P92" s="28"/>
      <c r="Q92" s="28"/>
    </row>
    <row r="93" spans="1:17" ht="20.100000000000001" customHeight="1">
      <c r="A93" s="409"/>
      <c r="B93" s="410"/>
      <c r="C93" s="48" t="s">
        <v>8055</v>
      </c>
      <c r="D93" s="382" t="s">
        <v>8378</v>
      </c>
      <c r="E93" s="383"/>
      <c r="F93" s="383"/>
      <c r="G93" s="383"/>
      <c r="H93" s="384"/>
      <c r="I93" s="44"/>
      <c r="J93" s="28"/>
      <c r="K93" s="28"/>
      <c r="L93" s="28"/>
      <c r="M93" s="28"/>
      <c r="N93" s="28"/>
      <c r="O93" s="28"/>
      <c r="P93" s="28"/>
      <c r="Q93" s="28"/>
    </row>
    <row r="94" spans="1:17" ht="20.100000000000001" customHeight="1">
      <c r="A94" s="409"/>
      <c r="B94" s="410"/>
      <c r="C94" s="48" t="s">
        <v>8056</v>
      </c>
      <c r="D94" s="382" t="s">
        <v>8378</v>
      </c>
      <c r="E94" s="383"/>
      <c r="F94" s="383"/>
      <c r="G94" s="383"/>
      <c r="H94" s="384"/>
      <c r="I94" s="44"/>
      <c r="J94" s="28"/>
      <c r="K94" s="28"/>
      <c r="L94" s="28"/>
      <c r="M94" s="28"/>
      <c r="N94" s="28"/>
      <c r="O94" s="28"/>
      <c r="P94" s="28"/>
      <c r="Q94" s="28"/>
    </row>
    <row r="95" spans="1:17" ht="20.100000000000001" customHeight="1">
      <c r="A95" s="409"/>
      <c r="B95" s="410"/>
      <c r="C95" s="48" t="s">
        <v>8057</v>
      </c>
      <c r="D95" s="382" t="s">
        <v>8378</v>
      </c>
      <c r="E95" s="383"/>
      <c r="F95" s="383"/>
      <c r="G95" s="383"/>
      <c r="H95" s="384"/>
      <c r="I95" s="44"/>
      <c r="J95" s="28"/>
      <c r="K95" s="28"/>
      <c r="L95" s="28"/>
      <c r="M95" s="28"/>
      <c r="N95" s="28"/>
      <c r="O95" s="28"/>
      <c r="P95" s="28"/>
      <c r="Q95" s="28"/>
    </row>
    <row r="96" spans="1:17" ht="20.100000000000001" customHeight="1">
      <c r="A96" s="411"/>
      <c r="B96" s="412"/>
      <c r="C96" s="48" t="s">
        <v>8058</v>
      </c>
      <c r="D96" s="382" t="s">
        <v>8378</v>
      </c>
      <c r="E96" s="383"/>
      <c r="F96" s="383"/>
      <c r="G96" s="383"/>
      <c r="H96" s="384"/>
      <c r="I96" s="44"/>
      <c r="J96" s="28"/>
      <c r="K96" s="28"/>
      <c r="L96" s="28"/>
      <c r="M96" s="28"/>
      <c r="N96" s="28"/>
      <c r="O96" s="28"/>
      <c r="P96" s="28"/>
      <c r="Q96" s="28"/>
    </row>
    <row r="97" spans="1:17" ht="63.75">
      <c r="A97" s="209" t="s">
        <v>8379</v>
      </c>
      <c r="B97" s="67"/>
      <c r="C97" s="67"/>
      <c r="D97" s="67"/>
      <c r="E97" s="67"/>
      <c r="F97" s="67"/>
      <c r="G97" s="67"/>
      <c r="H97" s="68"/>
      <c r="I97" s="208" t="s">
        <v>8373</v>
      </c>
      <c r="J97" s="28"/>
      <c r="K97" s="28"/>
      <c r="L97" s="28"/>
      <c r="M97" s="28"/>
      <c r="N97" s="28"/>
      <c r="O97" s="28"/>
      <c r="P97" s="28"/>
      <c r="Q97" s="28"/>
    </row>
    <row r="98" spans="1:17" ht="42.75" customHeight="1">
      <c r="A98" s="385" t="s">
        <v>8380</v>
      </c>
      <c r="B98" s="342"/>
      <c r="C98" s="48" t="s">
        <v>8059</v>
      </c>
      <c r="D98" s="386" t="s">
        <v>8982</v>
      </c>
      <c r="E98" s="335"/>
      <c r="F98" s="335"/>
      <c r="G98" s="335"/>
      <c r="H98" s="336"/>
      <c r="I98" s="44">
        <v>1</v>
      </c>
      <c r="J98" s="28"/>
      <c r="K98" s="28"/>
      <c r="L98" s="28"/>
      <c r="M98" s="28"/>
      <c r="N98" s="28"/>
      <c r="O98" s="28"/>
      <c r="P98" s="28"/>
      <c r="Q98" s="28"/>
    </row>
    <row r="99" spans="1:17" ht="39.75" customHeight="1">
      <c r="A99" s="343"/>
      <c r="B99" s="344"/>
      <c r="C99" s="48" t="s">
        <v>8060</v>
      </c>
      <c r="D99" s="386" t="s">
        <v>8988</v>
      </c>
      <c r="E99" s="335"/>
      <c r="F99" s="335"/>
      <c r="G99" s="335"/>
      <c r="H99" s="336"/>
      <c r="I99" s="44">
        <v>1</v>
      </c>
    </row>
    <row r="100" spans="1:17" ht="20.100000000000001" customHeight="1">
      <c r="A100" s="343"/>
      <c r="B100" s="344"/>
      <c r="C100" s="48" t="s">
        <v>8061</v>
      </c>
      <c r="D100" s="386" t="s">
        <v>8989</v>
      </c>
      <c r="E100" s="335"/>
      <c r="F100" s="335"/>
      <c r="G100" s="335"/>
      <c r="H100" s="336"/>
      <c r="I100" s="44">
        <v>1</v>
      </c>
    </row>
    <row r="101" spans="1:17" ht="20.100000000000001" customHeight="1">
      <c r="A101" s="343"/>
      <c r="B101" s="344"/>
      <c r="C101" s="48" t="s">
        <v>8062</v>
      </c>
      <c r="D101" s="386" t="s">
        <v>9001</v>
      </c>
      <c r="E101" s="335"/>
      <c r="F101" s="335"/>
      <c r="G101" s="335"/>
      <c r="H101" s="336"/>
      <c r="I101" s="44">
        <v>1</v>
      </c>
    </row>
    <row r="102" spans="1:17" s="6" customFormat="1" ht="33.75" customHeight="1">
      <c r="A102" s="343"/>
      <c r="B102" s="344"/>
      <c r="C102" s="48" t="s">
        <v>8063</v>
      </c>
      <c r="D102" s="387" t="s">
        <v>8381</v>
      </c>
      <c r="E102" s="388"/>
      <c r="F102" s="388"/>
      <c r="G102" s="388"/>
      <c r="H102" s="389"/>
      <c r="I102" s="44"/>
      <c r="J102" s="1"/>
      <c r="K102" s="1"/>
      <c r="L102" s="1"/>
      <c r="M102" s="1"/>
      <c r="N102" s="1"/>
      <c r="O102" s="1"/>
      <c r="P102" s="1"/>
    </row>
    <row r="103" spans="1:17" s="6" customFormat="1" ht="20.100000000000001" customHeight="1">
      <c r="A103" s="343"/>
      <c r="B103" s="344"/>
      <c r="C103" s="48" t="s">
        <v>8064</v>
      </c>
      <c r="D103" s="387" t="s">
        <v>8381</v>
      </c>
      <c r="E103" s="388"/>
      <c r="F103" s="388"/>
      <c r="G103" s="388"/>
      <c r="H103" s="389"/>
      <c r="I103" s="44"/>
      <c r="J103" s="1"/>
      <c r="K103" s="1"/>
      <c r="L103" s="1"/>
      <c r="M103" s="1"/>
      <c r="N103" s="1"/>
      <c r="O103" s="1"/>
      <c r="P103" s="1"/>
    </row>
    <row r="104" spans="1:17" s="6" customFormat="1" ht="20.100000000000001" customHeight="1">
      <c r="A104" s="343"/>
      <c r="B104" s="344"/>
      <c r="C104" s="48" t="s">
        <v>8065</v>
      </c>
      <c r="D104" s="387" t="s">
        <v>8381</v>
      </c>
      <c r="E104" s="388"/>
      <c r="F104" s="388"/>
      <c r="G104" s="388"/>
      <c r="H104" s="389"/>
      <c r="I104" s="44"/>
      <c r="J104" s="1"/>
      <c r="K104" s="1"/>
      <c r="L104" s="1"/>
      <c r="M104" s="1"/>
      <c r="N104" s="1"/>
      <c r="O104" s="1"/>
      <c r="P104" s="1"/>
    </row>
    <row r="105" spans="1:17" ht="20.100000000000001" customHeight="1">
      <c r="A105" s="343"/>
      <c r="B105" s="344"/>
      <c r="C105" s="48" t="s">
        <v>8066</v>
      </c>
      <c r="D105" s="387" t="s">
        <v>8381</v>
      </c>
      <c r="E105" s="388"/>
      <c r="F105" s="388"/>
      <c r="G105" s="388"/>
      <c r="H105" s="389"/>
      <c r="I105" s="44"/>
    </row>
    <row r="106" spans="1:17" s="6" customFormat="1" ht="20.100000000000001" customHeight="1">
      <c r="A106" s="343"/>
      <c r="B106" s="344"/>
      <c r="C106" s="48" t="s">
        <v>8067</v>
      </c>
      <c r="D106" s="387" t="s">
        <v>8381</v>
      </c>
      <c r="E106" s="388"/>
      <c r="F106" s="388"/>
      <c r="G106" s="388"/>
      <c r="H106" s="389"/>
      <c r="I106" s="44"/>
      <c r="J106" s="1"/>
      <c r="K106" s="1"/>
      <c r="L106" s="1"/>
      <c r="M106" s="1"/>
      <c r="N106" s="1"/>
      <c r="O106" s="1"/>
      <c r="P106" s="1"/>
    </row>
    <row r="107" spans="1:17" s="6" customFormat="1" ht="20.100000000000001" customHeight="1">
      <c r="A107" s="345"/>
      <c r="B107" s="346"/>
      <c r="C107" s="48" t="s">
        <v>8068</v>
      </c>
      <c r="D107" s="387" t="s">
        <v>8381</v>
      </c>
      <c r="E107" s="388"/>
      <c r="F107" s="388"/>
      <c r="G107" s="388"/>
      <c r="H107" s="389"/>
      <c r="I107" s="44"/>
      <c r="J107" s="1"/>
      <c r="K107" s="1"/>
      <c r="L107" s="1"/>
      <c r="M107" s="1"/>
      <c r="N107" s="1"/>
      <c r="O107" s="1"/>
      <c r="P107" s="1"/>
    </row>
    <row r="108" spans="1:17" s="6" customFormat="1" ht="72" customHeight="1">
      <c r="A108" s="337" t="s">
        <v>8382</v>
      </c>
      <c r="B108" s="338"/>
      <c r="C108" s="375" t="s">
        <v>9002</v>
      </c>
      <c r="D108" s="376"/>
      <c r="E108" s="376"/>
      <c r="F108" s="376"/>
      <c r="G108" s="376"/>
      <c r="H108" s="376"/>
      <c r="I108" s="70"/>
      <c r="J108" s="1"/>
      <c r="K108" s="1"/>
      <c r="L108" s="1"/>
      <c r="M108" s="1"/>
      <c r="N108" s="1"/>
      <c r="O108" s="1"/>
      <c r="P108" s="1"/>
    </row>
    <row r="109" spans="1:17" s="6" customFormat="1" ht="27" customHeight="1">
      <c r="A109" s="353" t="s">
        <v>8383</v>
      </c>
      <c r="B109" s="354"/>
      <c r="C109" s="48" t="s">
        <v>8069</v>
      </c>
      <c r="D109" s="331" t="s">
        <v>9003</v>
      </c>
      <c r="E109" s="377"/>
      <c r="F109" s="377"/>
      <c r="G109" s="377"/>
      <c r="H109" s="378"/>
      <c r="I109" s="44">
        <v>1</v>
      </c>
      <c r="J109" s="1"/>
      <c r="K109" s="1"/>
      <c r="L109" s="1"/>
      <c r="M109" s="1"/>
      <c r="N109" s="1"/>
      <c r="O109" s="1"/>
      <c r="P109" s="1"/>
    </row>
    <row r="110" spans="1:17" s="6" customFormat="1" ht="20.100000000000001" customHeight="1">
      <c r="A110" s="355"/>
      <c r="B110" s="356"/>
      <c r="C110" s="48" t="s">
        <v>8070</v>
      </c>
      <c r="D110" s="331" t="s">
        <v>9004</v>
      </c>
      <c r="E110" s="377"/>
      <c r="F110" s="377"/>
      <c r="G110" s="377"/>
      <c r="H110" s="378"/>
      <c r="I110" s="44">
        <v>1</v>
      </c>
      <c r="J110" s="1"/>
      <c r="K110" s="1"/>
      <c r="L110" s="1"/>
      <c r="M110" s="1"/>
      <c r="N110" s="1"/>
      <c r="O110" s="1"/>
      <c r="P110" s="1"/>
    </row>
    <row r="111" spans="1:17" ht="20.100000000000001" customHeight="1">
      <c r="A111" s="355"/>
      <c r="B111" s="356"/>
      <c r="C111" s="48" t="s">
        <v>8071</v>
      </c>
      <c r="D111" s="382" t="s">
        <v>8361</v>
      </c>
      <c r="E111" s="383"/>
      <c r="F111" s="383"/>
      <c r="G111" s="383"/>
      <c r="H111" s="384"/>
      <c r="I111" s="44">
        <v>1</v>
      </c>
    </row>
    <row r="112" spans="1:17" s="6" customFormat="1" ht="20.100000000000001" customHeight="1">
      <c r="A112" s="355"/>
      <c r="B112" s="356"/>
      <c r="C112" s="48" t="s">
        <v>8072</v>
      </c>
      <c r="D112" s="382" t="s">
        <v>8990</v>
      </c>
      <c r="E112" s="383"/>
      <c r="F112" s="383"/>
      <c r="G112" s="383"/>
      <c r="H112" s="384"/>
      <c r="I112" s="44">
        <v>1</v>
      </c>
      <c r="J112" s="1"/>
      <c r="K112" s="1"/>
      <c r="L112" s="1"/>
      <c r="M112" s="1"/>
      <c r="N112" s="1"/>
      <c r="O112" s="1"/>
      <c r="P112" s="1"/>
    </row>
    <row r="113" spans="1:16" s="6" customFormat="1" ht="20.100000000000001" customHeight="1">
      <c r="A113" s="355"/>
      <c r="B113" s="356"/>
      <c r="C113" s="48" t="s">
        <v>8073</v>
      </c>
      <c r="D113" s="382" t="s">
        <v>8381</v>
      </c>
      <c r="E113" s="383"/>
      <c r="F113" s="383"/>
      <c r="G113" s="383"/>
      <c r="H113" s="384"/>
      <c r="I113" s="44"/>
      <c r="J113" s="1"/>
      <c r="K113" s="1"/>
      <c r="L113" s="1"/>
      <c r="M113" s="1"/>
      <c r="N113" s="1"/>
      <c r="O113" s="1"/>
      <c r="P113" s="1"/>
    </row>
    <row r="114" spans="1:16" s="6" customFormat="1" ht="20.100000000000001" customHeight="1">
      <c r="A114" s="355"/>
      <c r="B114" s="356"/>
      <c r="C114" s="48" t="s">
        <v>8074</v>
      </c>
      <c r="D114" s="382" t="s">
        <v>8381</v>
      </c>
      <c r="E114" s="383"/>
      <c r="F114" s="383"/>
      <c r="G114" s="383"/>
      <c r="H114" s="384"/>
      <c r="I114" s="44"/>
      <c r="J114" s="1"/>
      <c r="K114" s="1"/>
      <c r="L114" s="1"/>
      <c r="M114" s="1"/>
      <c r="N114" s="1"/>
      <c r="O114" s="1"/>
      <c r="P114" s="1"/>
    </row>
    <row r="115" spans="1:16" ht="20.100000000000001" customHeight="1">
      <c r="A115" s="355"/>
      <c r="B115" s="356"/>
      <c r="C115" s="48" t="s">
        <v>8075</v>
      </c>
      <c r="D115" s="382" t="s">
        <v>8381</v>
      </c>
      <c r="E115" s="383"/>
      <c r="F115" s="383"/>
      <c r="G115" s="383"/>
      <c r="H115" s="384"/>
      <c r="I115" s="44"/>
    </row>
    <row r="116" spans="1:16" s="6" customFormat="1" ht="20.100000000000001" customHeight="1">
      <c r="A116" s="355"/>
      <c r="B116" s="356"/>
      <c r="C116" s="48" t="s">
        <v>8076</v>
      </c>
      <c r="D116" s="382" t="s">
        <v>8381</v>
      </c>
      <c r="E116" s="383"/>
      <c r="F116" s="383"/>
      <c r="G116" s="383"/>
      <c r="H116" s="384"/>
      <c r="I116" s="44"/>
      <c r="J116" s="1"/>
      <c r="K116" s="1"/>
      <c r="L116" s="1"/>
      <c r="M116" s="1"/>
      <c r="N116" s="1"/>
      <c r="O116" s="1"/>
      <c r="P116" s="1"/>
    </row>
    <row r="117" spans="1:16" s="6" customFormat="1" ht="20.100000000000001" customHeight="1">
      <c r="A117" s="355"/>
      <c r="B117" s="356"/>
      <c r="C117" s="48" t="s">
        <v>8077</v>
      </c>
      <c r="D117" s="382" t="s">
        <v>8381</v>
      </c>
      <c r="E117" s="383"/>
      <c r="F117" s="383"/>
      <c r="G117" s="383"/>
      <c r="H117" s="384"/>
      <c r="I117" s="44"/>
      <c r="J117" s="1"/>
      <c r="K117" s="1"/>
      <c r="L117" s="1"/>
      <c r="M117" s="1"/>
      <c r="N117" s="1"/>
      <c r="O117" s="1"/>
      <c r="P117" s="1"/>
    </row>
    <row r="118" spans="1:16" s="6" customFormat="1" ht="20.100000000000001" customHeight="1">
      <c r="A118" s="357"/>
      <c r="B118" s="358"/>
      <c r="C118" s="48" t="s">
        <v>8078</v>
      </c>
      <c r="D118" s="382" t="s">
        <v>8381</v>
      </c>
      <c r="E118" s="383"/>
      <c r="F118" s="383"/>
      <c r="G118" s="383"/>
      <c r="H118" s="384"/>
      <c r="I118" s="44"/>
      <c r="J118" s="1"/>
      <c r="K118" s="1"/>
      <c r="L118" s="1"/>
      <c r="M118" s="1"/>
      <c r="N118" s="1"/>
      <c r="O118" s="1"/>
      <c r="P118" s="1"/>
    </row>
    <row r="119" spans="1:16" s="6" customFormat="1" ht="63.75">
      <c r="A119" s="413" t="s">
        <v>8390</v>
      </c>
      <c r="B119" s="330"/>
      <c r="C119" s="330"/>
      <c r="D119" s="330"/>
      <c r="E119" s="330"/>
      <c r="F119" s="330"/>
      <c r="G119" s="330"/>
      <c r="H119" s="414"/>
      <c r="I119" s="208" t="s">
        <v>8373</v>
      </c>
      <c r="J119" s="1"/>
      <c r="K119" s="1"/>
      <c r="L119" s="1"/>
      <c r="M119" s="1"/>
      <c r="N119" s="1"/>
      <c r="O119" s="1"/>
      <c r="P119" s="1"/>
    </row>
    <row r="120" spans="1:16" s="6" customFormat="1" ht="24.95" customHeight="1">
      <c r="A120" s="385" t="s">
        <v>8384</v>
      </c>
      <c r="B120" s="342"/>
      <c r="C120" s="48" t="s">
        <v>8079</v>
      </c>
      <c r="D120" s="386" t="s">
        <v>8385</v>
      </c>
      <c r="E120" s="335"/>
      <c r="F120" s="335"/>
      <c r="G120" s="335"/>
      <c r="H120" s="336"/>
      <c r="I120" s="44">
        <v>1</v>
      </c>
      <c r="J120" s="1"/>
      <c r="K120" s="1"/>
      <c r="L120" s="1"/>
      <c r="M120" s="1"/>
      <c r="N120" s="1"/>
      <c r="O120" s="1"/>
      <c r="P120" s="1"/>
    </row>
    <row r="121" spans="1:16" s="6" customFormat="1" ht="54.75" customHeight="1">
      <c r="A121" s="343"/>
      <c r="B121" s="344"/>
      <c r="C121" s="48" t="s">
        <v>8080</v>
      </c>
      <c r="D121" s="386" t="s">
        <v>8386</v>
      </c>
      <c r="E121" s="335"/>
      <c r="F121" s="335"/>
      <c r="G121" s="335"/>
      <c r="H121" s="336"/>
      <c r="I121" s="44">
        <v>1</v>
      </c>
      <c r="J121" s="1"/>
      <c r="K121" s="1"/>
      <c r="L121" s="1"/>
      <c r="M121" s="1"/>
      <c r="N121" s="1"/>
      <c r="O121" s="1"/>
      <c r="P121" s="1"/>
    </row>
    <row r="122" spans="1:16" s="6" customFormat="1" ht="69" customHeight="1">
      <c r="A122" s="343"/>
      <c r="B122" s="344"/>
      <c r="C122" s="48" t="s">
        <v>8081</v>
      </c>
      <c r="D122" s="386" t="s">
        <v>9005</v>
      </c>
      <c r="E122" s="335"/>
      <c r="F122" s="335"/>
      <c r="G122" s="335"/>
      <c r="H122" s="336"/>
      <c r="I122" s="44">
        <v>1</v>
      </c>
      <c r="J122" s="1"/>
      <c r="K122" s="1"/>
      <c r="L122" s="1"/>
      <c r="M122" s="1"/>
      <c r="N122" s="1"/>
      <c r="O122" s="1"/>
      <c r="P122" s="1"/>
    </row>
    <row r="123" spans="1:16" s="6" customFormat="1" ht="24.95" customHeight="1">
      <c r="A123" s="343"/>
      <c r="B123" s="344"/>
      <c r="C123" s="48" t="s">
        <v>8082</v>
      </c>
      <c r="D123" s="387" t="s">
        <v>8387</v>
      </c>
      <c r="E123" s="388"/>
      <c r="F123" s="388"/>
      <c r="G123" s="388"/>
      <c r="H123" s="389"/>
      <c r="I123" s="44"/>
      <c r="J123" s="1"/>
      <c r="K123" s="1"/>
      <c r="L123" s="1"/>
      <c r="M123" s="1"/>
      <c r="N123" s="1"/>
      <c r="O123" s="1"/>
      <c r="P123" s="1"/>
    </row>
    <row r="124" spans="1:16" s="6" customFormat="1" ht="24.95" customHeight="1">
      <c r="A124" s="343"/>
      <c r="B124" s="344"/>
      <c r="C124" s="48" t="s">
        <v>8083</v>
      </c>
      <c r="D124" s="387" t="s">
        <v>8387</v>
      </c>
      <c r="E124" s="388"/>
      <c r="F124" s="388"/>
      <c r="G124" s="388"/>
      <c r="H124" s="389"/>
      <c r="I124" s="44"/>
      <c r="J124" s="1"/>
      <c r="K124" s="1"/>
      <c r="L124" s="1"/>
      <c r="M124" s="1"/>
      <c r="N124" s="1"/>
      <c r="O124" s="1"/>
      <c r="P124" s="1"/>
    </row>
    <row r="125" spans="1:16" s="6" customFormat="1" ht="24.95" customHeight="1">
      <c r="A125" s="343"/>
      <c r="B125" s="344"/>
      <c r="C125" s="48" t="s">
        <v>8084</v>
      </c>
      <c r="D125" s="387" t="s">
        <v>8387</v>
      </c>
      <c r="E125" s="388"/>
      <c r="F125" s="388"/>
      <c r="G125" s="388"/>
      <c r="H125" s="389"/>
      <c r="I125" s="44"/>
      <c r="J125" s="1"/>
      <c r="K125" s="1"/>
      <c r="L125" s="1"/>
      <c r="M125" s="1"/>
      <c r="N125" s="1"/>
      <c r="O125" s="1"/>
      <c r="P125" s="1"/>
    </row>
    <row r="126" spans="1:16" s="6" customFormat="1" ht="24.95" customHeight="1">
      <c r="A126" s="343"/>
      <c r="B126" s="344"/>
      <c r="C126" s="48" t="s">
        <v>8085</v>
      </c>
      <c r="D126" s="387" t="s">
        <v>8387</v>
      </c>
      <c r="E126" s="388"/>
      <c r="F126" s="388"/>
      <c r="G126" s="388"/>
      <c r="H126" s="389"/>
      <c r="I126" s="44"/>
      <c r="J126" s="1"/>
      <c r="K126" s="1"/>
      <c r="L126" s="1"/>
      <c r="M126" s="1"/>
      <c r="N126" s="1"/>
      <c r="O126" s="1"/>
      <c r="P126" s="1"/>
    </row>
    <row r="127" spans="1:16" s="6" customFormat="1" ht="24.95" customHeight="1">
      <c r="A127" s="343"/>
      <c r="B127" s="344"/>
      <c r="C127" s="48" t="s">
        <v>8086</v>
      </c>
      <c r="D127" s="387" t="s">
        <v>8387</v>
      </c>
      <c r="E127" s="388"/>
      <c r="F127" s="388"/>
      <c r="G127" s="388"/>
      <c r="H127" s="389"/>
      <c r="I127" s="44"/>
      <c r="J127" s="1"/>
      <c r="K127" s="1"/>
      <c r="L127" s="1"/>
      <c r="M127" s="1"/>
      <c r="N127" s="1"/>
      <c r="O127" s="1"/>
      <c r="P127" s="1"/>
    </row>
    <row r="128" spans="1:16" s="6" customFormat="1" ht="24.95" customHeight="1">
      <c r="A128" s="343"/>
      <c r="B128" s="344"/>
      <c r="C128" s="48" t="s">
        <v>8087</v>
      </c>
      <c r="D128" s="387" t="s">
        <v>8387</v>
      </c>
      <c r="E128" s="388"/>
      <c r="F128" s="388"/>
      <c r="G128" s="388"/>
      <c r="H128" s="389"/>
      <c r="I128" s="44"/>
      <c r="J128" s="1"/>
      <c r="K128" s="1"/>
      <c r="L128" s="1"/>
      <c r="M128" s="1"/>
      <c r="N128" s="1"/>
      <c r="O128" s="1"/>
      <c r="P128" s="1"/>
    </row>
    <row r="129" spans="1:16" s="6" customFormat="1" ht="24.95" customHeight="1">
      <c r="A129" s="345"/>
      <c r="B129" s="346"/>
      <c r="C129" s="48" t="s">
        <v>8088</v>
      </c>
      <c r="D129" s="387" t="s">
        <v>8387</v>
      </c>
      <c r="E129" s="388"/>
      <c r="F129" s="388"/>
      <c r="G129" s="388"/>
      <c r="H129" s="389"/>
      <c r="I129" s="44"/>
      <c r="J129" s="1"/>
      <c r="K129" s="1"/>
      <c r="L129" s="1"/>
      <c r="M129" s="1"/>
      <c r="N129" s="1"/>
      <c r="O129" s="1"/>
      <c r="P129" s="1"/>
    </row>
    <row r="130" spans="1:16" s="6" customFormat="1" ht="48.75" customHeight="1">
      <c r="A130" s="337" t="s">
        <v>8388</v>
      </c>
      <c r="B130" s="338"/>
      <c r="C130" s="375" t="s">
        <v>9006</v>
      </c>
      <c r="D130" s="376"/>
      <c r="E130" s="376"/>
      <c r="F130" s="376"/>
      <c r="G130" s="376"/>
      <c r="H130" s="376"/>
      <c r="I130" s="70"/>
      <c r="J130" s="1"/>
      <c r="K130" s="1"/>
      <c r="L130" s="1"/>
      <c r="M130" s="1"/>
      <c r="N130" s="1"/>
      <c r="O130" s="1"/>
      <c r="P130" s="1"/>
    </row>
    <row r="131" spans="1:16" s="6" customFormat="1" ht="20.100000000000001" customHeight="1">
      <c r="A131" s="353" t="s">
        <v>8389</v>
      </c>
      <c r="B131" s="354"/>
      <c r="C131" s="48" t="s">
        <v>8089</v>
      </c>
      <c r="D131" s="331" t="s">
        <v>8391</v>
      </c>
      <c r="E131" s="377"/>
      <c r="F131" s="377"/>
      <c r="G131" s="377"/>
      <c r="H131" s="378"/>
      <c r="I131" s="44">
        <v>1</v>
      </c>
      <c r="J131" s="1"/>
      <c r="K131" s="1"/>
      <c r="L131" s="1"/>
      <c r="M131" s="1"/>
      <c r="N131" s="1"/>
      <c r="O131" s="1"/>
      <c r="P131" s="1"/>
    </row>
    <row r="132" spans="1:16" s="6" customFormat="1" ht="28.5" customHeight="1">
      <c r="A132" s="355"/>
      <c r="B132" s="356"/>
      <c r="C132" s="48" t="s">
        <v>8090</v>
      </c>
      <c r="D132" s="331" t="s">
        <v>8991</v>
      </c>
      <c r="E132" s="377"/>
      <c r="F132" s="377"/>
      <c r="G132" s="377"/>
      <c r="H132" s="378"/>
      <c r="I132" s="44">
        <v>1</v>
      </c>
      <c r="J132" s="1"/>
      <c r="K132" s="1"/>
      <c r="L132" s="1"/>
      <c r="M132" s="1"/>
      <c r="N132" s="1"/>
      <c r="O132" s="1"/>
      <c r="P132" s="1"/>
    </row>
    <row r="133" spans="1:16" s="6" customFormat="1" ht="20.100000000000001" customHeight="1">
      <c r="A133" s="355"/>
      <c r="B133" s="356"/>
      <c r="C133" s="48" t="s">
        <v>8091</v>
      </c>
      <c r="D133" s="331" t="s">
        <v>8392</v>
      </c>
      <c r="E133" s="377"/>
      <c r="F133" s="377"/>
      <c r="G133" s="377"/>
      <c r="H133" s="378"/>
      <c r="I133" s="44">
        <v>1</v>
      </c>
      <c r="J133" s="1"/>
      <c r="K133" s="1"/>
      <c r="L133" s="1"/>
      <c r="M133" s="1"/>
      <c r="N133" s="1"/>
      <c r="O133" s="1"/>
      <c r="P133" s="1"/>
    </row>
    <row r="134" spans="1:16" s="6" customFormat="1" ht="20.100000000000001" customHeight="1">
      <c r="A134" s="355"/>
      <c r="B134" s="356"/>
      <c r="C134" s="48" t="s">
        <v>8092</v>
      </c>
      <c r="D134" s="382" t="s">
        <v>8393</v>
      </c>
      <c r="E134" s="383"/>
      <c r="F134" s="383"/>
      <c r="G134" s="383"/>
      <c r="H134" s="384"/>
      <c r="I134" s="44">
        <v>1</v>
      </c>
      <c r="J134" s="1"/>
      <c r="K134" s="1"/>
      <c r="L134" s="1"/>
      <c r="M134" s="1"/>
      <c r="N134" s="1"/>
      <c r="O134" s="1"/>
      <c r="P134" s="1"/>
    </row>
    <row r="135" spans="1:16" s="6" customFormat="1" ht="20.100000000000001" customHeight="1">
      <c r="A135" s="355"/>
      <c r="B135" s="356"/>
      <c r="C135" s="48" t="s">
        <v>8093</v>
      </c>
      <c r="D135" s="382" t="s">
        <v>8394</v>
      </c>
      <c r="E135" s="383"/>
      <c r="F135" s="383"/>
      <c r="G135" s="383"/>
      <c r="H135" s="384"/>
      <c r="I135" s="44"/>
      <c r="J135" s="1"/>
      <c r="K135" s="1"/>
      <c r="L135" s="1"/>
      <c r="M135" s="1"/>
      <c r="N135" s="1"/>
      <c r="O135" s="1"/>
      <c r="P135" s="1"/>
    </row>
    <row r="136" spans="1:16" s="6" customFormat="1" ht="20.100000000000001" customHeight="1">
      <c r="A136" s="355"/>
      <c r="B136" s="356"/>
      <c r="C136" s="48" t="s">
        <v>8094</v>
      </c>
      <c r="D136" s="382" t="s">
        <v>8394</v>
      </c>
      <c r="E136" s="383"/>
      <c r="F136" s="383"/>
      <c r="G136" s="383"/>
      <c r="H136" s="384"/>
      <c r="I136" s="44"/>
      <c r="J136" s="1"/>
      <c r="K136" s="1"/>
      <c r="L136" s="1"/>
      <c r="M136" s="1"/>
      <c r="N136" s="1"/>
      <c r="O136" s="1"/>
      <c r="P136" s="1"/>
    </row>
    <row r="137" spans="1:16" s="6" customFormat="1" ht="20.100000000000001" customHeight="1">
      <c r="A137" s="355"/>
      <c r="B137" s="356"/>
      <c r="C137" s="48" t="s">
        <v>8095</v>
      </c>
      <c r="D137" s="382" t="s">
        <v>8394</v>
      </c>
      <c r="E137" s="383"/>
      <c r="F137" s="383"/>
      <c r="G137" s="383"/>
      <c r="H137" s="384"/>
      <c r="I137" s="44"/>
      <c r="J137" s="1"/>
      <c r="K137" s="1"/>
      <c r="L137" s="1"/>
      <c r="M137" s="1"/>
      <c r="N137" s="1"/>
      <c r="O137" s="1"/>
      <c r="P137" s="1"/>
    </row>
    <row r="138" spans="1:16" s="6" customFormat="1" ht="20.100000000000001" customHeight="1">
      <c r="A138" s="355"/>
      <c r="B138" s="356"/>
      <c r="C138" s="48" t="s">
        <v>8096</v>
      </c>
      <c r="D138" s="382" t="s">
        <v>8394</v>
      </c>
      <c r="E138" s="383"/>
      <c r="F138" s="383"/>
      <c r="G138" s="383"/>
      <c r="H138" s="384"/>
      <c r="I138" s="44"/>
      <c r="J138" s="1"/>
      <c r="K138" s="1"/>
      <c r="L138" s="1"/>
      <c r="M138" s="1"/>
      <c r="N138" s="1"/>
      <c r="O138" s="1"/>
      <c r="P138" s="1"/>
    </row>
    <row r="139" spans="1:16" s="6" customFormat="1" ht="20.100000000000001" customHeight="1">
      <c r="A139" s="355"/>
      <c r="B139" s="356"/>
      <c r="C139" s="48" t="s">
        <v>8097</v>
      </c>
      <c r="D139" s="382" t="s">
        <v>8394</v>
      </c>
      <c r="E139" s="383"/>
      <c r="F139" s="383"/>
      <c r="G139" s="383"/>
      <c r="H139" s="384"/>
      <c r="I139" s="44"/>
      <c r="J139" s="1"/>
      <c r="K139" s="1"/>
      <c r="L139" s="1"/>
      <c r="M139" s="1"/>
      <c r="N139" s="1"/>
      <c r="O139" s="1"/>
      <c r="P139" s="1"/>
    </row>
    <row r="140" spans="1:16" s="6" customFormat="1" ht="20.100000000000001" customHeight="1">
      <c r="A140" s="357"/>
      <c r="B140" s="358"/>
      <c r="C140" s="48" t="s">
        <v>8098</v>
      </c>
      <c r="D140" s="382" t="s">
        <v>8394</v>
      </c>
      <c r="E140" s="383"/>
      <c r="F140" s="383"/>
      <c r="G140" s="383"/>
      <c r="H140" s="384"/>
      <c r="I140" s="44"/>
      <c r="J140" s="1"/>
      <c r="K140" s="1"/>
      <c r="L140" s="1"/>
      <c r="M140" s="1"/>
      <c r="N140" s="1"/>
      <c r="O140" s="1"/>
      <c r="P140" s="1"/>
    </row>
    <row r="141" spans="1:16" s="6" customFormat="1" ht="63.75">
      <c r="A141" s="413" t="s">
        <v>8395</v>
      </c>
      <c r="B141" s="330"/>
      <c r="C141" s="330"/>
      <c r="D141" s="330"/>
      <c r="E141" s="330"/>
      <c r="F141" s="330"/>
      <c r="G141" s="330"/>
      <c r="H141" s="414"/>
      <c r="I141" s="208" t="s">
        <v>8373</v>
      </c>
      <c r="J141" s="1"/>
      <c r="K141" s="1"/>
      <c r="L141" s="1"/>
      <c r="M141" s="1"/>
      <c r="N141" s="1"/>
      <c r="O141" s="1"/>
      <c r="P141" s="1"/>
    </row>
    <row r="142" spans="1:16" s="6" customFormat="1" ht="40.5" customHeight="1">
      <c r="A142" s="385" t="s">
        <v>8396</v>
      </c>
      <c r="B142" s="342"/>
      <c r="C142" s="48" t="s">
        <v>8099</v>
      </c>
      <c r="D142" s="386" t="s">
        <v>8992</v>
      </c>
      <c r="E142" s="335"/>
      <c r="F142" s="335"/>
      <c r="G142" s="335"/>
      <c r="H142" s="336"/>
      <c r="I142" s="44">
        <v>1</v>
      </c>
      <c r="J142" s="1"/>
      <c r="K142" s="1"/>
      <c r="L142" s="1"/>
      <c r="M142" s="1"/>
      <c r="N142" s="1"/>
      <c r="O142" s="1"/>
      <c r="P142" s="1"/>
    </row>
    <row r="143" spans="1:16" s="6" customFormat="1" ht="24.95" customHeight="1">
      <c r="A143" s="343"/>
      <c r="B143" s="344"/>
      <c r="C143" s="48" t="s">
        <v>8100</v>
      </c>
      <c r="D143" s="386" t="s">
        <v>8993</v>
      </c>
      <c r="E143" s="390"/>
      <c r="F143" s="390"/>
      <c r="G143" s="390"/>
      <c r="H143" s="391"/>
      <c r="I143" s="44">
        <v>1</v>
      </c>
      <c r="J143" s="1"/>
      <c r="K143" s="1"/>
      <c r="L143" s="1"/>
      <c r="M143" s="1"/>
      <c r="N143" s="1"/>
      <c r="O143" s="1"/>
      <c r="P143" s="1"/>
    </row>
    <row r="144" spans="1:16" s="6" customFormat="1" ht="24.95" customHeight="1">
      <c r="A144" s="343"/>
      <c r="B144" s="344"/>
      <c r="C144" s="48" t="s">
        <v>8101</v>
      </c>
      <c r="D144" s="387" t="s">
        <v>8397</v>
      </c>
      <c r="E144" s="388"/>
      <c r="F144" s="388"/>
      <c r="G144" s="388"/>
      <c r="H144" s="389"/>
      <c r="I144" s="44"/>
      <c r="J144" s="1"/>
      <c r="K144" s="1"/>
      <c r="L144" s="1"/>
      <c r="M144" s="1"/>
      <c r="N144" s="1"/>
      <c r="O144" s="1"/>
      <c r="P144" s="1"/>
    </row>
    <row r="145" spans="1:16" s="6" customFormat="1" ht="24.95" customHeight="1">
      <c r="A145" s="343"/>
      <c r="B145" s="344"/>
      <c r="C145" s="48" t="s">
        <v>8102</v>
      </c>
      <c r="D145" s="387" t="s">
        <v>8397</v>
      </c>
      <c r="E145" s="388"/>
      <c r="F145" s="388"/>
      <c r="G145" s="388"/>
      <c r="H145" s="389"/>
      <c r="I145" s="44"/>
      <c r="J145" s="1"/>
      <c r="K145" s="1"/>
      <c r="L145" s="1"/>
      <c r="M145" s="1"/>
      <c r="N145" s="1"/>
      <c r="O145" s="1"/>
      <c r="P145" s="1"/>
    </row>
    <row r="146" spans="1:16" s="6" customFormat="1" ht="24.95" customHeight="1">
      <c r="A146" s="343"/>
      <c r="B146" s="344"/>
      <c r="C146" s="48" t="s">
        <v>8103</v>
      </c>
      <c r="D146" s="387" t="s">
        <v>8397</v>
      </c>
      <c r="E146" s="388"/>
      <c r="F146" s="388"/>
      <c r="G146" s="388"/>
      <c r="H146" s="389"/>
      <c r="I146" s="44"/>
      <c r="J146" s="1"/>
      <c r="K146" s="1"/>
      <c r="L146" s="1"/>
      <c r="M146" s="1"/>
      <c r="N146" s="1"/>
      <c r="O146" s="1"/>
      <c r="P146" s="1"/>
    </row>
    <row r="147" spans="1:16" s="6" customFormat="1" ht="24.95" customHeight="1">
      <c r="A147" s="343"/>
      <c r="B147" s="344"/>
      <c r="C147" s="48" t="s">
        <v>8104</v>
      </c>
      <c r="D147" s="387" t="s">
        <v>8397</v>
      </c>
      <c r="E147" s="388"/>
      <c r="F147" s="388"/>
      <c r="G147" s="388"/>
      <c r="H147" s="389"/>
      <c r="I147" s="44"/>
      <c r="J147" s="1"/>
      <c r="K147" s="1"/>
      <c r="L147" s="1"/>
      <c r="M147" s="1"/>
      <c r="N147" s="1"/>
      <c r="O147" s="1"/>
      <c r="P147" s="1"/>
    </row>
    <row r="148" spans="1:16" s="6" customFormat="1" ht="24.95" customHeight="1">
      <c r="A148" s="343"/>
      <c r="B148" s="344"/>
      <c r="C148" s="48" t="s">
        <v>8105</v>
      </c>
      <c r="D148" s="387" t="s">
        <v>8397</v>
      </c>
      <c r="E148" s="388"/>
      <c r="F148" s="388"/>
      <c r="G148" s="388"/>
      <c r="H148" s="389"/>
      <c r="I148" s="44"/>
      <c r="J148" s="1"/>
      <c r="K148" s="1"/>
      <c r="L148" s="1"/>
      <c r="M148" s="1"/>
      <c r="N148" s="1"/>
      <c r="O148" s="1"/>
      <c r="P148" s="1"/>
    </row>
    <row r="149" spans="1:16" s="6" customFormat="1" ht="24.95" customHeight="1">
      <c r="A149" s="343"/>
      <c r="B149" s="344"/>
      <c r="C149" s="48" t="s">
        <v>8106</v>
      </c>
      <c r="D149" s="387" t="s">
        <v>8397</v>
      </c>
      <c r="E149" s="388"/>
      <c r="F149" s="388"/>
      <c r="G149" s="388"/>
      <c r="H149" s="389"/>
      <c r="I149" s="44"/>
      <c r="J149" s="1"/>
      <c r="K149" s="1"/>
      <c r="L149" s="1"/>
      <c r="M149" s="1"/>
      <c r="N149" s="1"/>
      <c r="O149" s="1"/>
      <c r="P149" s="1"/>
    </row>
    <row r="150" spans="1:16" s="6" customFormat="1" ht="24.95" customHeight="1">
      <c r="A150" s="343"/>
      <c r="B150" s="344"/>
      <c r="C150" s="48" t="s">
        <v>8107</v>
      </c>
      <c r="D150" s="387" t="s">
        <v>8397</v>
      </c>
      <c r="E150" s="388"/>
      <c r="F150" s="388"/>
      <c r="G150" s="388"/>
      <c r="H150" s="389"/>
      <c r="I150" s="44"/>
      <c r="J150" s="1"/>
      <c r="K150" s="1"/>
      <c r="L150" s="1"/>
      <c r="M150" s="1"/>
      <c r="N150" s="1"/>
      <c r="O150" s="1"/>
      <c r="P150" s="1"/>
    </row>
    <row r="151" spans="1:16" s="6" customFormat="1" ht="24.95" customHeight="1">
      <c r="A151" s="345"/>
      <c r="B151" s="346"/>
      <c r="C151" s="48" t="s">
        <v>8108</v>
      </c>
      <c r="D151" s="387" t="s">
        <v>8397</v>
      </c>
      <c r="E151" s="388"/>
      <c r="F151" s="388"/>
      <c r="G151" s="388"/>
      <c r="H151" s="389"/>
      <c r="I151" s="44"/>
      <c r="J151" s="1"/>
      <c r="K151" s="1"/>
      <c r="L151" s="1"/>
      <c r="M151" s="1"/>
      <c r="N151" s="1"/>
      <c r="O151" s="1"/>
      <c r="P151" s="1"/>
    </row>
    <row r="152" spans="1:16" s="6" customFormat="1" ht="72.75" customHeight="1">
      <c r="A152" s="337" t="s">
        <v>8398</v>
      </c>
      <c r="B152" s="338"/>
      <c r="C152" s="375" t="s">
        <v>8399</v>
      </c>
      <c r="D152" s="376"/>
      <c r="E152" s="376"/>
      <c r="F152" s="376"/>
      <c r="G152" s="376"/>
      <c r="H152" s="376"/>
      <c r="I152" s="70"/>
      <c r="J152" s="1"/>
      <c r="K152" s="1"/>
      <c r="L152" s="1"/>
      <c r="M152" s="1"/>
      <c r="N152" s="1"/>
      <c r="O152" s="1"/>
      <c r="P152" s="1"/>
    </row>
    <row r="153" spans="1:16" s="6" customFormat="1" ht="20.100000000000001" customHeight="1">
      <c r="A153" s="353" t="s">
        <v>8400</v>
      </c>
      <c r="B153" s="354"/>
      <c r="C153" s="48" t="s">
        <v>8109</v>
      </c>
      <c r="D153" s="331" t="s">
        <v>8401</v>
      </c>
      <c r="E153" s="377"/>
      <c r="F153" s="377"/>
      <c r="G153" s="377"/>
      <c r="H153" s="378"/>
      <c r="I153" s="44">
        <v>1</v>
      </c>
      <c r="J153" s="1"/>
      <c r="K153" s="1"/>
      <c r="L153" s="1"/>
      <c r="M153" s="1"/>
      <c r="N153" s="1"/>
      <c r="O153" s="1"/>
      <c r="P153" s="1"/>
    </row>
    <row r="154" spans="1:16" s="6" customFormat="1" ht="28.5" customHeight="1">
      <c r="A154" s="355"/>
      <c r="B154" s="356"/>
      <c r="C154" s="48" t="s">
        <v>8110</v>
      </c>
      <c r="D154" s="331" t="s">
        <v>8402</v>
      </c>
      <c r="E154" s="377"/>
      <c r="F154" s="377"/>
      <c r="G154" s="377"/>
      <c r="H154" s="378"/>
      <c r="I154" s="44">
        <v>1</v>
      </c>
      <c r="J154" s="1"/>
      <c r="K154" s="1"/>
      <c r="L154" s="1"/>
      <c r="M154" s="1"/>
      <c r="N154" s="1"/>
      <c r="O154" s="1"/>
      <c r="P154" s="1"/>
    </row>
    <row r="155" spans="1:16" s="6" customFormat="1" ht="20.100000000000001" customHeight="1">
      <c r="A155" s="355"/>
      <c r="B155" s="356"/>
      <c r="C155" s="48" t="s">
        <v>8111</v>
      </c>
      <c r="D155" s="382" t="s">
        <v>8403</v>
      </c>
      <c r="E155" s="383"/>
      <c r="F155" s="383"/>
      <c r="G155" s="383"/>
      <c r="H155" s="384"/>
      <c r="I155" s="44"/>
      <c r="J155" s="1"/>
      <c r="K155" s="1"/>
      <c r="L155" s="1"/>
      <c r="M155" s="1"/>
      <c r="N155" s="1"/>
      <c r="O155" s="1"/>
      <c r="P155" s="1"/>
    </row>
    <row r="156" spans="1:16" s="6" customFormat="1" ht="20.100000000000001" customHeight="1">
      <c r="A156" s="355"/>
      <c r="B156" s="356"/>
      <c r="C156" s="48" t="s">
        <v>8112</v>
      </c>
      <c r="D156" s="382" t="s">
        <v>8403</v>
      </c>
      <c r="E156" s="383"/>
      <c r="F156" s="383"/>
      <c r="G156" s="383"/>
      <c r="H156" s="384"/>
      <c r="I156" s="44"/>
      <c r="J156" s="1"/>
      <c r="K156" s="1"/>
      <c r="L156" s="1"/>
      <c r="M156" s="1"/>
      <c r="N156" s="1"/>
      <c r="O156" s="1"/>
      <c r="P156" s="1"/>
    </row>
    <row r="157" spans="1:16" s="6" customFormat="1" ht="20.100000000000001" customHeight="1">
      <c r="A157" s="355"/>
      <c r="B157" s="356"/>
      <c r="C157" s="48" t="s">
        <v>8113</v>
      </c>
      <c r="D157" s="382" t="s">
        <v>8403</v>
      </c>
      <c r="E157" s="383"/>
      <c r="F157" s="383"/>
      <c r="G157" s="383"/>
      <c r="H157" s="384"/>
      <c r="I157" s="44"/>
      <c r="J157" s="1"/>
      <c r="K157" s="1"/>
      <c r="L157" s="1"/>
      <c r="M157" s="1"/>
      <c r="N157" s="1"/>
      <c r="O157" s="1"/>
      <c r="P157" s="1"/>
    </row>
    <row r="158" spans="1:16" s="6" customFormat="1" ht="20.100000000000001" customHeight="1">
      <c r="A158" s="355"/>
      <c r="B158" s="356"/>
      <c r="C158" s="48" t="s">
        <v>8114</v>
      </c>
      <c r="D158" s="382" t="s">
        <v>8403</v>
      </c>
      <c r="E158" s="383"/>
      <c r="F158" s="383"/>
      <c r="G158" s="383"/>
      <c r="H158" s="384"/>
      <c r="I158" s="44"/>
      <c r="J158" s="1"/>
      <c r="K158" s="1"/>
      <c r="L158" s="1"/>
      <c r="M158" s="1"/>
      <c r="N158" s="1"/>
      <c r="O158" s="1"/>
      <c r="P158" s="1"/>
    </row>
    <row r="159" spans="1:16" s="6" customFormat="1" ht="20.100000000000001" customHeight="1">
      <c r="A159" s="355"/>
      <c r="B159" s="356"/>
      <c r="C159" s="48" t="s">
        <v>8115</v>
      </c>
      <c r="D159" s="382" t="s">
        <v>8403</v>
      </c>
      <c r="E159" s="383"/>
      <c r="F159" s="383"/>
      <c r="G159" s="383"/>
      <c r="H159" s="384"/>
      <c r="I159" s="44"/>
      <c r="J159" s="1"/>
      <c r="K159" s="1"/>
      <c r="L159" s="1"/>
      <c r="M159" s="1"/>
      <c r="N159" s="1"/>
      <c r="O159" s="1"/>
      <c r="P159" s="1"/>
    </row>
    <row r="160" spans="1:16" s="6" customFormat="1" ht="20.100000000000001" customHeight="1">
      <c r="A160" s="355"/>
      <c r="B160" s="356"/>
      <c r="C160" s="48" t="s">
        <v>8116</v>
      </c>
      <c r="D160" s="382" t="s">
        <v>8403</v>
      </c>
      <c r="E160" s="383"/>
      <c r="F160" s="383"/>
      <c r="G160" s="383"/>
      <c r="H160" s="384"/>
      <c r="I160" s="44"/>
      <c r="J160" s="1"/>
      <c r="K160" s="1"/>
      <c r="L160" s="1"/>
      <c r="M160" s="1"/>
      <c r="N160" s="1"/>
      <c r="O160" s="1"/>
      <c r="P160" s="1"/>
    </row>
    <row r="161" spans="1:16" s="6" customFormat="1" ht="20.100000000000001" customHeight="1">
      <c r="A161" s="355"/>
      <c r="B161" s="356"/>
      <c r="C161" s="48" t="s">
        <v>8117</v>
      </c>
      <c r="D161" s="382" t="s">
        <v>8403</v>
      </c>
      <c r="E161" s="383"/>
      <c r="F161" s="383"/>
      <c r="G161" s="383"/>
      <c r="H161" s="384"/>
      <c r="I161" s="44"/>
      <c r="J161" s="1"/>
      <c r="K161" s="1"/>
      <c r="L161" s="1"/>
      <c r="M161" s="1"/>
      <c r="N161" s="1"/>
      <c r="O161" s="1"/>
      <c r="P161" s="1"/>
    </row>
    <row r="162" spans="1:16" s="6" customFormat="1" ht="20.100000000000001" customHeight="1">
      <c r="A162" s="357"/>
      <c r="B162" s="358"/>
      <c r="C162" s="48" t="s">
        <v>8118</v>
      </c>
      <c r="D162" s="382" t="s">
        <v>8403</v>
      </c>
      <c r="E162" s="383"/>
      <c r="F162" s="383"/>
      <c r="G162" s="383"/>
      <c r="H162" s="384"/>
      <c r="I162" s="44"/>
      <c r="J162" s="1"/>
      <c r="K162" s="1"/>
      <c r="L162" s="1"/>
      <c r="M162" s="1"/>
      <c r="N162" s="1"/>
      <c r="O162" s="1"/>
      <c r="P162" s="1"/>
    </row>
    <row r="163" spans="1:16" s="2" customFormat="1" ht="63.75">
      <c r="A163" s="413" t="s">
        <v>8658</v>
      </c>
      <c r="B163" s="330"/>
      <c r="C163" s="330"/>
      <c r="D163" s="330"/>
      <c r="E163" s="330"/>
      <c r="F163" s="330"/>
      <c r="G163" s="330"/>
      <c r="H163" s="414"/>
      <c r="I163" s="208" t="s">
        <v>8373</v>
      </c>
    </row>
    <row r="164" spans="1:16" s="32" customFormat="1" ht="24.95" customHeight="1">
      <c r="A164" s="385" t="s">
        <v>8404</v>
      </c>
      <c r="B164" s="342"/>
      <c r="C164" s="48" t="s">
        <v>8119</v>
      </c>
      <c r="D164" s="386" t="s">
        <v>8405</v>
      </c>
      <c r="E164" s="335"/>
      <c r="F164" s="335"/>
      <c r="G164" s="335"/>
      <c r="H164" s="336"/>
      <c r="I164" s="44">
        <v>1</v>
      </c>
      <c r="J164" s="31"/>
      <c r="K164" s="31"/>
      <c r="L164" s="31"/>
      <c r="M164" s="31"/>
      <c r="N164" s="31"/>
      <c r="O164" s="31"/>
      <c r="P164" s="31"/>
    </row>
    <row r="165" spans="1:16" s="32" customFormat="1" ht="41.25" customHeight="1">
      <c r="A165" s="343"/>
      <c r="B165" s="344"/>
      <c r="C165" s="48" t="s">
        <v>8120</v>
      </c>
      <c r="D165" s="386" t="s">
        <v>8406</v>
      </c>
      <c r="E165" s="335"/>
      <c r="F165" s="335"/>
      <c r="G165" s="335"/>
      <c r="H165" s="336"/>
      <c r="I165" s="44">
        <v>1</v>
      </c>
      <c r="J165" s="31"/>
      <c r="K165" s="31"/>
      <c r="L165" s="31"/>
      <c r="M165" s="31"/>
      <c r="N165" s="31"/>
      <c r="O165" s="31"/>
      <c r="P165" s="31"/>
    </row>
    <row r="166" spans="1:16" s="32" customFormat="1" ht="24.95" customHeight="1">
      <c r="A166" s="343"/>
      <c r="B166" s="344"/>
      <c r="C166" s="48" t="s">
        <v>8121</v>
      </c>
      <c r="D166" s="387" t="s">
        <v>8397</v>
      </c>
      <c r="E166" s="388"/>
      <c r="F166" s="388"/>
      <c r="G166" s="388"/>
      <c r="H166" s="389"/>
      <c r="I166" s="44"/>
      <c r="J166" s="31"/>
      <c r="K166" s="31"/>
      <c r="L166" s="31"/>
      <c r="M166" s="31"/>
      <c r="N166" s="31"/>
      <c r="O166" s="31"/>
      <c r="P166" s="31"/>
    </row>
    <row r="167" spans="1:16" s="32" customFormat="1" ht="24.95" customHeight="1">
      <c r="A167" s="343"/>
      <c r="B167" s="344"/>
      <c r="C167" s="48" t="s">
        <v>8122</v>
      </c>
      <c r="D167" s="387" t="s">
        <v>8397</v>
      </c>
      <c r="E167" s="388"/>
      <c r="F167" s="388"/>
      <c r="G167" s="388"/>
      <c r="H167" s="389"/>
      <c r="I167" s="44"/>
      <c r="J167" s="31"/>
      <c r="K167" s="31"/>
      <c r="L167" s="31"/>
      <c r="M167" s="31"/>
      <c r="N167" s="31"/>
      <c r="O167" s="31"/>
      <c r="P167" s="31"/>
    </row>
    <row r="168" spans="1:16" s="32" customFormat="1" ht="24.95" customHeight="1">
      <c r="A168" s="343"/>
      <c r="B168" s="344"/>
      <c r="C168" s="48" t="s">
        <v>8123</v>
      </c>
      <c r="D168" s="387" t="s">
        <v>8397</v>
      </c>
      <c r="E168" s="388"/>
      <c r="F168" s="388"/>
      <c r="G168" s="388"/>
      <c r="H168" s="389"/>
      <c r="I168" s="44"/>
      <c r="J168" s="31"/>
      <c r="K168" s="31"/>
      <c r="L168" s="31"/>
      <c r="M168" s="31"/>
      <c r="N168" s="31"/>
      <c r="O168" s="31"/>
      <c r="P168" s="31"/>
    </row>
    <row r="169" spans="1:16" s="32" customFormat="1" ht="24.95" customHeight="1">
      <c r="A169" s="343"/>
      <c r="B169" s="344"/>
      <c r="C169" s="48" t="s">
        <v>8124</v>
      </c>
      <c r="D169" s="387" t="s">
        <v>8397</v>
      </c>
      <c r="E169" s="388"/>
      <c r="F169" s="388"/>
      <c r="G169" s="388"/>
      <c r="H169" s="389"/>
      <c r="I169" s="44"/>
      <c r="J169" s="31"/>
      <c r="K169" s="31"/>
      <c r="L169" s="31"/>
      <c r="M169" s="31"/>
      <c r="N169" s="31"/>
      <c r="O169" s="31"/>
      <c r="P169" s="31"/>
    </row>
    <row r="170" spans="1:16" s="32" customFormat="1" ht="24.95" customHeight="1">
      <c r="A170" s="343"/>
      <c r="B170" s="344"/>
      <c r="C170" s="48" t="s">
        <v>8125</v>
      </c>
      <c r="D170" s="387" t="s">
        <v>8397</v>
      </c>
      <c r="E170" s="388"/>
      <c r="F170" s="388"/>
      <c r="G170" s="388"/>
      <c r="H170" s="389"/>
      <c r="I170" s="44"/>
      <c r="J170" s="31"/>
      <c r="K170" s="31"/>
      <c r="L170" s="31"/>
      <c r="M170" s="31"/>
      <c r="N170" s="31"/>
      <c r="O170" s="31"/>
      <c r="P170" s="31"/>
    </row>
    <row r="171" spans="1:16" s="32" customFormat="1" ht="24.95" customHeight="1">
      <c r="A171" s="343"/>
      <c r="B171" s="344"/>
      <c r="C171" s="48" t="s">
        <v>8126</v>
      </c>
      <c r="D171" s="387" t="s">
        <v>8397</v>
      </c>
      <c r="E171" s="388"/>
      <c r="F171" s="388"/>
      <c r="G171" s="388"/>
      <c r="H171" s="389"/>
      <c r="I171" s="44"/>
      <c r="J171" s="31"/>
      <c r="K171" s="31"/>
      <c r="L171" s="31"/>
      <c r="M171" s="31"/>
      <c r="N171" s="31"/>
      <c r="O171" s="31"/>
      <c r="P171" s="31"/>
    </row>
    <row r="172" spans="1:16" s="32" customFormat="1" ht="24.95" customHeight="1">
      <c r="A172" s="343"/>
      <c r="B172" s="344"/>
      <c r="C172" s="48" t="s">
        <v>8127</v>
      </c>
      <c r="D172" s="387" t="s">
        <v>8397</v>
      </c>
      <c r="E172" s="388"/>
      <c r="F172" s="388"/>
      <c r="G172" s="388"/>
      <c r="H172" s="389"/>
      <c r="I172" s="44"/>
      <c r="J172" s="31"/>
      <c r="K172" s="31"/>
      <c r="L172" s="31"/>
      <c r="M172" s="31"/>
      <c r="N172" s="31"/>
      <c r="O172" s="31"/>
      <c r="P172" s="31"/>
    </row>
    <row r="173" spans="1:16" s="32" customFormat="1" ht="24.95" customHeight="1">
      <c r="A173" s="345"/>
      <c r="B173" s="346"/>
      <c r="C173" s="48" t="s">
        <v>8128</v>
      </c>
      <c r="D173" s="387" t="s">
        <v>8397</v>
      </c>
      <c r="E173" s="388"/>
      <c r="F173" s="388"/>
      <c r="G173" s="388"/>
      <c r="H173" s="389"/>
      <c r="I173" s="44"/>
      <c r="J173" s="31"/>
      <c r="K173" s="31"/>
      <c r="L173" s="31"/>
      <c r="M173" s="31"/>
      <c r="N173" s="31"/>
      <c r="O173" s="31"/>
      <c r="P173" s="31"/>
    </row>
    <row r="174" spans="1:16" s="32" customFormat="1" ht="71.25" customHeight="1">
      <c r="A174" s="337" t="s">
        <v>8407</v>
      </c>
      <c r="B174" s="338"/>
      <c r="C174" s="375" t="s">
        <v>8408</v>
      </c>
      <c r="D174" s="376"/>
      <c r="E174" s="376"/>
      <c r="F174" s="376"/>
      <c r="G174" s="376"/>
      <c r="H174" s="376"/>
      <c r="I174" s="70"/>
      <c r="J174" s="31"/>
      <c r="K174" s="31"/>
      <c r="L174" s="31"/>
      <c r="M174" s="31"/>
      <c r="N174" s="31"/>
      <c r="O174" s="31"/>
      <c r="P174" s="31"/>
    </row>
    <row r="175" spans="1:16" s="32" customFormat="1" ht="20.100000000000001" customHeight="1">
      <c r="A175" s="353" t="s">
        <v>8409</v>
      </c>
      <c r="B175" s="354"/>
      <c r="C175" s="48" t="s">
        <v>8129</v>
      </c>
      <c r="D175" s="331" t="s">
        <v>8410</v>
      </c>
      <c r="E175" s="377"/>
      <c r="F175" s="377"/>
      <c r="G175" s="377"/>
      <c r="H175" s="378"/>
      <c r="I175" s="44">
        <v>1</v>
      </c>
      <c r="J175" s="31"/>
      <c r="K175" s="31"/>
      <c r="L175" s="31"/>
      <c r="M175" s="31"/>
      <c r="N175" s="31"/>
      <c r="O175" s="31"/>
      <c r="P175" s="31"/>
    </row>
    <row r="176" spans="1:16" s="32" customFormat="1" ht="20.100000000000001" customHeight="1">
      <c r="A176" s="355"/>
      <c r="B176" s="356"/>
      <c r="C176" s="48" t="s">
        <v>8130</v>
      </c>
      <c r="D176" s="331" t="s">
        <v>8411</v>
      </c>
      <c r="E176" s="377"/>
      <c r="F176" s="377"/>
      <c r="G176" s="377"/>
      <c r="H176" s="378"/>
      <c r="I176" s="44">
        <v>1</v>
      </c>
      <c r="J176" s="31"/>
      <c r="K176" s="31"/>
      <c r="L176" s="31"/>
      <c r="M176" s="31"/>
      <c r="N176" s="31"/>
      <c r="O176" s="31"/>
      <c r="P176" s="31"/>
    </row>
    <row r="177" spans="1:16" s="32" customFormat="1" ht="20.100000000000001" customHeight="1">
      <c r="A177" s="355"/>
      <c r="B177" s="356"/>
      <c r="C177" s="48" t="s">
        <v>8131</v>
      </c>
      <c r="D177" s="331" t="s">
        <v>8412</v>
      </c>
      <c r="E177" s="377"/>
      <c r="F177" s="377"/>
      <c r="G177" s="377"/>
      <c r="H177" s="378"/>
      <c r="I177" s="44"/>
      <c r="J177" s="31"/>
      <c r="K177" s="31"/>
      <c r="L177" s="31"/>
      <c r="M177" s="31"/>
      <c r="N177" s="31"/>
      <c r="O177" s="31"/>
      <c r="P177" s="31"/>
    </row>
    <row r="178" spans="1:16" s="32" customFormat="1" ht="20.100000000000001" customHeight="1">
      <c r="A178" s="355"/>
      <c r="B178" s="356"/>
      <c r="C178" s="48" t="s">
        <v>8132</v>
      </c>
      <c r="D178" s="379" t="s">
        <v>8990</v>
      </c>
      <c r="E178" s="380"/>
      <c r="F178" s="380"/>
      <c r="G178" s="380"/>
      <c r="H178" s="381"/>
      <c r="I178" s="44">
        <v>1</v>
      </c>
      <c r="J178" s="31"/>
      <c r="K178" s="31"/>
      <c r="L178" s="31"/>
      <c r="M178" s="31"/>
      <c r="N178" s="31"/>
      <c r="O178" s="31"/>
      <c r="P178" s="31"/>
    </row>
    <row r="179" spans="1:16" s="32" customFormat="1" ht="20.100000000000001" customHeight="1">
      <c r="A179" s="355"/>
      <c r="B179" s="356"/>
      <c r="C179" s="48" t="s">
        <v>8133</v>
      </c>
      <c r="D179" s="379" t="s">
        <v>8394</v>
      </c>
      <c r="E179" s="380"/>
      <c r="F179" s="380"/>
      <c r="G179" s="380"/>
      <c r="H179" s="381"/>
      <c r="I179" s="44"/>
      <c r="J179" s="31"/>
      <c r="K179" s="31"/>
      <c r="L179" s="31"/>
      <c r="M179" s="31"/>
      <c r="N179" s="31"/>
      <c r="O179" s="31"/>
      <c r="P179" s="31"/>
    </row>
    <row r="180" spans="1:16" s="32" customFormat="1" ht="20.100000000000001" customHeight="1">
      <c r="A180" s="355"/>
      <c r="B180" s="356"/>
      <c r="C180" s="48" t="s">
        <v>8134</v>
      </c>
      <c r="D180" s="379" t="s">
        <v>8394</v>
      </c>
      <c r="E180" s="380"/>
      <c r="F180" s="380"/>
      <c r="G180" s="380"/>
      <c r="H180" s="381"/>
      <c r="I180" s="44"/>
      <c r="J180" s="31"/>
      <c r="K180" s="31"/>
      <c r="L180" s="31"/>
      <c r="M180" s="31"/>
      <c r="N180" s="31"/>
      <c r="O180" s="31"/>
      <c r="P180" s="31"/>
    </row>
    <row r="181" spans="1:16" s="32" customFormat="1" ht="20.100000000000001" customHeight="1">
      <c r="A181" s="355"/>
      <c r="B181" s="356"/>
      <c r="C181" s="48" t="s">
        <v>8135</v>
      </c>
      <c r="D181" s="379" t="s">
        <v>8394</v>
      </c>
      <c r="E181" s="380"/>
      <c r="F181" s="380"/>
      <c r="G181" s="380"/>
      <c r="H181" s="381"/>
      <c r="I181" s="44"/>
      <c r="J181" s="31"/>
      <c r="K181" s="31"/>
      <c r="L181" s="31"/>
      <c r="M181" s="31"/>
      <c r="N181" s="31"/>
      <c r="O181" s="31"/>
      <c r="P181" s="31"/>
    </row>
    <row r="182" spans="1:16" s="32" customFormat="1" ht="20.100000000000001" customHeight="1">
      <c r="A182" s="355"/>
      <c r="B182" s="356"/>
      <c r="C182" s="48" t="s">
        <v>8136</v>
      </c>
      <c r="D182" s="379" t="s">
        <v>8394</v>
      </c>
      <c r="E182" s="380"/>
      <c r="F182" s="380"/>
      <c r="G182" s="380"/>
      <c r="H182" s="381"/>
      <c r="I182" s="44"/>
      <c r="J182" s="31"/>
      <c r="K182" s="31"/>
      <c r="L182" s="31"/>
      <c r="M182" s="31"/>
      <c r="N182" s="31"/>
      <c r="O182" s="31"/>
      <c r="P182" s="31"/>
    </row>
    <row r="183" spans="1:16" s="32" customFormat="1" ht="20.100000000000001" customHeight="1">
      <c r="A183" s="355"/>
      <c r="B183" s="356"/>
      <c r="C183" s="48" t="s">
        <v>8137</v>
      </c>
      <c r="D183" s="379" t="s">
        <v>8394</v>
      </c>
      <c r="E183" s="380"/>
      <c r="F183" s="380"/>
      <c r="G183" s="380"/>
      <c r="H183" s="381"/>
      <c r="I183" s="44"/>
      <c r="J183" s="31"/>
      <c r="K183" s="31"/>
      <c r="L183" s="31"/>
      <c r="M183" s="31"/>
      <c r="N183" s="31"/>
      <c r="O183" s="31"/>
      <c r="P183" s="31"/>
    </row>
    <row r="184" spans="1:16" s="6" customFormat="1" ht="20.100000000000001" customHeight="1">
      <c r="A184" s="357"/>
      <c r="B184" s="358"/>
      <c r="C184" s="48" t="s">
        <v>8138</v>
      </c>
      <c r="D184" s="379" t="s">
        <v>8394</v>
      </c>
      <c r="E184" s="380"/>
      <c r="F184" s="380"/>
      <c r="G184" s="380"/>
      <c r="H184" s="381"/>
      <c r="I184" s="44"/>
      <c r="J184" s="1"/>
      <c r="K184" s="1"/>
      <c r="L184" s="1"/>
      <c r="M184" s="1"/>
      <c r="N184" s="1"/>
      <c r="O184" s="1"/>
      <c r="P184" s="1"/>
    </row>
    <row r="185" spans="1:16" s="6" customFormat="1" ht="24.95" hidden="1" customHeight="1">
      <c r="A185" s="147" t="s">
        <v>8031</v>
      </c>
      <c r="B185" s="145"/>
      <c r="C185" s="145"/>
      <c r="D185" s="145"/>
      <c r="E185" s="145"/>
      <c r="F185" s="145"/>
      <c r="G185" s="145"/>
      <c r="H185" s="148"/>
      <c r="I185" s="69" t="s">
        <v>8029</v>
      </c>
      <c r="J185" s="1"/>
      <c r="K185" s="1"/>
      <c r="L185" s="1"/>
      <c r="M185" s="1"/>
      <c r="N185" s="1"/>
      <c r="O185" s="1"/>
      <c r="P185" s="1"/>
    </row>
    <row r="186" spans="1:16" s="6" customFormat="1" ht="20.100000000000001" hidden="1" customHeight="1">
      <c r="A186" s="341" t="s">
        <v>8160</v>
      </c>
      <c r="B186" s="342"/>
      <c r="C186" s="48" t="s">
        <v>8141</v>
      </c>
      <c r="D186" s="334" t="s">
        <v>8030</v>
      </c>
      <c r="E186" s="335"/>
      <c r="F186" s="335"/>
      <c r="G186" s="335"/>
      <c r="H186" s="336"/>
      <c r="I186" s="44"/>
      <c r="J186" s="1"/>
      <c r="K186" s="1"/>
      <c r="L186" s="1"/>
      <c r="M186" s="1"/>
      <c r="N186" s="1"/>
      <c r="O186" s="1"/>
      <c r="P186" s="1"/>
    </row>
    <row r="187" spans="1:16" s="6" customFormat="1" ht="20.100000000000001" hidden="1" customHeight="1">
      <c r="A187" s="343"/>
      <c r="B187" s="344"/>
      <c r="C187" s="48" t="s">
        <v>8142</v>
      </c>
      <c r="D187" s="334" t="s">
        <v>8030</v>
      </c>
      <c r="E187" s="335"/>
      <c r="F187" s="335"/>
      <c r="G187" s="335"/>
      <c r="H187" s="336"/>
      <c r="I187" s="44"/>
      <c r="J187" s="1"/>
      <c r="K187" s="1"/>
      <c r="L187" s="1"/>
      <c r="M187" s="1"/>
      <c r="N187" s="1"/>
      <c r="O187" s="1"/>
      <c r="P187" s="1"/>
    </row>
    <row r="188" spans="1:16" s="6" customFormat="1" ht="20.100000000000001" hidden="1" customHeight="1">
      <c r="A188" s="343"/>
      <c r="B188" s="344"/>
      <c r="C188" s="48" t="s">
        <v>8161</v>
      </c>
      <c r="D188" s="334" t="s">
        <v>8030</v>
      </c>
      <c r="E188" s="335"/>
      <c r="F188" s="335"/>
      <c r="G188" s="335"/>
      <c r="H188" s="336"/>
      <c r="I188" s="45"/>
      <c r="J188" s="1"/>
      <c r="K188" s="1"/>
      <c r="L188" s="1"/>
      <c r="M188" s="1"/>
      <c r="N188" s="1"/>
      <c r="O188" s="1"/>
      <c r="P188" s="1"/>
    </row>
    <row r="189" spans="1:16" s="6" customFormat="1" ht="20.100000000000001" hidden="1" customHeight="1">
      <c r="A189" s="343"/>
      <c r="B189" s="344"/>
      <c r="C189" s="48" t="s">
        <v>8143</v>
      </c>
      <c r="D189" s="334" t="s">
        <v>8030</v>
      </c>
      <c r="E189" s="335"/>
      <c r="F189" s="335"/>
      <c r="G189" s="335"/>
      <c r="H189" s="336"/>
      <c r="I189" s="44"/>
      <c r="J189" s="1"/>
      <c r="K189" s="1"/>
      <c r="L189" s="1"/>
      <c r="M189" s="1"/>
      <c r="N189" s="1"/>
      <c r="O189" s="1"/>
      <c r="P189" s="1"/>
    </row>
    <row r="190" spans="1:16" s="6" customFormat="1" ht="20.100000000000001" hidden="1" customHeight="1">
      <c r="A190" s="343"/>
      <c r="B190" s="344"/>
      <c r="C190" s="48" t="s">
        <v>8144</v>
      </c>
      <c r="D190" s="334" t="s">
        <v>8030</v>
      </c>
      <c r="E190" s="335"/>
      <c r="F190" s="335"/>
      <c r="G190" s="335"/>
      <c r="H190" s="336"/>
      <c r="I190" s="44"/>
      <c r="J190" s="1"/>
      <c r="K190" s="1"/>
      <c r="L190" s="1"/>
      <c r="M190" s="1"/>
      <c r="N190" s="1"/>
      <c r="O190" s="1"/>
      <c r="P190" s="1"/>
    </row>
    <row r="191" spans="1:16" s="6" customFormat="1" ht="20.100000000000001" hidden="1" customHeight="1">
      <c r="A191" s="343"/>
      <c r="B191" s="344"/>
      <c r="C191" s="48" t="s">
        <v>8145</v>
      </c>
      <c r="D191" s="334" t="s">
        <v>8030</v>
      </c>
      <c r="E191" s="335"/>
      <c r="F191" s="335"/>
      <c r="G191" s="335"/>
      <c r="H191" s="336"/>
      <c r="I191" s="44"/>
      <c r="J191" s="1"/>
      <c r="K191" s="1"/>
      <c r="L191" s="1"/>
      <c r="M191" s="1"/>
      <c r="N191" s="1"/>
      <c r="O191" s="1"/>
      <c r="P191" s="1"/>
    </row>
    <row r="192" spans="1:16" s="6" customFormat="1" ht="20.100000000000001" hidden="1" customHeight="1">
      <c r="A192" s="343"/>
      <c r="B192" s="344"/>
      <c r="C192" s="48" t="s">
        <v>8146</v>
      </c>
      <c r="D192" s="334" t="s">
        <v>8030</v>
      </c>
      <c r="E192" s="335"/>
      <c r="F192" s="335"/>
      <c r="G192" s="335"/>
      <c r="H192" s="336"/>
      <c r="I192" s="44"/>
      <c r="J192" s="1"/>
      <c r="K192" s="1"/>
      <c r="L192" s="1"/>
      <c r="M192" s="1"/>
      <c r="N192" s="1"/>
      <c r="O192" s="1"/>
      <c r="P192" s="1"/>
    </row>
    <row r="193" spans="1:16" s="6" customFormat="1" ht="20.100000000000001" hidden="1" customHeight="1">
      <c r="A193" s="343"/>
      <c r="B193" s="344"/>
      <c r="C193" s="48" t="s">
        <v>8147</v>
      </c>
      <c r="D193" s="334" t="s">
        <v>8030</v>
      </c>
      <c r="E193" s="335"/>
      <c r="F193" s="335"/>
      <c r="G193" s="335"/>
      <c r="H193" s="336"/>
      <c r="I193" s="44"/>
      <c r="J193" s="1"/>
      <c r="K193" s="1"/>
      <c r="L193" s="1"/>
      <c r="M193" s="1"/>
      <c r="N193" s="1"/>
      <c r="O193" s="1"/>
      <c r="P193" s="1"/>
    </row>
    <row r="194" spans="1:16" s="6" customFormat="1" ht="20.100000000000001" hidden="1" customHeight="1">
      <c r="A194" s="343"/>
      <c r="B194" s="344"/>
      <c r="C194" s="48" t="s">
        <v>8148</v>
      </c>
      <c r="D194" s="334" t="s">
        <v>8030</v>
      </c>
      <c r="E194" s="335"/>
      <c r="F194" s="335"/>
      <c r="G194" s="335"/>
      <c r="H194" s="336"/>
      <c r="I194" s="44"/>
      <c r="J194" s="1"/>
      <c r="K194" s="1"/>
      <c r="L194" s="1"/>
      <c r="M194" s="1"/>
      <c r="N194" s="1"/>
      <c r="O194" s="1"/>
      <c r="P194" s="1"/>
    </row>
    <row r="195" spans="1:16" s="6" customFormat="1" ht="20.100000000000001" hidden="1" customHeight="1">
      <c r="A195" s="345"/>
      <c r="B195" s="346"/>
      <c r="C195" s="48" t="s">
        <v>8149</v>
      </c>
      <c r="D195" s="334" t="s">
        <v>8030</v>
      </c>
      <c r="E195" s="335"/>
      <c r="F195" s="335"/>
      <c r="G195" s="335"/>
      <c r="H195" s="336"/>
      <c r="I195" s="44"/>
      <c r="J195" s="1"/>
      <c r="K195" s="1"/>
      <c r="L195" s="1"/>
      <c r="M195" s="1"/>
      <c r="N195" s="1"/>
      <c r="O195" s="1"/>
      <c r="P195" s="1"/>
    </row>
    <row r="196" spans="1:16" s="32" customFormat="1" ht="32.25" hidden="1" customHeight="1">
      <c r="A196" s="337" t="s">
        <v>8139</v>
      </c>
      <c r="B196" s="338"/>
      <c r="C196" s="339" t="s">
        <v>8030</v>
      </c>
      <c r="D196" s="340"/>
      <c r="E196" s="340"/>
      <c r="F196" s="340"/>
      <c r="G196" s="340"/>
      <c r="H196" s="340"/>
      <c r="I196" s="70"/>
      <c r="J196" s="31"/>
      <c r="K196" s="31"/>
      <c r="L196" s="31"/>
      <c r="M196" s="31"/>
      <c r="N196" s="31"/>
      <c r="O196" s="31"/>
      <c r="P196" s="31"/>
    </row>
    <row r="197" spans="1:16" s="32" customFormat="1" ht="15" hidden="1" customHeight="1">
      <c r="A197" s="353" t="s">
        <v>8140</v>
      </c>
      <c r="B197" s="354"/>
      <c r="C197" s="48" t="s">
        <v>8150</v>
      </c>
      <c r="D197" s="350" t="s">
        <v>8030</v>
      </c>
      <c r="E197" s="351"/>
      <c r="F197" s="351"/>
      <c r="G197" s="351"/>
      <c r="H197" s="352"/>
      <c r="I197" s="44"/>
      <c r="J197" s="31"/>
      <c r="K197" s="31"/>
      <c r="L197" s="31"/>
      <c r="M197" s="31"/>
      <c r="N197" s="31"/>
      <c r="O197" s="31"/>
      <c r="P197" s="31"/>
    </row>
    <row r="198" spans="1:16" s="32" customFormat="1" ht="15" hidden="1" customHeight="1">
      <c r="A198" s="355"/>
      <c r="B198" s="356"/>
      <c r="C198" s="48" t="s">
        <v>8151</v>
      </c>
      <c r="D198" s="350" t="s">
        <v>8030</v>
      </c>
      <c r="E198" s="351"/>
      <c r="F198" s="351"/>
      <c r="G198" s="351"/>
      <c r="H198" s="352"/>
      <c r="I198" s="44"/>
      <c r="J198" s="31"/>
      <c r="K198" s="31"/>
      <c r="L198" s="31"/>
      <c r="M198" s="31"/>
      <c r="N198" s="31"/>
      <c r="O198" s="31"/>
      <c r="P198" s="31"/>
    </row>
    <row r="199" spans="1:16" s="32" customFormat="1" ht="15" hidden="1" customHeight="1">
      <c r="A199" s="355"/>
      <c r="B199" s="356"/>
      <c r="C199" s="48" t="s">
        <v>8152</v>
      </c>
      <c r="D199" s="350" t="s">
        <v>8030</v>
      </c>
      <c r="E199" s="351"/>
      <c r="F199" s="351"/>
      <c r="G199" s="351"/>
      <c r="H199" s="352"/>
      <c r="I199" s="44"/>
      <c r="J199" s="31"/>
      <c r="K199" s="31"/>
      <c r="L199" s="31"/>
      <c r="M199" s="31"/>
      <c r="N199" s="31"/>
      <c r="O199" s="31"/>
      <c r="P199" s="31"/>
    </row>
    <row r="200" spans="1:16" s="32" customFormat="1" ht="15" hidden="1" customHeight="1">
      <c r="A200" s="355"/>
      <c r="B200" s="356"/>
      <c r="C200" s="48" t="s">
        <v>8153</v>
      </c>
      <c r="D200" s="350" t="s">
        <v>8030</v>
      </c>
      <c r="E200" s="351"/>
      <c r="F200" s="351"/>
      <c r="G200" s="351"/>
      <c r="H200" s="352"/>
      <c r="I200" s="44"/>
      <c r="J200" s="31"/>
      <c r="K200" s="31"/>
      <c r="L200" s="31"/>
      <c r="M200" s="31"/>
      <c r="N200" s="31"/>
      <c r="O200" s="31"/>
      <c r="P200" s="31"/>
    </row>
    <row r="201" spans="1:16" s="32" customFormat="1" ht="15" hidden="1" customHeight="1">
      <c r="A201" s="355"/>
      <c r="B201" s="356"/>
      <c r="C201" s="48" t="s">
        <v>8154</v>
      </c>
      <c r="D201" s="350" t="s">
        <v>8030</v>
      </c>
      <c r="E201" s="351"/>
      <c r="F201" s="351"/>
      <c r="G201" s="351"/>
      <c r="H201" s="352"/>
      <c r="I201" s="44"/>
      <c r="J201" s="31"/>
      <c r="K201" s="31"/>
      <c r="L201" s="31"/>
      <c r="M201" s="31"/>
      <c r="N201" s="31"/>
      <c r="O201" s="31"/>
      <c r="P201" s="31"/>
    </row>
    <row r="202" spans="1:16" s="32" customFormat="1" ht="15" hidden="1" customHeight="1">
      <c r="A202" s="355"/>
      <c r="B202" s="356"/>
      <c r="C202" s="48" t="s">
        <v>8155</v>
      </c>
      <c r="D202" s="350" t="s">
        <v>8030</v>
      </c>
      <c r="E202" s="351"/>
      <c r="F202" s="351"/>
      <c r="G202" s="351"/>
      <c r="H202" s="352"/>
      <c r="I202" s="44"/>
      <c r="J202" s="31"/>
      <c r="K202" s="31"/>
      <c r="L202" s="31"/>
      <c r="M202" s="31"/>
      <c r="N202" s="31"/>
      <c r="O202" s="31"/>
      <c r="P202" s="31"/>
    </row>
    <row r="203" spans="1:16" s="32" customFormat="1" ht="15" hidden="1" customHeight="1">
      <c r="A203" s="355"/>
      <c r="B203" s="356"/>
      <c r="C203" s="48" t="s">
        <v>8156</v>
      </c>
      <c r="D203" s="350" t="s">
        <v>8030</v>
      </c>
      <c r="E203" s="351"/>
      <c r="F203" s="351"/>
      <c r="G203" s="351"/>
      <c r="H203" s="352"/>
      <c r="I203" s="44"/>
      <c r="J203" s="31"/>
      <c r="K203" s="31"/>
      <c r="L203" s="31"/>
      <c r="M203" s="31"/>
      <c r="N203" s="31"/>
      <c r="O203" s="31"/>
      <c r="P203" s="31"/>
    </row>
    <row r="204" spans="1:16" s="32" customFormat="1" ht="15" hidden="1" customHeight="1">
      <c r="A204" s="355"/>
      <c r="B204" s="356"/>
      <c r="C204" s="48" t="s">
        <v>8157</v>
      </c>
      <c r="D204" s="350" t="s">
        <v>8030</v>
      </c>
      <c r="E204" s="351"/>
      <c r="F204" s="351"/>
      <c r="G204" s="351"/>
      <c r="H204" s="352"/>
      <c r="I204" s="44"/>
      <c r="J204" s="31"/>
      <c r="K204" s="31"/>
      <c r="L204" s="31"/>
      <c r="M204" s="31"/>
      <c r="N204" s="31"/>
      <c r="O204" s="31"/>
      <c r="P204" s="31"/>
    </row>
    <row r="205" spans="1:16" s="32" customFormat="1" ht="15" hidden="1" customHeight="1">
      <c r="A205" s="355"/>
      <c r="B205" s="356"/>
      <c r="C205" s="48" t="s">
        <v>8158</v>
      </c>
      <c r="D205" s="350" t="s">
        <v>8030</v>
      </c>
      <c r="E205" s="351"/>
      <c r="F205" s="351"/>
      <c r="G205" s="351"/>
      <c r="H205" s="352"/>
      <c r="I205" s="44"/>
      <c r="J205" s="31"/>
      <c r="K205" s="31"/>
      <c r="L205" s="31"/>
      <c r="M205" s="31"/>
      <c r="N205" s="31"/>
      <c r="O205" s="31"/>
      <c r="P205" s="31"/>
    </row>
    <row r="206" spans="1:16" s="32" customFormat="1" ht="15" hidden="1" customHeight="1">
      <c r="A206" s="357"/>
      <c r="B206" s="358"/>
      <c r="C206" s="48" t="s">
        <v>8159</v>
      </c>
      <c r="D206" s="350" t="s">
        <v>8030</v>
      </c>
      <c r="E206" s="351"/>
      <c r="F206" s="351"/>
      <c r="G206" s="351"/>
      <c r="H206" s="352"/>
      <c r="I206" s="44"/>
      <c r="J206" s="31"/>
      <c r="K206" s="31"/>
      <c r="L206" s="31"/>
      <c r="M206" s="31"/>
      <c r="N206" s="31"/>
      <c r="O206" s="31"/>
      <c r="P206" s="31"/>
    </row>
    <row r="207" spans="1:16" s="2" customFormat="1" ht="24.95" customHeight="1">
      <c r="A207" s="330" t="s">
        <v>8413</v>
      </c>
      <c r="B207" s="330"/>
      <c r="C207" s="330"/>
      <c r="D207" s="330"/>
      <c r="E207" s="330"/>
      <c r="F207" s="330"/>
      <c r="G207" s="330"/>
      <c r="H207" s="330"/>
      <c r="I207" s="210"/>
    </row>
    <row r="208" spans="1:16" s="6" customFormat="1" ht="31.5" customHeight="1">
      <c r="A208" s="182" t="s">
        <v>8414</v>
      </c>
      <c r="B208" s="186" t="s">
        <v>8415</v>
      </c>
      <c r="C208" s="164"/>
      <c r="D208" s="165"/>
      <c r="E208" s="211" t="s">
        <v>8363</v>
      </c>
      <c r="F208" s="182" t="s">
        <v>8416</v>
      </c>
      <c r="G208" s="435" t="s">
        <v>8417</v>
      </c>
      <c r="H208" s="435"/>
      <c r="I208" s="1"/>
      <c r="J208" s="1"/>
      <c r="K208" s="1"/>
      <c r="L208" s="1"/>
      <c r="M208" s="1"/>
      <c r="N208" s="1"/>
      <c r="O208" s="1"/>
      <c r="P208" s="1"/>
    </row>
    <row r="209" spans="1:16" s="6" customFormat="1" ht="30" customHeight="1">
      <c r="A209" s="7">
        <v>1</v>
      </c>
      <c r="B209" s="191" t="s">
        <v>8343</v>
      </c>
      <c r="C209" s="137"/>
      <c r="D209" s="138"/>
      <c r="E209" s="20">
        <v>35</v>
      </c>
      <c r="F209" s="77">
        <v>8</v>
      </c>
      <c r="G209" s="367"/>
      <c r="H209" s="367"/>
      <c r="I209" s="150"/>
      <c r="J209" s="150"/>
      <c r="K209" s="150"/>
      <c r="L209" s="150"/>
      <c r="M209" s="1"/>
      <c r="N209" s="1"/>
      <c r="O209" s="1"/>
      <c r="P209" s="1"/>
    </row>
    <row r="210" spans="1:16" s="6" customFormat="1" ht="30" customHeight="1">
      <c r="A210" s="7">
        <v>2</v>
      </c>
      <c r="B210" s="191" t="s">
        <v>8418</v>
      </c>
      <c r="C210" s="137"/>
      <c r="D210" s="138"/>
      <c r="E210" s="48">
        <v>40</v>
      </c>
      <c r="F210" s="77">
        <v>17</v>
      </c>
      <c r="G210" s="367"/>
      <c r="H210" s="367"/>
      <c r="I210" s="150"/>
      <c r="J210" s="150"/>
      <c r="K210" s="150"/>
      <c r="L210" s="150"/>
      <c r="M210" s="1"/>
      <c r="N210" s="1"/>
      <c r="O210" s="1"/>
      <c r="P210" s="1"/>
    </row>
    <row r="211" spans="1:16" ht="30" customHeight="1">
      <c r="A211" s="7">
        <v>3</v>
      </c>
      <c r="B211" s="136" t="str">
        <f>IF(B66&lt;&gt;"",B66,"ไม่ต้องประเมิน")</f>
        <v>Homework</v>
      </c>
      <c r="C211" s="137"/>
      <c r="D211" s="138"/>
      <c r="E211" s="132">
        <v>10</v>
      </c>
      <c r="F211" s="287" t="s">
        <v>8995</v>
      </c>
      <c r="G211" s="367"/>
      <c r="H211" s="367"/>
      <c r="I211" s="150"/>
      <c r="J211" s="150"/>
      <c r="K211" s="150"/>
      <c r="L211" s="150"/>
    </row>
    <row r="212" spans="1:16" s="6" customFormat="1" ht="30" customHeight="1">
      <c r="A212" s="7">
        <v>4</v>
      </c>
      <c r="B212" s="136" t="str">
        <f>IF(B67&lt;&gt;"",B67,"ไม่ต้องประเมิน")</f>
        <v>Quiz</v>
      </c>
      <c r="C212" s="137"/>
      <c r="D212" s="138"/>
      <c r="E212" s="132">
        <v>15</v>
      </c>
      <c r="F212" s="286" t="s">
        <v>8995</v>
      </c>
      <c r="G212" s="367"/>
      <c r="H212" s="367"/>
      <c r="I212" s="150"/>
      <c r="J212" s="150"/>
      <c r="K212" s="150"/>
      <c r="L212" s="150"/>
      <c r="M212" s="1"/>
      <c r="N212" s="1"/>
      <c r="O212" s="1"/>
      <c r="P212" s="1"/>
    </row>
    <row r="213" spans="1:16" s="6" customFormat="1" ht="30" customHeight="1">
      <c r="A213" s="7">
        <v>5</v>
      </c>
      <c r="B213" s="191"/>
      <c r="C213" s="137"/>
      <c r="D213" s="138"/>
      <c r="E213" s="132"/>
      <c r="F213" s="20"/>
      <c r="G213" s="367"/>
      <c r="H213" s="367"/>
      <c r="I213" s="150"/>
      <c r="J213" s="150"/>
      <c r="K213" s="150"/>
      <c r="L213" s="150"/>
      <c r="M213" s="1"/>
      <c r="N213" s="1"/>
      <c r="O213" s="1"/>
      <c r="P213" s="1"/>
    </row>
    <row r="214" spans="1:16" s="6" customFormat="1" ht="30" customHeight="1">
      <c r="A214" s="7">
        <v>6</v>
      </c>
      <c r="B214" s="136"/>
      <c r="C214" s="137"/>
      <c r="D214" s="138"/>
      <c r="E214" s="132"/>
      <c r="F214" s="20"/>
      <c r="G214" s="367"/>
      <c r="H214" s="367"/>
      <c r="I214" s="150"/>
      <c r="J214" s="150"/>
      <c r="K214" s="150"/>
      <c r="L214" s="150"/>
      <c r="M214" s="1"/>
      <c r="N214" s="1"/>
      <c r="O214" s="1"/>
      <c r="P214" s="1"/>
    </row>
    <row r="215" spans="1:16" s="2" customFormat="1" ht="24.95" customHeight="1">
      <c r="A215" s="330" t="s">
        <v>8419</v>
      </c>
      <c r="B215" s="330"/>
      <c r="C215" s="330"/>
      <c r="D215" s="330"/>
      <c r="E215" s="330"/>
      <c r="F215" s="330"/>
      <c r="G215" s="330"/>
      <c r="H215" s="330"/>
    </row>
    <row r="216" spans="1:16" s="2" customFormat="1" ht="22.5" customHeight="1">
      <c r="A216" s="373" t="s">
        <v>8420</v>
      </c>
      <c r="B216" s="369"/>
      <c r="C216" s="369"/>
      <c r="D216" s="369"/>
      <c r="E216" s="369"/>
      <c r="F216" s="369"/>
      <c r="G216" s="369"/>
      <c r="H216" s="374"/>
    </row>
    <row r="217" spans="1:16" s="6" customFormat="1" ht="41.25" customHeight="1">
      <c r="A217" s="44">
        <v>1</v>
      </c>
      <c r="B217" s="331" t="s">
        <v>8421</v>
      </c>
      <c r="C217" s="332"/>
      <c r="D217" s="332"/>
      <c r="E217" s="332"/>
      <c r="F217" s="332"/>
      <c r="G217" s="332"/>
      <c r="H217" s="333"/>
      <c r="I217" s="1"/>
      <c r="J217" s="1"/>
      <c r="K217" s="1"/>
      <c r="L217" s="1"/>
      <c r="M217" s="1"/>
      <c r="N217" s="1"/>
      <c r="O217" s="1"/>
      <c r="P217" s="1"/>
    </row>
    <row r="218" spans="1:16" s="6" customFormat="1" ht="15" customHeight="1">
      <c r="A218" s="44">
        <v>1</v>
      </c>
      <c r="B218" s="331" t="s">
        <v>8422</v>
      </c>
      <c r="C218" s="332"/>
      <c r="D218" s="332"/>
      <c r="E218" s="332"/>
      <c r="F218" s="332"/>
      <c r="G218" s="332"/>
      <c r="H218" s="333"/>
      <c r="I218" s="1"/>
      <c r="J218" s="1"/>
      <c r="K218" s="1"/>
      <c r="L218" s="1"/>
      <c r="M218" s="1"/>
      <c r="N218" s="1"/>
      <c r="O218" s="1"/>
      <c r="P218" s="1"/>
    </row>
    <row r="219" spans="1:16" s="6" customFormat="1" ht="15" customHeight="1">
      <c r="A219" s="44"/>
      <c r="B219" s="278"/>
      <c r="C219" s="347"/>
      <c r="D219" s="347"/>
      <c r="E219" s="347"/>
      <c r="F219" s="347"/>
      <c r="G219" s="347"/>
      <c r="H219" s="348"/>
      <c r="I219" s="1"/>
      <c r="J219" s="1"/>
      <c r="K219" s="1"/>
      <c r="L219" s="1"/>
      <c r="M219" s="1"/>
      <c r="N219" s="1"/>
      <c r="O219" s="1"/>
      <c r="P219" s="1"/>
    </row>
    <row r="220" spans="1:16" s="6" customFormat="1" ht="15" customHeight="1">
      <c r="A220" s="44"/>
      <c r="B220" s="278"/>
      <c r="C220" s="347"/>
      <c r="D220" s="347"/>
      <c r="E220" s="347"/>
      <c r="F220" s="347"/>
      <c r="G220" s="347"/>
      <c r="H220" s="348"/>
      <c r="I220" s="1"/>
      <c r="J220" s="1"/>
      <c r="K220" s="1"/>
      <c r="L220" s="1"/>
      <c r="M220" s="1"/>
      <c r="N220" s="1"/>
      <c r="O220" s="1"/>
      <c r="P220" s="1"/>
    </row>
    <row r="221" spans="1:16" s="6" customFormat="1" ht="15" customHeight="1">
      <c r="A221" s="73" t="str">
        <f>IF(OR(C221&lt;&gt;"",B221&lt;&gt;""),1,"")</f>
        <v/>
      </c>
      <c r="B221" s="278"/>
      <c r="C221" s="140"/>
      <c r="D221" s="140"/>
      <c r="E221" s="140"/>
      <c r="F221" s="140"/>
      <c r="G221" s="140"/>
      <c r="H221" s="141"/>
      <c r="I221" s="1"/>
      <c r="J221" s="1"/>
      <c r="K221" s="1"/>
      <c r="L221" s="1"/>
      <c r="M221" s="1"/>
      <c r="N221" s="1"/>
      <c r="O221" s="1"/>
      <c r="P221" s="1"/>
    </row>
    <row r="222" spans="1:16" s="2" customFormat="1" ht="21.75" customHeight="1">
      <c r="A222" s="373" t="s">
        <v>8423</v>
      </c>
      <c r="B222" s="369"/>
      <c r="C222" s="369"/>
      <c r="D222" s="369"/>
      <c r="E222" s="369"/>
      <c r="F222" s="369"/>
      <c r="G222" s="369"/>
      <c r="H222" s="374"/>
    </row>
    <row r="223" spans="1:16" ht="38.25" customHeight="1">
      <c r="A223" s="44">
        <v>1</v>
      </c>
      <c r="B223" s="331" t="s">
        <v>9021</v>
      </c>
      <c r="C223" s="332"/>
      <c r="D223" s="332"/>
      <c r="E223" s="332"/>
      <c r="F223" s="332"/>
      <c r="G223" s="332"/>
      <c r="H223" s="333"/>
    </row>
    <row r="224" spans="1:16" ht="28.5" customHeight="1">
      <c r="A224" s="44">
        <v>1</v>
      </c>
      <c r="B224" s="331" t="s">
        <v>9022</v>
      </c>
      <c r="C224" s="332"/>
      <c r="D224" s="332"/>
      <c r="E224" s="332"/>
      <c r="F224" s="332"/>
      <c r="G224" s="332"/>
      <c r="H224" s="333"/>
    </row>
    <row r="225" spans="1:8" s="2" customFormat="1" ht="15" customHeight="1">
      <c r="A225" s="44"/>
      <c r="B225" s="139"/>
      <c r="C225" s="140"/>
      <c r="D225" s="140"/>
      <c r="E225" s="140"/>
      <c r="F225" s="140"/>
      <c r="G225" s="140"/>
      <c r="H225" s="141"/>
    </row>
    <row r="226" spans="1:8" s="2" customFormat="1" ht="15" customHeight="1">
      <c r="A226" s="44"/>
      <c r="B226" s="278"/>
      <c r="C226" s="140"/>
      <c r="D226" s="140"/>
      <c r="E226" s="140"/>
      <c r="F226" s="140"/>
      <c r="G226" s="140"/>
      <c r="H226" s="141"/>
    </row>
    <row r="227" spans="1:8" s="2" customFormat="1" ht="14.25" customHeight="1">
      <c r="A227" s="373" t="s">
        <v>8424</v>
      </c>
      <c r="B227" s="369"/>
      <c r="C227" s="369"/>
      <c r="D227" s="369"/>
      <c r="E227" s="369"/>
      <c r="F227" s="369"/>
      <c r="G227" s="369"/>
      <c r="H227" s="374"/>
    </row>
    <row r="228" spans="1:8" s="6" customFormat="1" ht="15" customHeight="1">
      <c r="A228" s="44">
        <v>1</v>
      </c>
      <c r="B228" s="331" t="s">
        <v>8425</v>
      </c>
      <c r="C228" s="332"/>
      <c r="D228" s="332"/>
      <c r="E228" s="332"/>
      <c r="F228" s="332"/>
      <c r="G228" s="332"/>
      <c r="H228" s="333"/>
    </row>
    <row r="229" spans="1:8" s="6" customFormat="1" ht="15" customHeight="1">
      <c r="A229" s="44">
        <v>1</v>
      </c>
      <c r="B229" s="331" t="s">
        <v>8998</v>
      </c>
      <c r="C229" s="332"/>
      <c r="D229" s="332"/>
      <c r="E229" s="332"/>
      <c r="F229" s="332"/>
      <c r="G229" s="332"/>
      <c r="H229" s="332"/>
    </row>
    <row r="230" spans="1:8" s="6" customFormat="1" ht="15" customHeight="1">
      <c r="A230" s="44"/>
      <c r="B230" s="161"/>
      <c r="C230" s="162"/>
      <c r="D230" s="162"/>
      <c r="E230" s="162"/>
      <c r="F230" s="162"/>
      <c r="G230" s="162"/>
      <c r="H230" s="163"/>
    </row>
    <row r="231" spans="1:8" ht="15" customHeight="1">
      <c r="A231" s="44"/>
      <c r="B231" s="278"/>
      <c r="C231" s="140"/>
      <c r="D231" s="140"/>
      <c r="E231" s="140"/>
      <c r="F231" s="140"/>
      <c r="G231" s="140"/>
      <c r="H231" s="141"/>
    </row>
    <row r="232" spans="1:8" ht="15" customHeight="1">
      <c r="A232" s="73" t="str">
        <f>IF(OR(C232&lt;&gt;"",B232&lt;&gt;""),1,"")</f>
        <v/>
      </c>
      <c r="B232" s="278"/>
      <c r="C232" s="140"/>
      <c r="D232" s="140"/>
      <c r="E232" s="140"/>
      <c r="F232" s="140"/>
      <c r="G232" s="140"/>
      <c r="H232" s="141"/>
    </row>
    <row r="233" spans="1:8" s="2" customFormat="1" ht="15" customHeight="1">
      <c r="A233" s="368" t="s">
        <v>8426</v>
      </c>
      <c r="B233" s="369"/>
      <c r="C233" s="369"/>
      <c r="D233" s="369"/>
      <c r="E233" s="369"/>
      <c r="F233" s="369"/>
      <c r="G233" s="369"/>
      <c r="H233" s="369"/>
    </row>
    <row r="234" spans="1:8" s="213" customFormat="1" ht="13.5" customHeight="1">
      <c r="A234" s="44">
        <v>1</v>
      </c>
      <c r="B234" s="214" t="s">
        <v>8427</v>
      </c>
      <c r="C234" s="215"/>
      <c r="D234" s="215"/>
      <c r="E234" s="215"/>
      <c r="F234" s="215"/>
      <c r="G234" s="215"/>
      <c r="H234" s="212"/>
    </row>
    <row r="235" spans="1:8" s="2" customFormat="1" ht="30" customHeight="1">
      <c r="A235" s="44">
        <v>1</v>
      </c>
      <c r="B235" s="331" t="s">
        <v>8428</v>
      </c>
      <c r="C235" s="332"/>
      <c r="D235" s="332"/>
      <c r="E235" s="332"/>
      <c r="F235" s="332"/>
      <c r="G235" s="332"/>
      <c r="H235" s="333"/>
    </row>
    <row r="236" spans="1:8" s="2" customFormat="1" ht="42.75" customHeight="1">
      <c r="A236" s="44">
        <v>1</v>
      </c>
      <c r="B236" s="331" t="s">
        <v>8429</v>
      </c>
      <c r="C236" s="332"/>
      <c r="D236" s="332"/>
      <c r="E236" s="332"/>
      <c r="F236" s="332"/>
      <c r="G236" s="332"/>
      <c r="H236" s="333"/>
    </row>
    <row r="237" spans="1:8" ht="15" customHeight="1">
      <c r="A237" s="44"/>
      <c r="B237" s="142"/>
      <c r="C237" s="143"/>
      <c r="D237" s="143"/>
      <c r="E237" s="143"/>
      <c r="F237" s="143"/>
      <c r="G237" s="143"/>
      <c r="H237" s="144"/>
    </row>
    <row r="238" spans="1:8" ht="15" customHeight="1">
      <c r="A238" s="73" t="str">
        <f>IF(OR(C238&lt;&gt;"",B238&lt;&gt;""),1,"")</f>
        <v/>
      </c>
      <c r="B238" s="278"/>
      <c r="C238" s="140"/>
      <c r="D238" s="140"/>
      <c r="E238" s="140"/>
      <c r="F238" s="140"/>
      <c r="G238" s="140"/>
      <c r="H238" s="141"/>
    </row>
    <row r="239" spans="1:8" s="2" customFormat="1" ht="14.25" customHeight="1">
      <c r="A239" s="368" t="s">
        <v>8430</v>
      </c>
      <c r="B239" s="369"/>
      <c r="C239" s="369"/>
      <c r="D239" s="369"/>
      <c r="E239" s="369"/>
      <c r="F239" s="369"/>
      <c r="G239" s="369"/>
      <c r="H239" s="369"/>
    </row>
    <row r="240" spans="1:8" s="2" customFormat="1" ht="14.25" customHeight="1">
      <c r="A240" s="44">
        <v>1</v>
      </c>
      <c r="B240" s="370" t="s">
        <v>8431</v>
      </c>
      <c r="C240" s="371"/>
      <c r="D240" s="371"/>
      <c r="E240" s="371"/>
      <c r="F240" s="371"/>
      <c r="G240" s="371"/>
      <c r="H240" s="372"/>
    </row>
    <row r="241" spans="1:12" s="2" customFormat="1" ht="31.5" customHeight="1">
      <c r="A241" s="44">
        <v>1</v>
      </c>
      <c r="B241" s="370" t="s">
        <v>8432</v>
      </c>
      <c r="C241" s="371"/>
      <c r="D241" s="371"/>
      <c r="E241" s="371"/>
      <c r="F241" s="371"/>
      <c r="G241" s="371"/>
      <c r="H241" s="372"/>
    </row>
    <row r="242" spans="1:12" s="2" customFormat="1" ht="26.25" customHeight="1">
      <c r="A242" s="44"/>
      <c r="B242" s="331"/>
      <c r="C242" s="332"/>
      <c r="D242" s="332"/>
      <c r="E242" s="332"/>
      <c r="F242" s="332"/>
      <c r="G242" s="332"/>
      <c r="H242" s="333"/>
    </row>
    <row r="243" spans="1:12" ht="12.75" customHeight="1">
      <c r="A243" s="73" t="str">
        <f>IF(OR(C243&lt;&gt;"",B243&lt;&gt;""),1,"")</f>
        <v/>
      </c>
      <c r="B243" s="278"/>
      <c r="C243" s="146"/>
      <c r="D243" s="146"/>
      <c r="E243" s="146"/>
      <c r="F243" s="146"/>
      <c r="G243" s="146"/>
      <c r="H243" s="155"/>
    </row>
    <row r="244" spans="1:12" ht="12.75" customHeight="1">
      <c r="A244" s="216" t="s">
        <v>8433</v>
      </c>
      <c r="B244" s="183" t="s">
        <v>8958</v>
      </c>
      <c r="C244" s="144"/>
      <c r="D244" s="219" t="s">
        <v>8435</v>
      </c>
      <c r="E244" s="363" t="s">
        <v>8996</v>
      </c>
      <c r="F244" s="364"/>
      <c r="G244" s="359" t="s">
        <v>8436</v>
      </c>
      <c r="H244" s="360"/>
    </row>
    <row r="245" spans="1:12" s="218" customFormat="1" ht="18" customHeight="1">
      <c r="A245" s="281" t="s">
        <v>8434</v>
      </c>
      <c r="B245" s="283"/>
      <c r="C245" s="217"/>
      <c r="D245" s="219" t="s">
        <v>8435</v>
      </c>
      <c r="E245" s="365"/>
      <c r="F245" s="366"/>
      <c r="G245" s="450" t="s">
        <v>8437</v>
      </c>
      <c r="H245" s="451"/>
    </row>
    <row r="246" spans="1:12" ht="12.75" customHeight="1">
      <c r="E246" s="221">
        <v>40179</v>
      </c>
      <c r="F246" s="222"/>
      <c r="G246" s="361" t="s">
        <v>8438</v>
      </c>
      <c r="H246" s="362"/>
    </row>
    <row r="247" spans="1:12" ht="21" customHeight="1">
      <c r="A247" s="349" t="s">
        <v>8440</v>
      </c>
      <c r="B247" s="349"/>
      <c r="C247" s="125">
        <v>0</v>
      </c>
    </row>
    <row r="249" spans="1:12">
      <c r="L249" s="220"/>
    </row>
    <row r="251" spans="1:12" ht="12.75" customHeight="1"/>
    <row r="252" spans="1:12" ht="12.75" customHeight="1"/>
    <row r="253" spans="1:12" ht="12.75" customHeight="1"/>
    <row r="255" spans="1:12" ht="12.75" customHeight="1"/>
    <row r="256" spans="1:12" ht="12.75" customHeight="1"/>
    <row r="257" spans="9:11" ht="12.75" customHeight="1"/>
    <row r="258" spans="9:11" ht="12.75" customHeight="1"/>
    <row r="260" spans="9:11" ht="12.75" customHeight="1">
      <c r="I260" s="149"/>
      <c r="J260" s="149"/>
      <c r="K260" s="149"/>
    </row>
    <row r="261" spans="9:11" ht="12.75" customHeight="1">
      <c r="I261" s="149"/>
      <c r="J261" s="149"/>
      <c r="K261" s="149"/>
    </row>
    <row r="262" spans="9:11" ht="12.75" customHeight="1"/>
  </sheetData>
  <mergeCells count="227">
    <mergeCell ref="G245:H245"/>
    <mergeCell ref="B241:H241"/>
    <mergeCell ref="B242:H242"/>
    <mergeCell ref="B29:H29"/>
    <mergeCell ref="B30:H30"/>
    <mergeCell ref="B31:H31"/>
    <mergeCell ref="B33:H33"/>
    <mergeCell ref="I29:J29"/>
    <mergeCell ref="B224:H224"/>
    <mergeCell ref="B228:H228"/>
    <mergeCell ref="B229:H229"/>
    <mergeCell ref="A222:H222"/>
    <mergeCell ref="A227:H227"/>
    <mergeCell ref="A233:H233"/>
    <mergeCell ref="B235:H235"/>
    <mergeCell ref="B236:H236"/>
    <mergeCell ref="A61:B61"/>
    <mergeCell ref="D63:G63"/>
    <mergeCell ref="A70:B70"/>
    <mergeCell ref="E66:H67"/>
    <mergeCell ref="A35:A36"/>
    <mergeCell ref="D92:H92"/>
    <mergeCell ref="A72:B72"/>
    <mergeCell ref="A73:B73"/>
    <mergeCell ref="C1:F1"/>
    <mergeCell ref="D100:H100"/>
    <mergeCell ref="D126:H126"/>
    <mergeCell ref="D127:H127"/>
    <mergeCell ref="K35:P35"/>
    <mergeCell ref="G208:H208"/>
    <mergeCell ref="G213:H213"/>
    <mergeCell ref="G212:H212"/>
    <mergeCell ref="B35:B36"/>
    <mergeCell ref="A71:B71"/>
    <mergeCell ref="A64:B64"/>
    <mergeCell ref="C13:G13"/>
    <mergeCell ref="C22:H22"/>
    <mergeCell ref="A65:B65"/>
    <mergeCell ref="A62:B62"/>
    <mergeCell ref="E68:H69"/>
    <mergeCell ref="D54:H54"/>
    <mergeCell ref="D94:H94"/>
    <mergeCell ref="D95:H95"/>
    <mergeCell ref="D96:H96"/>
    <mergeCell ref="D98:H98"/>
    <mergeCell ref="F4:I4"/>
    <mergeCell ref="C70:H70"/>
    <mergeCell ref="A60:B60"/>
    <mergeCell ref="D5:I5"/>
    <mergeCell ref="D58:H58"/>
    <mergeCell ref="D56:H56"/>
    <mergeCell ref="C35:C36"/>
    <mergeCell ref="E7:H7"/>
    <mergeCell ref="D35:J35"/>
    <mergeCell ref="E9:H9"/>
    <mergeCell ref="E10:H10"/>
    <mergeCell ref="E6:H6"/>
    <mergeCell ref="D57:H57"/>
    <mergeCell ref="C14:G14"/>
    <mergeCell ref="D55:H55"/>
    <mergeCell ref="A20:B20"/>
    <mergeCell ref="E11:H11"/>
    <mergeCell ref="E8:H8"/>
    <mergeCell ref="G214:H214"/>
    <mergeCell ref="D78:H78"/>
    <mergeCell ref="D84:H84"/>
    <mergeCell ref="D129:H129"/>
    <mergeCell ref="D115:H115"/>
    <mergeCell ref="D123:H123"/>
    <mergeCell ref="D124:H124"/>
    <mergeCell ref="D83:H83"/>
    <mergeCell ref="D93:H93"/>
    <mergeCell ref="D99:H99"/>
    <mergeCell ref="A86:B86"/>
    <mergeCell ref="C86:H86"/>
    <mergeCell ref="A87:B96"/>
    <mergeCell ref="D87:H87"/>
    <mergeCell ref="A207:H207"/>
    <mergeCell ref="A163:H163"/>
    <mergeCell ref="A141:H141"/>
    <mergeCell ref="A119:H119"/>
    <mergeCell ref="D82:H82"/>
    <mergeCell ref="D88:H88"/>
    <mergeCell ref="D89:H89"/>
    <mergeCell ref="D85:H85"/>
    <mergeCell ref="A76:B85"/>
    <mergeCell ref="D77:H77"/>
    <mergeCell ref="D79:H79"/>
    <mergeCell ref="D80:H80"/>
    <mergeCell ref="D81:H81"/>
    <mergeCell ref="C65:H65"/>
    <mergeCell ref="D76:H76"/>
    <mergeCell ref="D59:H59"/>
    <mergeCell ref="C73:H73"/>
    <mergeCell ref="C64:H64"/>
    <mergeCell ref="C72:H72"/>
    <mergeCell ref="C71:H71"/>
    <mergeCell ref="D91:H91"/>
    <mergeCell ref="D90:H90"/>
    <mergeCell ref="D101:H101"/>
    <mergeCell ref="D104:H104"/>
    <mergeCell ref="D105:H105"/>
    <mergeCell ref="A120:B129"/>
    <mergeCell ref="D120:H120"/>
    <mergeCell ref="D121:H121"/>
    <mergeCell ref="D122:H122"/>
    <mergeCell ref="D125:H125"/>
    <mergeCell ref="D128:H128"/>
    <mergeCell ref="A130:B130"/>
    <mergeCell ref="C130:H130"/>
    <mergeCell ref="D106:H106"/>
    <mergeCell ref="D107:H107"/>
    <mergeCell ref="A109:B118"/>
    <mergeCell ref="D109:H109"/>
    <mergeCell ref="D110:H110"/>
    <mergeCell ref="D111:H111"/>
    <mergeCell ref="D112:H112"/>
    <mergeCell ref="D113:H113"/>
    <mergeCell ref="D114:H114"/>
    <mergeCell ref="D116:H116"/>
    <mergeCell ref="D117:H117"/>
    <mergeCell ref="D118:H118"/>
    <mergeCell ref="A108:B108"/>
    <mergeCell ref="C108:H108"/>
    <mergeCell ref="A98:B107"/>
    <mergeCell ref="D102:H102"/>
    <mergeCell ref="D103:H103"/>
    <mergeCell ref="D147:H147"/>
    <mergeCell ref="D148:H148"/>
    <mergeCell ref="D149:H149"/>
    <mergeCell ref="D150:H150"/>
    <mergeCell ref="D151:H151"/>
    <mergeCell ref="A152:B152"/>
    <mergeCell ref="C152:H152"/>
    <mergeCell ref="D138:H138"/>
    <mergeCell ref="D139:H139"/>
    <mergeCell ref="D140:H140"/>
    <mergeCell ref="A142:B151"/>
    <mergeCell ref="D142:H142"/>
    <mergeCell ref="D143:H143"/>
    <mergeCell ref="D144:H144"/>
    <mergeCell ref="D145:H145"/>
    <mergeCell ref="D146:H146"/>
    <mergeCell ref="A131:B140"/>
    <mergeCell ref="D131:H131"/>
    <mergeCell ref="D132:H132"/>
    <mergeCell ref="D133:H133"/>
    <mergeCell ref="D134:H134"/>
    <mergeCell ref="D135:H135"/>
    <mergeCell ref="D136:H136"/>
    <mergeCell ref="D137:H137"/>
    <mergeCell ref="D162:H162"/>
    <mergeCell ref="A164:B173"/>
    <mergeCell ref="D164:H164"/>
    <mergeCell ref="D165:H165"/>
    <mergeCell ref="D166:H166"/>
    <mergeCell ref="D167:H167"/>
    <mergeCell ref="D168:H168"/>
    <mergeCell ref="D169:H169"/>
    <mergeCell ref="D170:H170"/>
    <mergeCell ref="D171:H171"/>
    <mergeCell ref="A153:B162"/>
    <mergeCell ref="D153:H153"/>
    <mergeCell ref="D154:H154"/>
    <mergeCell ref="D155:H155"/>
    <mergeCell ref="D156:H156"/>
    <mergeCell ref="D157:H157"/>
    <mergeCell ref="D158:H158"/>
    <mergeCell ref="D159:H159"/>
    <mergeCell ref="D160:H160"/>
    <mergeCell ref="D161:H161"/>
    <mergeCell ref="D172:H172"/>
    <mergeCell ref="D173:H173"/>
    <mergeCell ref="A174:B174"/>
    <mergeCell ref="C174:H174"/>
    <mergeCell ref="A175:B184"/>
    <mergeCell ref="D175:H175"/>
    <mergeCell ref="D176:H176"/>
    <mergeCell ref="D177:H177"/>
    <mergeCell ref="D178:H178"/>
    <mergeCell ref="D179:H179"/>
    <mergeCell ref="D180:H180"/>
    <mergeCell ref="D181:H181"/>
    <mergeCell ref="D182:H182"/>
    <mergeCell ref="D183:H183"/>
    <mergeCell ref="D184:H184"/>
    <mergeCell ref="A247:B247"/>
    <mergeCell ref="D205:H205"/>
    <mergeCell ref="D206:H206"/>
    <mergeCell ref="A197:B206"/>
    <mergeCell ref="D197:H197"/>
    <mergeCell ref="D200:H200"/>
    <mergeCell ref="D201:H201"/>
    <mergeCell ref="D202:H202"/>
    <mergeCell ref="D203:H203"/>
    <mergeCell ref="C220:H220"/>
    <mergeCell ref="G244:H244"/>
    <mergeCell ref="G246:H246"/>
    <mergeCell ref="E244:F244"/>
    <mergeCell ref="E245:F245"/>
    <mergeCell ref="B217:H217"/>
    <mergeCell ref="D198:H198"/>
    <mergeCell ref="D199:H199"/>
    <mergeCell ref="G209:H209"/>
    <mergeCell ref="G210:H210"/>
    <mergeCell ref="G211:H211"/>
    <mergeCell ref="D204:H204"/>
    <mergeCell ref="A239:H239"/>
    <mergeCell ref="B240:H240"/>
    <mergeCell ref="A216:H216"/>
    <mergeCell ref="A215:H215"/>
    <mergeCell ref="B218:H218"/>
    <mergeCell ref="B223:H223"/>
    <mergeCell ref="D188:H188"/>
    <mergeCell ref="D189:H189"/>
    <mergeCell ref="D190:H190"/>
    <mergeCell ref="D191:H191"/>
    <mergeCell ref="D192:H192"/>
    <mergeCell ref="D193:H193"/>
    <mergeCell ref="D194:H194"/>
    <mergeCell ref="D195:H195"/>
    <mergeCell ref="A196:B196"/>
    <mergeCell ref="C196:H196"/>
    <mergeCell ref="A186:B195"/>
    <mergeCell ref="D186:H186"/>
    <mergeCell ref="D187:H187"/>
    <mergeCell ref="C219:H219"/>
  </mergeCells>
  <phoneticPr fontId="2" type="noConversion"/>
  <conditionalFormatting sqref="D76:H85">
    <cfRule type="cellIs" dxfId="35" priority="41" stopIfTrue="1" operator="equal">
      <formula>"(ถ้ามีโปรดระบุ)"</formula>
    </cfRule>
  </conditionalFormatting>
  <conditionalFormatting sqref="D197:H206">
    <cfRule type="cellIs" dxfId="34" priority="27" stopIfTrue="1" operator="equal">
      <formula>"(ถ้ามีโปรดระบุ)"</formula>
    </cfRule>
  </conditionalFormatting>
  <conditionalFormatting sqref="D98:H107">
    <cfRule type="cellIs" dxfId="33" priority="37" stopIfTrue="1" operator="equal">
      <formula>"(ถ้ามีโปรดระบุ)"</formula>
    </cfRule>
  </conditionalFormatting>
  <conditionalFormatting sqref="D109:D118 E109:H110 E112:H118">
    <cfRule type="cellIs" dxfId="32" priority="36" stopIfTrue="1" operator="equal">
      <formula>"(ถ้ามีโปรดระบุ)"</formula>
    </cfRule>
  </conditionalFormatting>
  <conditionalFormatting sqref="D123:H129">
    <cfRule type="cellIs" dxfId="31" priority="35" stopIfTrue="1" operator="equal">
      <formula>"(ถ้ามีโปรดระบุ)"</formula>
    </cfRule>
  </conditionalFormatting>
  <conditionalFormatting sqref="D131:H140">
    <cfRule type="cellIs" dxfId="30" priority="34" stopIfTrue="1" operator="equal">
      <formula>"(ถ้ามีโปรดระบุ)"</formula>
    </cfRule>
  </conditionalFormatting>
  <conditionalFormatting sqref="D142:H151">
    <cfRule type="cellIs" dxfId="29" priority="33" stopIfTrue="1" operator="equal">
      <formula>"(ถ้ามีโปรดระบุ)"</formula>
    </cfRule>
  </conditionalFormatting>
  <conditionalFormatting sqref="D153:H162">
    <cfRule type="cellIs" dxfId="28" priority="32" stopIfTrue="1" operator="equal">
      <formula>"(ถ้ามีโปรดระบุ)"</formula>
    </cfRule>
  </conditionalFormatting>
  <conditionalFormatting sqref="D164:H173">
    <cfRule type="cellIs" dxfId="27" priority="31" stopIfTrue="1" operator="equal">
      <formula>"(ถ้ามีโปรดระบุ)"</formula>
    </cfRule>
  </conditionalFormatting>
  <conditionalFormatting sqref="D175:H184">
    <cfRule type="cellIs" dxfId="26" priority="30" stopIfTrue="1" operator="equal">
      <formula>"(ถ้ามีโปรดระบุ)"</formula>
    </cfRule>
  </conditionalFormatting>
  <conditionalFormatting sqref="D186:H195">
    <cfRule type="cellIs" dxfId="25" priority="29" stopIfTrue="1" operator="equal">
      <formula>"(ถ้ามีโปรดระบุ)"</formula>
    </cfRule>
  </conditionalFormatting>
  <conditionalFormatting sqref="C196">
    <cfRule type="cellIs" dxfId="24" priority="28" stopIfTrue="1" operator="equal">
      <formula>"(ถ้ามีโปรดระบุ)"</formula>
    </cfRule>
  </conditionalFormatting>
  <conditionalFormatting sqref="C174">
    <cfRule type="cellIs" dxfId="23" priority="23" stopIfTrue="1" operator="equal">
      <formula>"(ถ้ามีโปรดระบุ)"</formula>
    </cfRule>
  </conditionalFormatting>
  <conditionalFormatting sqref="C152">
    <cfRule type="cellIs" dxfId="22" priority="22" stopIfTrue="1" operator="equal">
      <formula>"(ถ้ามีโปรดระบุ)"</formula>
    </cfRule>
  </conditionalFormatting>
  <conditionalFormatting sqref="C130">
    <cfRule type="cellIs" dxfId="21" priority="21" stopIfTrue="1" operator="equal">
      <formula>"(ถ้ามีโปรดระบุ)"</formula>
    </cfRule>
  </conditionalFormatting>
  <conditionalFormatting sqref="C108">
    <cfRule type="cellIs" dxfId="20" priority="20" stopIfTrue="1" operator="equal">
      <formula>"(ถ้ามีโปรดระบุ)"</formula>
    </cfRule>
  </conditionalFormatting>
  <conditionalFormatting sqref="C86">
    <cfRule type="cellIs" dxfId="19" priority="19" stopIfTrue="1" operator="equal">
      <formula>"(ถ้ามีโปรดระบุ)"</formula>
    </cfRule>
  </conditionalFormatting>
  <conditionalFormatting sqref="B1">
    <cfRule type="cellIs" dxfId="18" priority="18" stopIfTrue="1" operator="equal">
      <formula>"พิมพ์รหัสวิชาที่นี่"</formula>
    </cfRule>
  </conditionalFormatting>
  <conditionalFormatting sqref="D87:H96">
    <cfRule type="cellIs" dxfId="17" priority="16" stopIfTrue="1" operator="equal">
      <formula>"(ถ้ามีโปรดระบุ)"</formula>
    </cfRule>
  </conditionalFormatting>
  <conditionalFormatting sqref="B211:D214">
    <cfRule type="cellIs" dxfId="16" priority="15" stopIfTrue="1" operator="equal">
      <formula>"ไม่ต้องประเมิน"</formula>
    </cfRule>
  </conditionalFormatting>
  <conditionalFormatting sqref="F214">
    <cfRule type="cellIs" dxfId="15" priority="12" stopIfTrue="1" operator="greaterThan">
      <formula>"ไม่ต้องประเมิน"</formula>
    </cfRule>
  </conditionalFormatting>
  <conditionalFormatting sqref="D76:H76">
    <cfRule type="cellIs" dxfId="14" priority="11" stopIfTrue="1" operator="equal">
      <formula>"(ถ้ามีโปรดระบุ)"</formula>
    </cfRule>
  </conditionalFormatting>
  <conditionalFormatting sqref="D76:H80">
    <cfRule type="cellIs" dxfId="13" priority="10" stopIfTrue="1" operator="equal">
      <formula>"(ถ้ามีโปรดระบุ)"</formula>
    </cfRule>
  </conditionalFormatting>
  <conditionalFormatting sqref="D98:H102">
    <cfRule type="cellIs" dxfId="12" priority="9" stopIfTrue="1" operator="equal">
      <formula>"(ถ้ามีโปรดระบุ)"</formula>
    </cfRule>
  </conditionalFormatting>
  <conditionalFormatting sqref="D123:H123">
    <cfRule type="cellIs" dxfId="11" priority="8" stopIfTrue="1" operator="equal">
      <formula>"(ถ้ามีโปรดระบุ)"</formula>
    </cfRule>
  </conditionalFormatting>
  <conditionalFormatting sqref="D142:H145">
    <cfRule type="cellIs" dxfId="10" priority="7" stopIfTrue="1" operator="equal">
      <formula>"(ถ้ามีโปรดระบุ)"</formula>
    </cfRule>
  </conditionalFormatting>
  <conditionalFormatting sqref="D164:H167">
    <cfRule type="cellIs" dxfId="9" priority="6" stopIfTrue="1" operator="equal">
      <formula>"(ถ้ามีโปรดระบุ)"</formula>
    </cfRule>
  </conditionalFormatting>
  <conditionalFormatting sqref="D186:H187">
    <cfRule type="cellIs" dxfId="8" priority="5" stopIfTrue="1" operator="equal">
      <formula>"(ถ้ามีโปรดระบุ)"</formula>
    </cfRule>
  </conditionalFormatting>
  <conditionalFormatting sqref="B68">
    <cfRule type="cellIs" dxfId="7" priority="4" stopIfTrue="1" operator="equal">
      <formula>"(อื่นๆโปรดระบุ)"</formula>
    </cfRule>
  </conditionalFormatting>
  <conditionalFormatting sqref="B69">
    <cfRule type="cellIs" dxfId="6" priority="3" stopIfTrue="1" operator="equal">
      <formula>"(อื่นๆโปรดระบุ)"</formula>
    </cfRule>
  </conditionalFormatting>
  <conditionalFormatting sqref="D120:H122">
    <cfRule type="cellIs" dxfId="5" priority="2" stopIfTrue="1" operator="equal">
      <formula>"(ถ้ามีโปรดระบุ)"</formula>
    </cfRule>
  </conditionalFormatting>
  <conditionalFormatting sqref="D120:H122">
    <cfRule type="cellIs" dxfId="4" priority="1" stopIfTrue="1" operator="equal">
      <formula>"(ถ้ามีโปรดระบุ)"</formula>
    </cfRule>
  </conditionalFormatting>
  <hyperlinks>
    <hyperlink ref="B18" r:id="rId1"/>
  </hyperlinks>
  <pageMargins left="0.75" right="0.75" top="1" bottom="1" header="0.5" footer="0.5"/>
  <pageSetup orientation="landscape" horizontalDpi="1200" verticalDpi="1200" r:id="rId2"/>
  <headerFooter alignWithMargins="0"/>
  <legacyDrawing r:id="rId3"/>
  <extLst>
    <ext xmlns:x14="http://schemas.microsoft.com/office/spreadsheetml/2009/9/main" uri="{CCE6A557-97BC-4b89-ADB6-D9C93CAAB3DF}">
      <x14:dataValidations xmlns:xm="http://schemas.microsoft.com/office/excel/2006/main" count="1">
        <x14:dataValidation type="list" allowBlank="1" showInputMessage="1">
          <x14:formula1>
            <xm:f>'drop-down menu'!$A$3:$A$4</xm:f>
          </x14:formula1>
          <xm:sqref>B28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S96"/>
  <sheetViews>
    <sheetView zoomScale="85" zoomScaleNormal="85" workbookViewId="0">
      <selection activeCell="A3" sqref="A3:E3"/>
    </sheetView>
  </sheetViews>
  <sheetFormatPr defaultRowHeight="12.75"/>
  <cols>
    <col min="1" max="3" width="9.140625" style="12"/>
    <col min="4" max="4" width="18" style="12" customWidth="1"/>
    <col min="5" max="5" width="9.140625" style="12" hidden="1" customWidth="1"/>
    <col min="6" max="7" width="9.140625" style="12"/>
    <col min="8" max="8" width="8.140625" style="12" bestFit="1" customWidth="1"/>
    <col min="9" max="9" width="10.42578125" style="12" customWidth="1"/>
    <col min="10" max="10" width="29.140625" style="12" customWidth="1"/>
    <col min="11" max="12" width="9.140625" style="12"/>
    <col min="13" max="13" width="11" style="12" customWidth="1"/>
    <col min="14" max="15" width="9.140625" style="12"/>
    <col min="16" max="16" width="40.42578125" style="12" customWidth="1"/>
    <col min="17" max="16384" width="9.140625" style="12"/>
  </cols>
  <sheetData>
    <row r="1" spans="1:16" s="15" customFormat="1" ht="24.95" customHeight="1">
      <c r="A1" s="47">
        <v>1</v>
      </c>
      <c r="B1" s="474" t="s">
        <v>8488</v>
      </c>
      <c r="C1" s="474"/>
      <c r="D1" s="474"/>
      <c r="E1" s="474"/>
      <c r="F1" s="474"/>
      <c r="G1" s="474"/>
      <c r="H1" s="474"/>
      <c r="I1" s="474"/>
      <c r="J1" s="474"/>
      <c r="K1" s="474"/>
      <c r="L1" s="474"/>
      <c r="M1" s="474"/>
      <c r="N1" s="474"/>
      <c r="O1" s="474"/>
      <c r="P1" s="475"/>
    </row>
    <row r="2" spans="1:16" s="14" customFormat="1" ht="51" customHeight="1">
      <c r="A2" s="548" t="str">
        <f>'Course Information '!B35</f>
        <v xml:space="preserve"> Topics</v>
      </c>
      <c r="B2" s="548"/>
      <c r="C2" s="548"/>
      <c r="D2" s="548"/>
      <c r="E2" s="548"/>
      <c r="F2" s="185" t="s">
        <v>8441</v>
      </c>
      <c r="G2" s="184" t="s">
        <v>8442</v>
      </c>
      <c r="H2" s="544" t="s">
        <v>8443</v>
      </c>
      <c r="I2" s="545"/>
      <c r="J2" s="546"/>
      <c r="K2" s="544" t="s">
        <v>8444</v>
      </c>
      <c r="L2" s="545"/>
      <c r="M2" s="546"/>
      <c r="N2" s="547" t="s">
        <v>8445</v>
      </c>
      <c r="O2" s="547"/>
      <c r="P2" s="547"/>
    </row>
    <row r="3" spans="1:16" s="13" customFormat="1" ht="54" customHeight="1">
      <c r="A3" s="539" t="str">
        <f>IF('Course Information '!B37&lt;&gt;"",'Course Information '!B37,"")</f>
        <v>Thinking Critically about Psychology and Research Methods</v>
      </c>
      <c r="B3" s="539"/>
      <c r="C3" s="539"/>
      <c r="D3" s="539"/>
      <c r="E3" s="539"/>
      <c r="F3" s="48">
        <f>IF(SUM('Course Information '!D37:J37)&lt;&gt;0,SUM('Course Information '!D37:J37),"")</f>
        <v>3</v>
      </c>
      <c r="G3" s="77">
        <f>F3</f>
        <v>3</v>
      </c>
      <c r="H3" s="527" t="str">
        <f>IF(F3="","#hide",IF(ABS($F3-$G3)&gt;0.25*$F3,"please specify",""))</f>
        <v/>
      </c>
      <c r="I3" s="527"/>
      <c r="J3" s="527"/>
      <c r="K3" s="339" t="str">
        <f>IF(F3="","#hide",IF(ABS($F3-$G3)&gt;0.25*$F3,"please specify",""))</f>
        <v/>
      </c>
      <c r="L3" s="340"/>
      <c r="M3" s="512"/>
      <c r="N3" s="527" t="str">
        <f>IF(F3="","#hide",IF(ABS($F3-$G3)&gt;0.25*$F3,"please specify",""))</f>
        <v/>
      </c>
      <c r="O3" s="527"/>
      <c r="P3" s="527"/>
    </row>
    <row r="4" spans="1:16" s="13" customFormat="1" ht="69.75" customHeight="1">
      <c r="A4" s="539" t="str">
        <f>IF('Course Information '!B38&lt;&gt;"",'Course Information '!B38,"")</f>
        <v xml:space="preserve">Thinking Critically about Psychology and Research Methods  (cont.)
Brain and Behavior
</v>
      </c>
      <c r="B4" s="539"/>
      <c r="C4" s="539"/>
      <c r="D4" s="539"/>
      <c r="E4" s="539"/>
      <c r="F4" s="48">
        <f>IF(SUM('Course Information '!D38:J38)&lt;&gt;0,SUM('Course Information '!D38:J38),"")</f>
        <v>3</v>
      </c>
      <c r="G4" s="77">
        <f t="shared" ref="G4:G9" si="0">F4</f>
        <v>3</v>
      </c>
      <c r="H4" s="527" t="str">
        <f t="shared" ref="H4:H9" si="1">IF(F4="","#hide",IF(ABS($F4-$G4)&gt;0.25*$F4,"please specify",""))</f>
        <v/>
      </c>
      <c r="I4" s="527"/>
      <c r="J4" s="527"/>
      <c r="K4" s="339" t="str">
        <f t="shared" ref="K4:K9" si="2">IF(F4="","#hide",IF(ABS($F4-$G4)&gt;0.25*$F4,"please specify",""))</f>
        <v/>
      </c>
      <c r="L4" s="340"/>
      <c r="M4" s="512"/>
      <c r="N4" s="527" t="str">
        <f t="shared" ref="N4:N9" si="3">IF(F4="","#hide",IF(ABS($F4-$G4)&gt;0.25*$F4,"please specify",""))</f>
        <v/>
      </c>
      <c r="O4" s="527"/>
      <c r="P4" s="527"/>
    </row>
    <row r="5" spans="1:16" s="13" customFormat="1" ht="28.5" customHeight="1">
      <c r="A5" s="539" t="str">
        <f>IF('Course Information '!B39&lt;&gt;"",'Course Information '!B39,"")</f>
        <v>Brain and Behavior  (cont.)</v>
      </c>
      <c r="B5" s="539"/>
      <c r="C5" s="539"/>
      <c r="D5" s="539"/>
      <c r="E5" s="539"/>
      <c r="F5" s="48">
        <f>IF(SUM('Course Information '!D39:J39)&lt;&gt;0,SUM('Course Information '!D39:J39),"")</f>
        <v>3</v>
      </c>
      <c r="G5" s="77">
        <f t="shared" si="0"/>
        <v>3</v>
      </c>
      <c r="H5" s="527" t="str">
        <f t="shared" si="1"/>
        <v/>
      </c>
      <c r="I5" s="527"/>
      <c r="J5" s="527"/>
      <c r="K5" s="339" t="str">
        <f t="shared" si="2"/>
        <v/>
      </c>
      <c r="L5" s="340"/>
      <c r="M5" s="512"/>
      <c r="N5" s="527" t="str">
        <f t="shared" si="3"/>
        <v/>
      </c>
      <c r="O5" s="527"/>
      <c r="P5" s="527"/>
    </row>
    <row r="6" spans="1:16" s="13" customFormat="1" ht="30" customHeight="1">
      <c r="A6" s="539" t="str">
        <f>IF('Course Information '!B40&lt;&gt;"",'Course Information '!B40,"")</f>
        <v>Human Development</v>
      </c>
      <c r="B6" s="539"/>
      <c r="C6" s="539"/>
      <c r="D6" s="539"/>
      <c r="E6" s="539"/>
      <c r="F6" s="48">
        <f>IF(SUM('Course Information '!D40:J40)&lt;&gt;0,SUM('Course Information '!D40:J40),"")</f>
        <v>3</v>
      </c>
      <c r="G6" s="77">
        <f t="shared" si="0"/>
        <v>3</v>
      </c>
      <c r="H6" s="527" t="str">
        <f t="shared" si="1"/>
        <v/>
      </c>
      <c r="I6" s="527"/>
      <c r="J6" s="527"/>
      <c r="K6" s="339" t="str">
        <f t="shared" si="2"/>
        <v/>
      </c>
      <c r="L6" s="340"/>
      <c r="M6" s="512"/>
      <c r="N6" s="527" t="str">
        <f t="shared" si="3"/>
        <v/>
      </c>
      <c r="O6" s="527"/>
      <c r="P6" s="527"/>
    </row>
    <row r="7" spans="1:16" s="13" customFormat="1" ht="30" customHeight="1">
      <c r="A7" s="539" t="str">
        <f>IF('Course Information '!B41&lt;&gt;"",'Course Information '!B41,"")</f>
        <v xml:space="preserve">Human Development (cont.)
Sensation and Perception 
</v>
      </c>
      <c r="B7" s="539"/>
      <c r="C7" s="539"/>
      <c r="D7" s="539"/>
      <c r="E7" s="539"/>
      <c r="F7" s="48">
        <f>IF(SUM('Course Information '!D41:J41)&lt;&gt;0,SUM('Course Information '!D41:J41),"")</f>
        <v>3</v>
      </c>
      <c r="G7" s="77">
        <f t="shared" si="0"/>
        <v>3</v>
      </c>
      <c r="H7" s="527" t="str">
        <f t="shared" si="1"/>
        <v/>
      </c>
      <c r="I7" s="527"/>
      <c r="J7" s="527"/>
      <c r="K7" s="339" t="str">
        <f t="shared" si="2"/>
        <v/>
      </c>
      <c r="L7" s="340"/>
      <c r="M7" s="512"/>
      <c r="N7" s="527" t="str">
        <f t="shared" si="3"/>
        <v/>
      </c>
      <c r="O7" s="527"/>
      <c r="P7" s="527"/>
    </row>
    <row r="8" spans="1:16" s="13" customFormat="1" ht="30" customHeight="1">
      <c r="A8" s="539" t="str">
        <f>IF('Course Information '!B42&lt;&gt;"",'Course Information '!B42,"")</f>
        <v>Sensation and  Perception  (cont.)</v>
      </c>
      <c r="B8" s="539"/>
      <c r="C8" s="539"/>
      <c r="D8" s="539"/>
      <c r="E8" s="539"/>
      <c r="F8" s="48">
        <f>IF(SUM('Course Information '!D42:J42)&lt;&gt;0,SUM('Course Information '!D42:J42),"")</f>
        <v>3</v>
      </c>
      <c r="G8" s="77">
        <f t="shared" si="0"/>
        <v>3</v>
      </c>
      <c r="H8" s="527" t="str">
        <f t="shared" si="1"/>
        <v/>
      </c>
      <c r="I8" s="527"/>
      <c r="J8" s="527"/>
      <c r="K8" s="339" t="str">
        <f t="shared" si="2"/>
        <v/>
      </c>
      <c r="L8" s="340"/>
      <c r="M8" s="512"/>
      <c r="N8" s="527" t="str">
        <f t="shared" si="3"/>
        <v/>
      </c>
      <c r="O8" s="527"/>
      <c r="P8" s="527"/>
    </row>
    <row r="9" spans="1:16" s="13" customFormat="1" ht="30" customHeight="1">
      <c r="A9" s="539" t="str">
        <f>IF('Course Information '!B43&lt;&gt;"",'Course Information '!B43,"")</f>
        <v xml:space="preserve">States of Consciousness </v>
      </c>
      <c r="B9" s="539"/>
      <c r="C9" s="539"/>
      <c r="D9" s="539"/>
      <c r="E9" s="539"/>
      <c r="F9" s="48">
        <f>IF(SUM('Course Information '!D43:J43)&lt;&gt;0,SUM('Course Information '!D43:J43),"")</f>
        <v>3</v>
      </c>
      <c r="G9" s="77">
        <f t="shared" si="0"/>
        <v>3</v>
      </c>
      <c r="H9" s="527" t="str">
        <f t="shared" si="1"/>
        <v/>
      </c>
      <c r="I9" s="527"/>
      <c r="J9" s="527"/>
      <c r="K9" s="339" t="str">
        <f t="shared" si="2"/>
        <v/>
      </c>
      <c r="L9" s="340"/>
      <c r="M9" s="512"/>
      <c r="N9" s="527" t="str">
        <f t="shared" si="3"/>
        <v/>
      </c>
      <c r="O9" s="527"/>
      <c r="P9" s="527"/>
    </row>
    <row r="10" spans="1:16" s="13" customFormat="1" ht="15" customHeight="1">
      <c r="A10" s="541" t="str">
        <f>IF('Course Information '!B44&lt;&gt;"",'Course Information '!B44,"")</f>
        <v>Midterm Exam</v>
      </c>
      <c r="B10" s="542"/>
      <c r="C10" s="542"/>
      <c r="D10" s="542"/>
      <c r="E10" s="542"/>
      <c r="F10" s="542"/>
      <c r="G10" s="542"/>
      <c r="H10" s="542"/>
      <c r="I10" s="542"/>
      <c r="J10" s="542"/>
      <c r="K10" s="542"/>
      <c r="L10" s="542"/>
      <c r="M10" s="542"/>
      <c r="N10" s="542"/>
      <c r="O10" s="542"/>
      <c r="P10" s="543"/>
    </row>
    <row r="11" spans="1:16" s="13" customFormat="1" ht="30" customHeight="1">
      <c r="A11" s="539" t="str">
        <f>IF('Course Information '!B45&lt;&gt;"",'Course Information '!B45,"")</f>
        <v xml:space="preserve">Conditioning and Learning </v>
      </c>
      <c r="B11" s="539"/>
      <c r="C11" s="539"/>
      <c r="D11" s="539"/>
      <c r="E11" s="539"/>
      <c r="F11" s="48">
        <f>IF(SUM('Course Information '!D45:J45)&lt;&gt;0,SUM('Course Information '!D45:J45),"")</f>
        <v>3</v>
      </c>
      <c r="G11" s="77">
        <f>F11</f>
        <v>3</v>
      </c>
      <c r="H11" s="527" t="str">
        <f>IF(F11="","#hide",IF(ABS($F11-$G11)&gt;0.25*$F11,"please specify",""))</f>
        <v/>
      </c>
      <c r="I11" s="527"/>
      <c r="J11" s="527"/>
      <c r="K11" s="339" t="str">
        <f>IF(F11="","#hide",IF(ABS($F11-$G11)&gt;0.25*$F11,"please specify",""))</f>
        <v/>
      </c>
      <c r="L11" s="340"/>
      <c r="M11" s="512"/>
      <c r="N11" s="527" t="str">
        <f>IF(F11="","#hide",IF(ABS($F11-$G11)&gt;0.25*$F11,"please specify",""))</f>
        <v/>
      </c>
      <c r="O11" s="527"/>
      <c r="P11" s="527"/>
    </row>
    <row r="12" spans="1:16" s="13" customFormat="1" ht="48" customHeight="1">
      <c r="A12" s="539" t="str">
        <f>IF('Course Information '!B46&lt;&gt;"",'Course Information '!B46,"")</f>
        <v>Memory</v>
      </c>
      <c r="B12" s="539"/>
      <c r="C12" s="539"/>
      <c r="D12" s="539"/>
      <c r="E12" s="539"/>
      <c r="F12" s="48">
        <f>IF(SUM('Course Information '!D46:J46)&lt;&gt;0,SUM('Course Information '!D46:J46),"")</f>
        <v>3</v>
      </c>
      <c r="G12" s="77">
        <f t="shared" ref="G12:G18" si="4">F12</f>
        <v>3</v>
      </c>
      <c r="H12" s="527" t="str">
        <f t="shared" ref="H12:H18" si="5">IF(F12="","#hide",IF(ABS($F12-$G12)&gt;0.25*$F12,"please specify",""))</f>
        <v/>
      </c>
      <c r="I12" s="527"/>
      <c r="J12" s="527"/>
      <c r="K12" s="339" t="str">
        <f t="shared" ref="K12:K17" si="6">IF(F12="","#hide",IF(ABS($F12-$G12)&gt;0.25*$F12,"please specify",""))</f>
        <v/>
      </c>
      <c r="L12" s="340"/>
      <c r="M12" s="512"/>
      <c r="N12" s="527" t="str">
        <f t="shared" ref="N12:N18" si="7">IF(F12="","#hide",IF(ABS($F12-$G12)&gt;0.25*$F12,"please specify",""))</f>
        <v/>
      </c>
      <c r="O12" s="527"/>
      <c r="P12" s="527"/>
    </row>
    <row r="13" spans="1:16" s="13" customFormat="1" ht="30" customHeight="1">
      <c r="A13" s="539" t="str">
        <f>IF('Course Information '!B47&lt;&gt;"",'Course Information '!B47,"")</f>
        <v xml:space="preserve">Motivation and Emotion </v>
      </c>
      <c r="B13" s="539"/>
      <c r="C13" s="539"/>
      <c r="D13" s="539"/>
      <c r="E13" s="539"/>
      <c r="F13" s="48">
        <f>IF(SUM('Course Information '!D47:J47)&lt;&gt;0,SUM('Course Information '!D47:J47),"")</f>
        <v>3</v>
      </c>
      <c r="G13" s="77">
        <f t="shared" si="4"/>
        <v>3</v>
      </c>
      <c r="H13" s="527" t="str">
        <f t="shared" si="5"/>
        <v/>
      </c>
      <c r="I13" s="527"/>
      <c r="J13" s="527"/>
      <c r="K13" s="339" t="str">
        <f t="shared" si="6"/>
        <v/>
      </c>
      <c r="L13" s="340"/>
      <c r="M13" s="512"/>
      <c r="N13" s="527" t="str">
        <f t="shared" si="7"/>
        <v/>
      </c>
      <c r="O13" s="527"/>
      <c r="P13" s="527"/>
    </row>
    <row r="14" spans="1:16" s="13" customFormat="1" ht="30" customHeight="1">
      <c r="A14" s="539" t="str">
        <f>IF('Course Information '!B48&lt;&gt;"",'Course Information '!B48,"")</f>
        <v>Cognition , Language, Creativity and Intelligence</v>
      </c>
      <c r="B14" s="539"/>
      <c r="C14" s="539"/>
      <c r="D14" s="539"/>
      <c r="E14" s="539"/>
      <c r="F14" s="48">
        <f>IF(SUM('Course Information '!D48:J48)&lt;&gt;0,SUM('Course Information '!D48:J48),"")</f>
        <v>3</v>
      </c>
      <c r="G14" s="77">
        <f t="shared" si="4"/>
        <v>3</v>
      </c>
      <c r="H14" s="527" t="str">
        <f t="shared" si="5"/>
        <v/>
      </c>
      <c r="I14" s="527"/>
      <c r="J14" s="527"/>
      <c r="K14" s="339" t="str">
        <f t="shared" si="6"/>
        <v/>
      </c>
      <c r="L14" s="340"/>
      <c r="M14" s="512"/>
      <c r="N14" s="527" t="str">
        <f t="shared" si="7"/>
        <v/>
      </c>
      <c r="O14" s="527"/>
      <c r="P14" s="527"/>
    </row>
    <row r="15" spans="1:16" s="13" customFormat="1" ht="30" customHeight="1">
      <c r="A15" s="539" t="str">
        <f>IF('Course Information '!B49&lt;&gt;"",'Course Information '!B49,"")</f>
        <v xml:space="preserve">Cognition , Language, Creativity and Intelligence (cont.)
Personality
</v>
      </c>
      <c r="B15" s="539"/>
      <c r="C15" s="539"/>
      <c r="D15" s="539"/>
      <c r="E15" s="539"/>
      <c r="F15" s="48">
        <f>IF(SUM('Course Information '!D49:J49)&lt;&gt;0,SUM('Course Information '!D49:J49),"")</f>
        <v>3</v>
      </c>
      <c r="G15" s="77">
        <f t="shared" si="4"/>
        <v>3</v>
      </c>
      <c r="H15" s="527" t="str">
        <f t="shared" si="5"/>
        <v/>
      </c>
      <c r="I15" s="527"/>
      <c r="J15" s="527"/>
      <c r="K15" s="339" t="str">
        <f t="shared" si="6"/>
        <v/>
      </c>
      <c r="L15" s="340"/>
      <c r="M15" s="512"/>
      <c r="N15" s="527" t="str">
        <f t="shared" si="7"/>
        <v/>
      </c>
      <c r="O15" s="527"/>
      <c r="P15" s="527"/>
    </row>
    <row r="16" spans="1:16" s="13" customFormat="1" ht="30" customHeight="1">
      <c r="A16" s="539" t="str">
        <f>IF('Course Information '!B50&lt;&gt;"",'Course Information '!B50,"")</f>
        <v>Personality (cont.)</v>
      </c>
      <c r="B16" s="539"/>
      <c r="C16" s="539"/>
      <c r="D16" s="539"/>
      <c r="E16" s="539"/>
      <c r="F16" s="48">
        <f>IF(SUM('Course Information '!D50:J50)&lt;&gt;0,SUM('Course Information '!D50:J50),"")</f>
        <v>3</v>
      </c>
      <c r="G16" s="77">
        <f t="shared" si="4"/>
        <v>3</v>
      </c>
      <c r="H16" s="527" t="str">
        <f t="shared" si="5"/>
        <v/>
      </c>
      <c r="I16" s="527"/>
      <c r="J16" s="527"/>
      <c r="K16" s="339" t="str">
        <f t="shared" si="6"/>
        <v/>
      </c>
      <c r="L16" s="340"/>
      <c r="M16" s="512"/>
      <c r="N16" s="527" t="str">
        <f t="shared" si="7"/>
        <v/>
      </c>
      <c r="O16" s="527"/>
      <c r="P16" s="527"/>
    </row>
    <row r="17" spans="1:19" s="13" customFormat="1" ht="30" customHeight="1">
      <c r="A17" s="539" t="str">
        <f>IF('Course Information '!B51&lt;&gt;"",'Course Information '!B51,"")</f>
        <v>Social Psychology</v>
      </c>
      <c r="B17" s="539"/>
      <c r="C17" s="539"/>
      <c r="D17" s="539"/>
      <c r="E17" s="539"/>
      <c r="F17" s="48">
        <f>IF(SUM('Course Information '!D51:J51)&lt;&gt;0,SUM('Course Information '!D51:J51),"")</f>
        <v>3</v>
      </c>
      <c r="G17" s="77">
        <f t="shared" si="4"/>
        <v>3</v>
      </c>
      <c r="H17" s="527" t="str">
        <f t="shared" si="5"/>
        <v/>
      </c>
      <c r="I17" s="527"/>
      <c r="J17" s="527"/>
      <c r="K17" s="339" t="str">
        <f t="shared" si="6"/>
        <v/>
      </c>
      <c r="L17" s="340"/>
      <c r="M17" s="512"/>
      <c r="N17" s="527" t="str">
        <f t="shared" si="7"/>
        <v/>
      </c>
      <c r="O17" s="527"/>
      <c r="P17" s="527"/>
    </row>
    <row r="18" spans="1:19" s="13" customFormat="1" ht="30" customHeight="1">
      <c r="A18" s="539" t="str">
        <f>IF('Course Information '!B52&lt;&gt;"",'Course Information '!B52,"")</f>
        <v>Psychological Disorders</v>
      </c>
      <c r="B18" s="539"/>
      <c r="C18" s="539"/>
      <c r="D18" s="539"/>
      <c r="E18" s="539"/>
      <c r="F18" s="48">
        <f>IF(SUM('Course Information '!D52:J52)&lt;&gt;0,SUM('Course Information '!D52:J52),"")</f>
        <v>3</v>
      </c>
      <c r="G18" s="77">
        <f t="shared" si="4"/>
        <v>3</v>
      </c>
      <c r="H18" s="527" t="str">
        <f t="shared" si="5"/>
        <v/>
      </c>
      <c r="I18" s="527"/>
      <c r="J18" s="527"/>
      <c r="K18" s="339" t="str">
        <f>IF(F18="","#hide",IF(ABS($F18-$G18)&gt;0.25*$F18,"please specify",""))</f>
        <v/>
      </c>
      <c r="L18" s="340"/>
      <c r="M18" s="512"/>
      <c r="N18" s="527" t="str">
        <f t="shared" si="7"/>
        <v/>
      </c>
      <c r="O18" s="527"/>
      <c r="P18" s="527"/>
    </row>
    <row r="19" spans="1:19" s="15" customFormat="1" ht="24.95" customHeight="1">
      <c r="A19" s="49">
        <v>2</v>
      </c>
      <c r="B19" s="521" t="s">
        <v>8487</v>
      </c>
      <c r="C19" s="474"/>
      <c r="D19" s="474"/>
      <c r="E19" s="474"/>
      <c r="F19" s="474"/>
      <c r="G19" s="474"/>
      <c r="H19" s="474"/>
      <c r="I19" s="474"/>
      <c r="J19" s="474"/>
      <c r="K19" s="474"/>
      <c r="L19" s="474"/>
      <c r="M19" s="474"/>
      <c r="N19" s="474"/>
      <c r="O19" s="474"/>
      <c r="P19" s="475"/>
    </row>
    <row r="20" spans="1:19" s="3" customFormat="1" ht="56.25" customHeight="1">
      <c r="A20" s="435" t="s">
        <v>8417</v>
      </c>
      <c r="B20" s="522"/>
      <c r="C20" s="525" t="s">
        <v>8446</v>
      </c>
      <c r="D20" s="540"/>
      <c r="E20" s="540"/>
      <c r="F20" s="540"/>
      <c r="G20" s="540"/>
      <c r="H20" s="540"/>
      <c r="I20" s="526"/>
      <c r="J20" s="525" t="s">
        <v>8447</v>
      </c>
      <c r="K20" s="526"/>
      <c r="L20" s="435" t="s">
        <v>8448</v>
      </c>
      <c r="M20" s="435"/>
      <c r="N20" s="435"/>
      <c r="O20" s="435"/>
      <c r="P20" s="435"/>
    </row>
    <row r="21" spans="1:19" s="13" customFormat="1" ht="121.5" customHeight="1">
      <c r="A21" s="513" t="str">
        <f>IF('Course Information '!A75&lt;&gt;"",'Course Information '!A75,"#hide")</f>
        <v>1 . Morals and Ethics</v>
      </c>
      <c r="B21" s="513"/>
      <c r="C21" s="514" t="str">
        <f>IF('Course Information '!C86="(if any please specify)","Do not evaluate efficiency",'Course Information '!C86)</f>
        <v xml:space="preserve">1.2.1 Develop students' awareness of decent behaviour in the class
1.2.2 Develop students' responsibility to complete assginments.
</v>
      </c>
      <c r="D21" s="515"/>
      <c r="E21" s="515"/>
      <c r="F21" s="515"/>
      <c r="G21" s="515"/>
      <c r="H21" s="515"/>
      <c r="I21" s="516"/>
      <c r="J21" s="523">
        <v>1</v>
      </c>
      <c r="K21" s="524"/>
      <c r="L21" s="339"/>
      <c r="M21" s="340"/>
      <c r="N21" s="340"/>
      <c r="O21" s="340"/>
      <c r="P21" s="512"/>
    </row>
    <row r="22" spans="1:19" ht="90" customHeight="1">
      <c r="A22" s="513" t="str">
        <f>IF('Course Information '!A97&lt;&gt;"",'Course Information '!A97,"#hide")</f>
        <v>2. Knowledge</v>
      </c>
      <c r="B22" s="513"/>
      <c r="C22" s="514" t="str">
        <f>IF('Course Information '!C108="(if any please specify)","Do not evaluate efficiency",'Course Information '!C108)</f>
        <v>Lecture supported by an example, groupwork, presentation, disscussion, case study, worksheet, and give assignments for students to search relevant articles and information using child-centered approach.</v>
      </c>
      <c r="D22" s="515"/>
      <c r="E22" s="515"/>
      <c r="F22" s="515"/>
      <c r="G22" s="515"/>
      <c r="H22" s="515"/>
      <c r="I22" s="516"/>
      <c r="J22" s="523">
        <v>1</v>
      </c>
      <c r="K22" s="524"/>
      <c r="L22" s="339"/>
      <c r="M22" s="340"/>
      <c r="N22" s="340"/>
      <c r="O22" s="340"/>
      <c r="P22" s="512"/>
    </row>
    <row r="23" spans="1:19" ht="63.75" customHeight="1">
      <c r="A23" s="513" t="str">
        <f>IF('Course Information '!A119&lt;&gt;"",'Course Information '!A119,"#hide")</f>
        <v>3. Cognitive Skills</v>
      </c>
      <c r="B23" s="513"/>
      <c r="C23" s="514" t="str">
        <f>IF('Course Information '!C130="(if any please specify)","Do not evaluate efficiency",'Course Information '!C130)</f>
        <v>Participatory approach, group discussion, summary report and presentation</v>
      </c>
      <c r="D23" s="515"/>
      <c r="E23" s="515"/>
      <c r="F23" s="515"/>
      <c r="G23" s="515"/>
      <c r="H23" s="515"/>
      <c r="I23" s="516"/>
      <c r="J23" s="523">
        <v>1</v>
      </c>
      <c r="K23" s="524"/>
      <c r="L23" s="339"/>
      <c r="M23" s="340"/>
      <c r="N23" s="340"/>
      <c r="O23" s="340"/>
      <c r="P23" s="512"/>
    </row>
    <row r="24" spans="1:19" ht="84" customHeight="1">
      <c r="A24" s="513" t="str">
        <f>IF('Course Information '!A141&lt;&gt;"",'Course Information '!A141,"#hide")</f>
        <v xml:space="preserve">4.  Interpersonal Skills and Responsibillity </v>
      </c>
      <c r="B24" s="513"/>
      <c r="C24" s="514" t="str">
        <f>IF('Course Information '!C152="(if any please specify)","Do not evaluate efficiency",'Course Information '!C152)</f>
        <v>4.2.1 Participatory approach, group disscussion, summary report and presentation
4.2.2 Assignments</v>
      </c>
      <c r="D24" s="515"/>
      <c r="E24" s="515"/>
      <c r="F24" s="515"/>
      <c r="G24" s="515"/>
      <c r="H24" s="515"/>
      <c r="I24" s="516"/>
      <c r="J24" s="523">
        <v>1</v>
      </c>
      <c r="K24" s="524"/>
      <c r="L24" s="339"/>
      <c r="M24" s="340"/>
      <c r="N24" s="340"/>
      <c r="O24" s="340"/>
      <c r="P24" s="512"/>
    </row>
    <row r="25" spans="1:19" ht="66.75" customHeight="1">
      <c r="A25" s="513" t="str">
        <f>IF('Course Information '!A163&lt;&gt;"",'Course Information '!A163,"#hide")</f>
        <v xml:space="preserve">5. Numerical Skills, Communication and IT  </v>
      </c>
      <c r="B25" s="513"/>
      <c r="C25" s="514" t="str">
        <f>IF('Course Information '!C174="(if any please specify)","Do not evaluate efficiency",'Course Information '!C174)</f>
        <v xml:space="preserve">5.2.1 Lesson introduction, lecture, disscussion and conclusion 
5.2.2 Assginments
5.2.3 A search for additional data from different information sources
5.2.4 An analysis of the situation of technological use
5.2.5 The application of information technology for proper presentation </v>
      </c>
      <c r="D25" s="515"/>
      <c r="E25" s="515"/>
      <c r="F25" s="515"/>
      <c r="G25" s="515"/>
      <c r="H25" s="515"/>
      <c r="I25" s="516"/>
      <c r="J25" s="523">
        <v>1</v>
      </c>
      <c r="K25" s="524"/>
      <c r="L25" s="339"/>
      <c r="M25" s="340"/>
      <c r="N25" s="340"/>
      <c r="O25" s="340"/>
      <c r="P25" s="512"/>
    </row>
    <row r="26" spans="1:19" ht="30" hidden="1" customHeight="1">
      <c r="A26" s="513" t="str">
        <f>IF('Course Information '!A185&lt;&gt;"",'Course Information '!A185,"#hide")</f>
        <v>6. ทักษะเชิงปฏิบัติการ</v>
      </c>
      <c r="B26" s="513"/>
      <c r="C26" s="514" t="str">
        <f>IF('Course Information '!C196="(ถ้ามีโปรดระบุ)","ไม่ต้องประเมินประสิทธิภาพ",'Course Information '!C196)</f>
        <v>ไม่ต้องประเมินประสิทธิภาพ</v>
      </c>
      <c r="D26" s="515"/>
      <c r="E26" s="515"/>
      <c r="F26" s="515"/>
      <c r="G26" s="515"/>
      <c r="H26" s="515"/>
      <c r="I26" s="516"/>
      <c r="J26" s="523"/>
      <c r="K26" s="524"/>
      <c r="L26" s="339"/>
      <c r="M26" s="340"/>
      <c r="N26" s="340"/>
      <c r="O26" s="340"/>
      <c r="P26" s="512"/>
    </row>
    <row r="27" spans="1:19" ht="24.95" customHeight="1">
      <c r="A27" s="47">
        <v>3</v>
      </c>
      <c r="B27" s="474" t="s">
        <v>8489</v>
      </c>
      <c r="C27" s="474"/>
      <c r="D27" s="474"/>
      <c r="E27" s="474"/>
      <c r="F27" s="474"/>
      <c r="G27" s="474"/>
      <c r="H27" s="474"/>
      <c r="I27" s="474"/>
      <c r="J27" s="474"/>
      <c r="K27" s="474"/>
      <c r="L27" s="474"/>
      <c r="M27" s="474"/>
      <c r="N27" s="474"/>
      <c r="O27" s="474"/>
      <c r="P27" s="475"/>
      <c r="Q27" s="15"/>
      <c r="R27" s="15"/>
      <c r="S27" s="15"/>
    </row>
    <row r="28" spans="1:19" ht="66.75" customHeight="1">
      <c r="A28" s="528" t="s">
        <v>8949</v>
      </c>
      <c r="B28" s="529"/>
      <c r="C28" s="529"/>
      <c r="D28" s="529"/>
      <c r="E28" s="529"/>
      <c r="F28" s="529"/>
      <c r="G28" s="529"/>
      <c r="H28" s="529"/>
      <c r="I28" s="529"/>
      <c r="J28" s="529"/>
      <c r="K28" s="529"/>
      <c r="L28" s="529"/>
      <c r="M28" s="529"/>
      <c r="N28" s="529"/>
      <c r="O28" s="529"/>
      <c r="P28" s="529"/>
    </row>
    <row r="29" spans="1:19" ht="24.95" customHeight="1">
      <c r="A29" s="47">
        <v>4</v>
      </c>
      <c r="B29" s="474" t="s">
        <v>8486</v>
      </c>
      <c r="C29" s="474"/>
      <c r="D29" s="474"/>
      <c r="E29" s="474"/>
      <c r="F29" s="474"/>
      <c r="G29" s="474"/>
      <c r="H29" s="474"/>
      <c r="I29" s="474"/>
      <c r="J29" s="474"/>
      <c r="K29" s="474"/>
      <c r="L29" s="474"/>
      <c r="M29" s="474"/>
      <c r="N29" s="474"/>
      <c r="O29" s="474"/>
      <c r="P29" s="475"/>
      <c r="Q29" s="15"/>
      <c r="R29" s="15"/>
      <c r="S29" s="15"/>
    </row>
    <row r="30" spans="1:19" ht="22.5" customHeight="1">
      <c r="A30" s="536" t="s">
        <v>8449</v>
      </c>
      <c r="B30" s="537"/>
      <c r="C30" s="537"/>
      <c r="D30" s="537"/>
      <c r="E30" s="223" t="s">
        <v>8453</v>
      </c>
      <c r="F30" s="50">
        <f>'Course Information '!B11</f>
        <v>1</v>
      </c>
      <c r="G30" s="23"/>
      <c r="H30" s="224" t="s">
        <v>8454</v>
      </c>
    </row>
    <row r="31" spans="1:19" s="15" customFormat="1" ht="18">
      <c r="A31" s="538" t="s">
        <v>8450</v>
      </c>
      <c r="B31" s="538"/>
      <c r="C31" s="538"/>
      <c r="D31" s="538"/>
      <c r="E31" s="223" t="s">
        <v>8453</v>
      </c>
      <c r="F31" s="50">
        <f>'Course Information '!B11</f>
        <v>1</v>
      </c>
      <c r="G31" s="75">
        <f>G30-G32</f>
        <v>0</v>
      </c>
      <c r="H31" s="224" t="s">
        <v>8454</v>
      </c>
      <c r="I31" s="12"/>
      <c r="J31" s="12"/>
      <c r="K31" s="12"/>
      <c r="L31" s="12"/>
      <c r="M31" s="12"/>
      <c r="N31" s="12"/>
      <c r="O31" s="12"/>
      <c r="P31" s="12"/>
      <c r="Q31" s="12"/>
      <c r="R31" s="12"/>
      <c r="S31" s="12"/>
    </row>
    <row r="32" spans="1:19" ht="18" customHeight="1">
      <c r="A32" s="538" t="s">
        <v>8451</v>
      </c>
      <c r="B32" s="538"/>
      <c r="C32" s="538"/>
      <c r="D32" s="538"/>
      <c r="E32" s="223" t="s">
        <v>8453</v>
      </c>
      <c r="F32" s="50">
        <f>'Course Information '!B11</f>
        <v>1</v>
      </c>
      <c r="G32" s="24"/>
      <c r="H32" s="224" t="s">
        <v>8454</v>
      </c>
    </row>
    <row r="33" spans="1:19" s="15" customFormat="1" ht="18">
      <c r="A33" s="538" t="s">
        <v>8452</v>
      </c>
      <c r="B33" s="538"/>
      <c r="C33" s="538"/>
      <c r="D33" s="538"/>
      <c r="E33" s="223" t="s">
        <v>8453</v>
      </c>
      <c r="F33" s="50">
        <f>'Course Information '!B11</f>
        <v>1</v>
      </c>
      <c r="G33" s="504"/>
      <c r="H33" s="504"/>
      <c r="I33" s="12"/>
      <c r="J33" s="12"/>
      <c r="K33" s="12"/>
      <c r="L33" s="12"/>
      <c r="M33" s="12"/>
      <c r="N33" s="12"/>
      <c r="O33" s="12"/>
      <c r="P33" s="12"/>
      <c r="Q33" s="12"/>
      <c r="R33" s="12"/>
      <c r="S33" s="12"/>
    </row>
    <row r="34" spans="1:19">
      <c r="A34" s="517" t="s">
        <v>8455</v>
      </c>
      <c r="B34" s="518"/>
      <c r="C34" s="518"/>
      <c r="D34" s="517" t="s">
        <v>8456</v>
      </c>
      <c r="E34" s="518"/>
      <c r="F34" s="519" t="s">
        <v>8457</v>
      </c>
      <c r="G34" s="520"/>
      <c r="H34" s="520"/>
      <c r="I34" s="225" t="s">
        <v>8458</v>
      </c>
    </row>
    <row r="35" spans="1:19">
      <c r="A35" s="503" t="s">
        <v>8220</v>
      </c>
      <c r="B35" s="504"/>
      <c r="C35" s="504"/>
      <c r="D35" s="505"/>
      <c r="E35" s="505"/>
      <c r="F35" s="492" t="e">
        <f t="shared" ref="F35:F47" si="8">D35/D$50*100</f>
        <v>#DIV/0!</v>
      </c>
      <c r="G35" s="493"/>
      <c r="H35" s="494"/>
      <c r="I35" s="78">
        <v>4</v>
      </c>
    </row>
    <row r="36" spans="1:19">
      <c r="A36" s="503" t="s">
        <v>8221</v>
      </c>
      <c r="B36" s="504"/>
      <c r="C36" s="504"/>
      <c r="D36" s="505"/>
      <c r="E36" s="505"/>
      <c r="F36" s="492" t="e">
        <f t="shared" si="8"/>
        <v>#DIV/0!</v>
      </c>
      <c r="G36" s="493"/>
      <c r="H36" s="494"/>
      <c r="I36" s="78">
        <v>3.5</v>
      </c>
    </row>
    <row r="37" spans="1:19">
      <c r="A37" s="503" t="s">
        <v>8222</v>
      </c>
      <c r="B37" s="504"/>
      <c r="C37" s="504"/>
      <c r="D37" s="505"/>
      <c r="E37" s="505"/>
      <c r="F37" s="492" t="e">
        <f t="shared" si="8"/>
        <v>#DIV/0!</v>
      </c>
      <c r="G37" s="493"/>
      <c r="H37" s="494"/>
      <c r="I37" s="78">
        <v>3</v>
      </c>
    </row>
    <row r="38" spans="1:19">
      <c r="A38" s="503" t="s">
        <v>8223</v>
      </c>
      <c r="B38" s="504"/>
      <c r="C38" s="504"/>
      <c r="D38" s="505"/>
      <c r="E38" s="505"/>
      <c r="F38" s="492" t="e">
        <f t="shared" si="8"/>
        <v>#DIV/0!</v>
      </c>
      <c r="G38" s="493"/>
      <c r="H38" s="494"/>
      <c r="I38" s="78">
        <v>2.5</v>
      </c>
    </row>
    <row r="39" spans="1:19">
      <c r="A39" s="503" t="s">
        <v>8224</v>
      </c>
      <c r="B39" s="504"/>
      <c r="C39" s="504"/>
      <c r="D39" s="505"/>
      <c r="E39" s="505"/>
      <c r="F39" s="492" t="e">
        <f t="shared" si="8"/>
        <v>#DIV/0!</v>
      </c>
      <c r="G39" s="493"/>
      <c r="H39" s="494"/>
      <c r="I39" s="78">
        <v>2</v>
      </c>
    </row>
    <row r="40" spans="1:19">
      <c r="A40" s="503" t="s">
        <v>8225</v>
      </c>
      <c r="B40" s="504"/>
      <c r="C40" s="504"/>
      <c r="D40" s="505"/>
      <c r="E40" s="505"/>
      <c r="F40" s="492" t="e">
        <f t="shared" si="8"/>
        <v>#DIV/0!</v>
      </c>
      <c r="G40" s="493"/>
      <c r="H40" s="494"/>
      <c r="I40" s="78">
        <v>1.5</v>
      </c>
    </row>
    <row r="41" spans="1:19">
      <c r="A41" s="503" t="s">
        <v>8226</v>
      </c>
      <c r="B41" s="504"/>
      <c r="C41" s="504"/>
      <c r="D41" s="505"/>
      <c r="E41" s="505"/>
      <c r="F41" s="492" t="e">
        <f t="shared" si="8"/>
        <v>#DIV/0!</v>
      </c>
      <c r="G41" s="493"/>
      <c r="H41" s="494"/>
      <c r="I41" s="78">
        <v>1</v>
      </c>
    </row>
    <row r="42" spans="1:19">
      <c r="A42" s="503" t="s">
        <v>8227</v>
      </c>
      <c r="B42" s="504"/>
      <c r="C42" s="504"/>
      <c r="D42" s="505"/>
      <c r="E42" s="505"/>
      <c r="F42" s="492" t="e">
        <f t="shared" si="8"/>
        <v>#DIV/0!</v>
      </c>
      <c r="G42" s="493"/>
      <c r="H42" s="494"/>
      <c r="I42" s="78">
        <v>0</v>
      </c>
    </row>
    <row r="43" spans="1:19">
      <c r="A43" s="503"/>
      <c r="B43" s="504"/>
      <c r="C43" s="504"/>
      <c r="D43" s="505"/>
      <c r="E43" s="505"/>
      <c r="F43" s="492" t="e">
        <f>D43/D$50*100</f>
        <v>#DIV/0!</v>
      </c>
      <c r="G43" s="493"/>
      <c r="H43" s="494"/>
      <c r="I43" s="79" t="s">
        <v>3</v>
      </c>
    </row>
    <row r="44" spans="1:19">
      <c r="A44" s="503"/>
      <c r="B44" s="504"/>
      <c r="C44" s="504"/>
      <c r="D44" s="505"/>
      <c r="E44" s="505"/>
      <c r="F44" s="492" t="e">
        <f t="shared" si="8"/>
        <v>#DIV/0!</v>
      </c>
      <c r="G44" s="493"/>
      <c r="H44" s="494"/>
      <c r="I44" s="79" t="s">
        <v>3</v>
      </c>
    </row>
    <row r="45" spans="1:19">
      <c r="A45" s="503"/>
      <c r="B45" s="504"/>
      <c r="C45" s="504"/>
      <c r="D45" s="505"/>
      <c r="E45" s="505"/>
      <c r="F45" s="492" t="e">
        <f t="shared" si="8"/>
        <v>#DIV/0!</v>
      </c>
      <c r="G45" s="493"/>
      <c r="H45" s="494"/>
      <c r="I45" s="79" t="s">
        <v>3</v>
      </c>
    </row>
    <row r="46" spans="1:19">
      <c r="A46" s="503"/>
      <c r="B46" s="504"/>
      <c r="C46" s="504"/>
      <c r="D46" s="505"/>
      <c r="E46" s="505"/>
      <c r="F46" s="492" t="e">
        <f t="shared" si="8"/>
        <v>#DIV/0!</v>
      </c>
      <c r="G46" s="493"/>
      <c r="H46" s="494"/>
      <c r="I46" s="79" t="s">
        <v>3</v>
      </c>
    </row>
    <row r="47" spans="1:19" hidden="1">
      <c r="A47" s="504"/>
      <c r="B47" s="504"/>
      <c r="C47" s="504"/>
      <c r="D47" s="505"/>
      <c r="E47" s="505"/>
      <c r="F47" s="492" t="e">
        <f t="shared" si="8"/>
        <v>#DIV/0!</v>
      </c>
      <c r="G47" s="493"/>
      <c r="H47" s="494"/>
      <c r="I47" s="79" t="s">
        <v>3</v>
      </c>
    </row>
    <row r="48" spans="1:19" hidden="1">
      <c r="A48" s="509"/>
      <c r="B48" s="510"/>
      <c r="C48" s="511"/>
      <c r="D48" s="505"/>
      <c r="E48" s="505"/>
      <c r="F48" s="492" t="e">
        <f>D48/D$50*100</f>
        <v>#DIV/0!</v>
      </c>
      <c r="G48" s="493"/>
      <c r="H48" s="494"/>
      <c r="I48" s="79" t="s">
        <v>3</v>
      </c>
    </row>
    <row r="49" spans="1:19" hidden="1">
      <c r="A49" s="530"/>
      <c r="B49" s="531"/>
      <c r="C49" s="532"/>
      <c r="D49" s="505"/>
      <c r="E49" s="505"/>
      <c r="F49" s="533" t="e">
        <f>D49/D$50*100</f>
        <v>#DIV/0!</v>
      </c>
      <c r="G49" s="534"/>
      <c r="H49" s="535"/>
    </row>
    <row r="50" spans="1:19">
      <c r="A50" s="508" t="s">
        <v>8618</v>
      </c>
      <c r="B50" s="508"/>
      <c r="C50" s="508"/>
      <c r="D50" s="507">
        <f>SUM(D35:E49)</f>
        <v>0</v>
      </c>
      <c r="E50" s="507"/>
      <c r="F50" s="506" t="str">
        <f>IF(D50&lt;&gt;G31,"The number of student is incorrect","The number of student is correct")</f>
        <v>The number of student is correct</v>
      </c>
      <c r="G50" s="506"/>
      <c r="H50" s="506"/>
    </row>
    <row r="51" spans="1:19" ht="24.95" customHeight="1">
      <c r="A51" s="47">
        <v>5</v>
      </c>
      <c r="B51" s="474" t="s">
        <v>8485</v>
      </c>
      <c r="C51" s="474"/>
      <c r="D51" s="474"/>
      <c r="E51" s="474"/>
      <c r="F51" s="474"/>
      <c r="G51" s="474"/>
      <c r="H51" s="474"/>
      <c r="I51" s="474"/>
      <c r="J51" s="474"/>
      <c r="K51" s="474"/>
      <c r="L51" s="474"/>
      <c r="M51" s="474"/>
      <c r="N51" s="474"/>
      <c r="O51" s="474"/>
      <c r="P51" s="475"/>
      <c r="Q51" s="15"/>
      <c r="R51" s="15"/>
      <c r="S51" s="15"/>
    </row>
    <row r="52" spans="1:19" ht="33" customHeight="1">
      <c r="A52" s="452" t="s">
        <v>8326</v>
      </c>
      <c r="B52" s="476"/>
      <c r="C52" s="476"/>
      <c r="D52" s="476"/>
      <c r="E52" s="476"/>
      <c r="F52" s="476"/>
      <c r="G52" s="476"/>
      <c r="H52" s="476"/>
      <c r="I52" s="476"/>
      <c r="J52" s="476"/>
      <c r="K52" s="476"/>
      <c r="L52" s="476"/>
      <c r="M52" s="476"/>
      <c r="N52" s="476"/>
      <c r="O52" s="476"/>
      <c r="P52" s="477"/>
      <c r="Q52" s="11"/>
      <c r="R52" s="11"/>
      <c r="S52" s="11"/>
    </row>
    <row r="53" spans="1:19" ht="24.95" customHeight="1">
      <c r="A53" s="47">
        <v>6</v>
      </c>
      <c r="B53" s="474" t="s">
        <v>8484</v>
      </c>
      <c r="C53" s="474"/>
      <c r="D53" s="474"/>
      <c r="E53" s="474"/>
      <c r="F53" s="474"/>
      <c r="G53" s="474"/>
      <c r="H53" s="474"/>
      <c r="I53" s="474"/>
      <c r="J53" s="474"/>
      <c r="K53" s="474"/>
      <c r="L53" s="474"/>
      <c r="M53" s="474"/>
      <c r="N53" s="474"/>
      <c r="O53" s="474"/>
      <c r="P53" s="475"/>
      <c r="Q53" s="15"/>
      <c r="R53" s="15"/>
      <c r="S53" s="15"/>
    </row>
    <row r="54" spans="1:19">
      <c r="A54" s="53"/>
      <c r="B54" s="498" t="s">
        <v>8459</v>
      </c>
      <c r="C54" s="499"/>
      <c r="D54" s="499"/>
      <c r="E54" s="499"/>
      <c r="F54" s="499"/>
      <c r="G54" s="499"/>
      <c r="H54" s="499"/>
      <c r="I54" s="499"/>
      <c r="J54" s="499"/>
      <c r="K54" s="499"/>
      <c r="L54" s="52"/>
      <c r="M54" s="52"/>
      <c r="N54" s="52"/>
      <c r="O54" s="52"/>
      <c r="P54" s="52"/>
      <c r="Q54" s="16"/>
      <c r="R54" s="16"/>
      <c r="S54" s="16"/>
    </row>
    <row r="55" spans="1:19" s="15" customFormat="1" ht="18">
      <c r="A55" s="478" t="s">
        <v>8460</v>
      </c>
      <c r="B55" s="479"/>
      <c r="C55" s="479"/>
      <c r="D55" s="479"/>
      <c r="E55" s="479"/>
      <c r="F55" s="479"/>
      <c r="G55" s="479"/>
      <c r="H55" s="478" t="s">
        <v>8461</v>
      </c>
      <c r="I55" s="479"/>
      <c r="J55" s="479"/>
      <c r="K55" s="479"/>
      <c r="L55" s="479"/>
      <c r="M55" s="479"/>
      <c r="N55" s="479"/>
      <c r="O55" s="479"/>
      <c r="P55" s="479"/>
      <c r="Q55" s="16"/>
      <c r="R55" s="16"/>
      <c r="S55" s="16"/>
    </row>
    <row r="56" spans="1:19" s="11" customFormat="1" ht="50.1" customHeight="1">
      <c r="A56" s="452" t="s">
        <v>8326</v>
      </c>
      <c r="B56" s="476"/>
      <c r="C56" s="476"/>
      <c r="D56" s="476"/>
      <c r="E56" s="476"/>
      <c r="F56" s="476"/>
      <c r="G56" s="477"/>
      <c r="H56" s="452" t="s">
        <v>8326</v>
      </c>
      <c r="I56" s="476"/>
      <c r="J56" s="476"/>
      <c r="K56" s="476"/>
      <c r="L56" s="476"/>
      <c r="M56" s="476"/>
      <c r="N56" s="476"/>
      <c r="O56" s="476"/>
      <c r="P56" s="477"/>
      <c r="Q56" s="16"/>
      <c r="R56" s="16"/>
      <c r="S56" s="16"/>
    </row>
    <row r="57" spans="1:19" s="15" customFormat="1" ht="18">
      <c r="A57" s="51"/>
      <c r="B57" s="498" t="s">
        <v>8463</v>
      </c>
      <c r="C57" s="499"/>
      <c r="D57" s="499"/>
      <c r="E57" s="499"/>
      <c r="F57" s="499"/>
      <c r="G57" s="499"/>
      <c r="H57" s="499"/>
      <c r="I57" s="499"/>
      <c r="J57" s="499"/>
      <c r="K57" s="499"/>
      <c r="L57" s="52"/>
      <c r="M57" s="52"/>
      <c r="N57" s="52"/>
      <c r="O57" s="52"/>
      <c r="P57" s="52"/>
      <c r="Q57" s="16"/>
      <c r="R57" s="16"/>
      <c r="S57" s="16"/>
    </row>
    <row r="58" spans="1:19" s="16" customFormat="1" ht="17.25" customHeight="1">
      <c r="A58" s="478" t="s">
        <v>8460</v>
      </c>
      <c r="B58" s="479"/>
      <c r="C58" s="479"/>
      <c r="D58" s="479"/>
      <c r="E58" s="479"/>
      <c r="F58" s="479"/>
      <c r="G58" s="479"/>
      <c r="H58" s="478" t="s">
        <v>8461</v>
      </c>
      <c r="I58" s="479"/>
      <c r="J58" s="479"/>
      <c r="K58" s="479"/>
      <c r="L58" s="479"/>
      <c r="M58" s="479"/>
      <c r="N58" s="479"/>
      <c r="O58" s="479"/>
      <c r="P58" s="479"/>
    </row>
    <row r="59" spans="1:19" s="16" customFormat="1" ht="50.1" customHeight="1">
      <c r="A59" s="452" t="s">
        <v>8326</v>
      </c>
      <c r="B59" s="476"/>
      <c r="C59" s="476"/>
      <c r="D59" s="476"/>
      <c r="E59" s="476"/>
      <c r="F59" s="476"/>
      <c r="G59" s="477"/>
      <c r="H59" s="452" t="s">
        <v>8326</v>
      </c>
      <c r="I59" s="476"/>
      <c r="J59" s="476"/>
      <c r="K59" s="476"/>
      <c r="L59" s="476"/>
      <c r="M59" s="476"/>
      <c r="N59" s="476"/>
      <c r="O59" s="476"/>
      <c r="P59" s="477"/>
    </row>
    <row r="60" spans="1:19" s="16" customFormat="1" ht="24.95" customHeight="1">
      <c r="A60" s="47">
        <v>7</v>
      </c>
      <c r="B60" s="474" t="s">
        <v>8483</v>
      </c>
      <c r="C60" s="474"/>
      <c r="D60" s="474"/>
      <c r="E60" s="474"/>
      <c r="F60" s="474"/>
      <c r="G60" s="474"/>
      <c r="H60" s="474"/>
      <c r="I60" s="474"/>
      <c r="J60" s="474"/>
      <c r="K60" s="474"/>
      <c r="L60" s="474"/>
      <c r="M60" s="474"/>
      <c r="N60" s="474"/>
      <c r="O60" s="474"/>
      <c r="P60" s="475"/>
      <c r="Q60" s="15"/>
      <c r="R60" s="15"/>
      <c r="S60" s="15"/>
    </row>
    <row r="61" spans="1:19" s="16" customFormat="1" ht="14.25" customHeight="1">
      <c r="A61" s="484" t="s">
        <v>8462</v>
      </c>
      <c r="B61" s="485"/>
      <c r="C61" s="485"/>
      <c r="D61" s="485"/>
      <c r="E61" s="485"/>
      <c r="F61" s="485"/>
      <c r="G61" s="486"/>
      <c r="H61" s="484" t="s">
        <v>8464</v>
      </c>
      <c r="I61" s="485"/>
      <c r="J61" s="485"/>
      <c r="K61" s="485"/>
      <c r="L61" s="485"/>
      <c r="M61" s="485"/>
      <c r="N61" s="485"/>
      <c r="O61" s="485"/>
      <c r="P61" s="486"/>
    </row>
    <row r="62" spans="1:19" s="16" customFormat="1" ht="50.1" customHeight="1">
      <c r="A62" s="487" t="s">
        <v>8326</v>
      </c>
      <c r="B62" s="488"/>
      <c r="C62" s="488"/>
      <c r="D62" s="488"/>
      <c r="E62" s="488"/>
      <c r="F62" s="488"/>
      <c r="G62" s="488"/>
      <c r="H62" s="488" t="s">
        <v>8326</v>
      </c>
      <c r="I62" s="488"/>
      <c r="J62" s="488"/>
      <c r="K62" s="488"/>
      <c r="L62" s="488"/>
      <c r="M62" s="488"/>
      <c r="N62" s="488"/>
      <c r="O62" s="488"/>
      <c r="P62" s="488"/>
    </row>
    <row r="63" spans="1:19" s="16" customFormat="1" ht="9.9499999999999993" hidden="1" customHeight="1">
      <c r="A63" s="80"/>
      <c r="B63" s="81"/>
      <c r="C63" s="81"/>
      <c r="D63" s="81"/>
      <c r="E63" s="81"/>
      <c r="F63" s="81"/>
      <c r="G63" s="82"/>
      <c r="H63" s="80"/>
      <c r="I63" s="81"/>
      <c r="J63" s="81"/>
      <c r="K63" s="81"/>
      <c r="L63" s="81"/>
      <c r="M63" s="81"/>
      <c r="N63" s="81"/>
      <c r="O63" s="81"/>
      <c r="P63" s="82"/>
    </row>
    <row r="64" spans="1:19" s="15" customFormat="1" ht="9.9499999999999993" hidden="1" customHeight="1">
      <c r="A64" s="80"/>
      <c r="B64" s="81"/>
      <c r="C64" s="81"/>
      <c r="D64" s="81"/>
      <c r="E64" s="81"/>
      <c r="F64" s="81"/>
      <c r="G64" s="82"/>
      <c r="H64" s="80"/>
      <c r="I64" s="81"/>
      <c r="J64" s="81"/>
      <c r="K64" s="81"/>
      <c r="L64" s="81"/>
      <c r="M64" s="81"/>
      <c r="N64" s="81"/>
      <c r="O64" s="81"/>
      <c r="P64" s="82"/>
      <c r="Q64" s="16"/>
      <c r="R64" s="16"/>
      <c r="S64" s="16"/>
    </row>
    <row r="65" spans="1:19" s="16" customFormat="1" ht="9.9499999999999993" hidden="1" customHeight="1">
      <c r="A65" s="80"/>
      <c r="B65" s="81"/>
      <c r="C65" s="81"/>
      <c r="D65" s="81"/>
      <c r="E65" s="81"/>
      <c r="F65" s="81"/>
      <c r="G65" s="82"/>
      <c r="H65" s="80"/>
      <c r="I65" s="81"/>
      <c r="J65" s="81"/>
      <c r="K65" s="81"/>
      <c r="L65" s="81"/>
      <c r="M65" s="81"/>
      <c r="N65" s="81"/>
      <c r="O65" s="81"/>
      <c r="P65" s="82"/>
    </row>
    <row r="66" spans="1:19" s="16" customFormat="1" ht="9.9499999999999993" hidden="1" customHeight="1">
      <c r="A66" s="83"/>
      <c r="B66" s="84"/>
      <c r="C66" s="84"/>
      <c r="D66" s="84"/>
      <c r="E66" s="84"/>
      <c r="F66" s="84"/>
      <c r="G66" s="85"/>
      <c r="H66" s="83"/>
      <c r="I66" s="84"/>
      <c r="J66" s="84"/>
      <c r="K66" s="84"/>
      <c r="L66" s="84"/>
      <c r="M66" s="84"/>
      <c r="N66" s="84"/>
      <c r="O66" s="84"/>
      <c r="P66" s="85"/>
    </row>
    <row r="67" spans="1:19" s="16" customFormat="1" ht="24.95" customHeight="1">
      <c r="A67" s="47">
        <v>8</v>
      </c>
      <c r="B67" s="474" t="s">
        <v>8482</v>
      </c>
      <c r="C67" s="474"/>
      <c r="D67" s="474"/>
      <c r="E67" s="474"/>
      <c r="F67" s="474"/>
      <c r="G67" s="474"/>
      <c r="H67" s="474"/>
      <c r="I67" s="474"/>
      <c r="J67" s="474"/>
      <c r="K67" s="474"/>
      <c r="L67" s="474"/>
      <c r="M67" s="474"/>
      <c r="N67" s="474"/>
      <c r="O67" s="474"/>
      <c r="P67" s="475"/>
      <c r="Q67" s="15"/>
      <c r="R67" s="15"/>
      <c r="S67" s="15"/>
    </row>
    <row r="68" spans="1:19" s="16" customFormat="1" ht="24.75" customHeight="1">
      <c r="A68" s="484" t="s">
        <v>8465</v>
      </c>
      <c r="B68" s="485"/>
      <c r="C68" s="485"/>
      <c r="D68" s="485"/>
      <c r="E68" s="485"/>
      <c r="F68" s="485"/>
      <c r="G68" s="486"/>
      <c r="H68" s="484" t="s">
        <v>8466</v>
      </c>
      <c r="I68" s="485"/>
      <c r="J68" s="485"/>
      <c r="K68" s="485"/>
      <c r="L68" s="485"/>
      <c r="M68" s="485"/>
      <c r="N68" s="485"/>
      <c r="O68" s="485"/>
      <c r="P68" s="486"/>
    </row>
    <row r="69" spans="1:19" s="16" customFormat="1" ht="50.1" customHeight="1">
      <c r="A69" s="487" t="s">
        <v>8326</v>
      </c>
      <c r="B69" s="488"/>
      <c r="C69" s="488"/>
      <c r="D69" s="488"/>
      <c r="E69" s="488"/>
      <c r="F69" s="488"/>
      <c r="G69" s="488"/>
      <c r="H69" s="483" t="s">
        <v>8326</v>
      </c>
      <c r="I69" s="476"/>
      <c r="J69" s="476"/>
      <c r="K69" s="476"/>
      <c r="L69" s="476"/>
      <c r="M69" s="476"/>
      <c r="N69" s="476"/>
      <c r="O69" s="476"/>
      <c r="P69" s="477"/>
    </row>
    <row r="70" spans="1:19" s="16" customFormat="1" ht="24.75" customHeight="1">
      <c r="A70" s="484" t="s">
        <v>8467</v>
      </c>
      <c r="B70" s="485"/>
      <c r="C70" s="485"/>
      <c r="D70" s="485"/>
      <c r="E70" s="485"/>
      <c r="F70" s="485"/>
      <c r="G70" s="486"/>
      <c r="H70" s="484" t="s">
        <v>8466</v>
      </c>
      <c r="I70" s="485"/>
      <c r="J70" s="485"/>
      <c r="K70" s="485"/>
      <c r="L70" s="485"/>
      <c r="M70" s="485"/>
      <c r="N70" s="485"/>
      <c r="O70" s="485"/>
      <c r="P70" s="486"/>
    </row>
    <row r="71" spans="1:19" s="15" customFormat="1" ht="50.1" customHeight="1">
      <c r="A71" s="487" t="s">
        <v>8326</v>
      </c>
      <c r="B71" s="488"/>
      <c r="C71" s="488"/>
      <c r="D71" s="488"/>
      <c r="E71" s="488"/>
      <c r="F71" s="488"/>
      <c r="G71" s="488"/>
      <c r="H71" s="483" t="s">
        <v>8326</v>
      </c>
      <c r="I71" s="476"/>
      <c r="J71" s="476"/>
      <c r="K71" s="476"/>
      <c r="L71" s="476"/>
      <c r="M71" s="476"/>
      <c r="N71" s="476"/>
      <c r="O71" s="476"/>
      <c r="P71" s="477"/>
      <c r="Q71" s="16"/>
      <c r="R71" s="16"/>
      <c r="S71" s="16"/>
    </row>
    <row r="72" spans="1:19" s="16" customFormat="1" ht="24.95" customHeight="1">
      <c r="A72" s="47">
        <v>9</v>
      </c>
      <c r="B72" s="474" t="s">
        <v>8481</v>
      </c>
      <c r="C72" s="474"/>
      <c r="D72" s="474"/>
      <c r="E72" s="474"/>
      <c r="F72" s="474"/>
      <c r="G72" s="474"/>
      <c r="H72" s="474"/>
      <c r="I72" s="474"/>
      <c r="J72" s="474"/>
      <c r="K72" s="474"/>
      <c r="L72" s="474"/>
      <c r="M72" s="474"/>
      <c r="N72" s="474"/>
      <c r="O72" s="474"/>
      <c r="P72" s="475"/>
      <c r="Q72" s="15"/>
      <c r="R72" s="15"/>
      <c r="S72" s="15"/>
    </row>
    <row r="73" spans="1:19" s="16" customFormat="1" ht="25.5" customHeight="1">
      <c r="A73" s="484" t="s">
        <v>8468</v>
      </c>
      <c r="B73" s="485"/>
      <c r="C73" s="485"/>
      <c r="D73" s="485"/>
      <c r="E73" s="485"/>
      <c r="F73" s="485"/>
      <c r="G73" s="486"/>
      <c r="H73" s="484" t="s">
        <v>8469</v>
      </c>
      <c r="I73" s="485"/>
      <c r="J73" s="485"/>
      <c r="K73" s="485"/>
      <c r="L73" s="485"/>
      <c r="M73" s="485"/>
      <c r="N73" s="485"/>
      <c r="O73" s="485"/>
      <c r="P73" s="486"/>
    </row>
    <row r="74" spans="1:19" s="16" customFormat="1" ht="50.1" customHeight="1">
      <c r="A74" s="487" t="s">
        <v>8326</v>
      </c>
      <c r="B74" s="488"/>
      <c r="C74" s="488"/>
      <c r="D74" s="488"/>
      <c r="E74" s="488"/>
      <c r="F74" s="488"/>
      <c r="G74" s="488"/>
      <c r="H74" s="488" t="s">
        <v>8326</v>
      </c>
      <c r="I74" s="488"/>
      <c r="J74" s="488"/>
      <c r="K74" s="488"/>
      <c r="L74" s="488"/>
      <c r="M74" s="488"/>
      <c r="N74" s="488"/>
      <c r="O74" s="488"/>
      <c r="P74" s="488"/>
    </row>
    <row r="75" spans="1:19" s="16" customFormat="1" ht="15" hidden="1" customHeight="1">
      <c r="A75" s="489"/>
      <c r="B75" s="489"/>
      <c r="C75" s="489"/>
      <c r="D75" s="489"/>
      <c r="E75" s="489"/>
      <c r="F75" s="489"/>
      <c r="G75" s="489"/>
      <c r="H75" s="489"/>
      <c r="I75" s="489"/>
      <c r="J75" s="489"/>
      <c r="K75" s="489"/>
      <c r="L75" s="489"/>
      <c r="M75" s="489"/>
      <c r="N75" s="489"/>
      <c r="O75" s="489"/>
      <c r="P75" s="489"/>
    </row>
    <row r="76" spans="1:19" s="15" customFormat="1" ht="15" hidden="1" customHeight="1">
      <c r="A76" s="489"/>
      <c r="B76" s="489"/>
      <c r="C76" s="489"/>
      <c r="D76" s="489"/>
      <c r="E76" s="489"/>
      <c r="F76" s="489"/>
      <c r="G76" s="489"/>
      <c r="H76" s="489"/>
      <c r="I76" s="489"/>
      <c r="J76" s="489"/>
      <c r="K76" s="489"/>
      <c r="L76" s="489"/>
      <c r="M76" s="489"/>
      <c r="N76" s="489"/>
      <c r="O76" s="489"/>
      <c r="P76" s="489"/>
      <c r="Q76" s="16"/>
      <c r="R76" s="16"/>
      <c r="S76" s="16"/>
    </row>
    <row r="77" spans="1:19" s="15" customFormat="1" ht="15" hidden="1" customHeight="1">
      <c r="A77" s="489"/>
      <c r="B77" s="489"/>
      <c r="C77" s="489"/>
      <c r="D77" s="489"/>
      <c r="E77" s="489"/>
      <c r="F77" s="489"/>
      <c r="G77" s="489"/>
      <c r="H77" s="489"/>
      <c r="I77" s="489"/>
      <c r="J77" s="489"/>
      <c r="K77" s="489"/>
      <c r="L77" s="489"/>
      <c r="M77" s="489"/>
      <c r="N77" s="489"/>
      <c r="O77" s="489"/>
      <c r="P77" s="489"/>
      <c r="Q77" s="16"/>
      <c r="R77" s="16"/>
      <c r="S77" s="16"/>
    </row>
    <row r="78" spans="1:19" s="16" customFormat="1" ht="21.75" customHeight="1">
      <c r="A78" s="480" t="s">
        <v>8470</v>
      </c>
      <c r="B78" s="481"/>
      <c r="C78" s="481"/>
      <c r="D78" s="481"/>
      <c r="E78" s="481"/>
      <c r="F78" s="481"/>
      <c r="G78" s="481"/>
      <c r="H78" s="481"/>
      <c r="I78" s="481"/>
      <c r="J78" s="481"/>
      <c r="K78" s="481"/>
      <c r="L78" s="481"/>
      <c r="M78" s="481"/>
      <c r="N78" s="481"/>
      <c r="O78" s="481"/>
      <c r="P78" s="482"/>
    </row>
    <row r="79" spans="1:19" s="16" customFormat="1" ht="50.1" customHeight="1">
      <c r="A79" s="483" t="s">
        <v>8326</v>
      </c>
      <c r="B79" s="476"/>
      <c r="C79" s="476"/>
      <c r="D79" s="476"/>
      <c r="E79" s="476"/>
      <c r="F79" s="476"/>
      <c r="G79" s="476"/>
      <c r="H79" s="476"/>
      <c r="I79" s="476"/>
      <c r="J79" s="476"/>
      <c r="K79" s="476"/>
      <c r="L79" s="476"/>
      <c r="M79" s="476"/>
      <c r="N79" s="476"/>
      <c r="O79" s="476"/>
      <c r="P79" s="477"/>
    </row>
    <row r="80" spans="1:19" s="16" customFormat="1" ht="24.95" customHeight="1">
      <c r="A80" s="47">
        <v>10</v>
      </c>
      <c r="B80" s="474" t="s">
        <v>8480</v>
      </c>
      <c r="C80" s="474"/>
      <c r="D80" s="474"/>
      <c r="E80" s="474"/>
      <c r="F80" s="474"/>
      <c r="G80" s="474"/>
      <c r="H80" s="474"/>
      <c r="I80" s="474"/>
      <c r="J80" s="474"/>
      <c r="K80" s="474"/>
      <c r="L80" s="474"/>
      <c r="M80" s="474"/>
      <c r="N80" s="474"/>
      <c r="O80" s="474"/>
      <c r="P80" s="475"/>
      <c r="Q80" s="15"/>
      <c r="R80" s="15"/>
      <c r="S80" s="15"/>
    </row>
    <row r="81" spans="1:19" s="16" customFormat="1" ht="21" customHeight="1">
      <c r="A81" s="490" t="s">
        <v>8471</v>
      </c>
      <c r="B81" s="491"/>
      <c r="C81" s="491"/>
      <c r="D81" s="491"/>
      <c r="E81" s="491"/>
      <c r="F81" s="491"/>
      <c r="G81" s="490" t="s">
        <v>8472</v>
      </c>
      <c r="H81" s="491"/>
      <c r="I81" s="491"/>
      <c r="J81" s="491"/>
      <c r="K81" s="491"/>
      <c r="L81" s="490" t="s">
        <v>8473</v>
      </c>
      <c r="M81" s="491"/>
      <c r="N81" s="491"/>
      <c r="O81" s="491"/>
      <c r="P81" s="491"/>
      <c r="Q81" s="17"/>
      <c r="R81" s="17"/>
      <c r="S81" s="17"/>
    </row>
    <row r="82" spans="1:19" s="16" customFormat="1" ht="30" customHeight="1">
      <c r="A82" s="483" t="s">
        <v>8326</v>
      </c>
      <c r="B82" s="476"/>
      <c r="C82" s="476"/>
      <c r="D82" s="476"/>
      <c r="E82" s="476"/>
      <c r="F82" s="477"/>
      <c r="G82" s="483" t="s">
        <v>8326</v>
      </c>
      <c r="H82" s="476"/>
      <c r="I82" s="476"/>
      <c r="J82" s="476"/>
      <c r="K82" s="477"/>
      <c r="L82" s="483" t="s">
        <v>8326</v>
      </c>
      <c r="M82" s="476"/>
      <c r="N82" s="476"/>
      <c r="O82" s="476"/>
      <c r="P82" s="477"/>
      <c r="Q82" s="17"/>
      <c r="R82" s="17"/>
      <c r="S82" s="17"/>
    </row>
    <row r="83" spans="1:19" s="16" customFormat="1" ht="30" customHeight="1">
      <c r="A83" s="483" t="s">
        <v>8326</v>
      </c>
      <c r="B83" s="476"/>
      <c r="C83" s="476"/>
      <c r="D83" s="476"/>
      <c r="E83" s="476"/>
      <c r="F83" s="477"/>
      <c r="G83" s="483" t="s">
        <v>8326</v>
      </c>
      <c r="H83" s="476"/>
      <c r="I83" s="476"/>
      <c r="J83" s="476"/>
      <c r="K83" s="477"/>
      <c r="L83" s="483" t="s">
        <v>8326</v>
      </c>
      <c r="M83" s="476"/>
      <c r="N83" s="476"/>
      <c r="O83" s="476"/>
      <c r="P83" s="477"/>
      <c r="Q83" s="17"/>
      <c r="R83" s="17"/>
      <c r="S83" s="17"/>
    </row>
    <row r="84" spans="1:19" s="15" customFormat="1" ht="30" customHeight="1">
      <c r="A84" s="500" t="s">
        <v>8326</v>
      </c>
      <c r="B84" s="501"/>
      <c r="C84" s="501"/>
      <c r="D84" s="501"/>
      <c r="E84" s="501"/>
      <c r="F84" s="502"/>
      <c r="G84" s="500" t="s">
        <v>8326</v>
      </c>
      <c r="H84" s="501"/>
      <c r="I84" s="501"/>
      <c r="J84" s="501"/>
      <c r="K84" s="502"/>
      <c r="L84" s="500" t="s">
        <v>8326</v>
      </c>
      <c r="M84" s="501"/>
      <c r="N84" s="501"/>
      <c r="O84" s="501"/>
      <c r="P84" s="502"/>
      <c r="Q84" s="17"/>
      <c r="R84" s="17"/>
      <c r="S84" s="17"/>
    </row>
    <row r="85" spans="1:19" s="17" customFormat="1" ht="24.95" customHeight="1">
      <c r="A85" s="47">
        <v>11</v>
      </c>
      <c r="B85" s="474" t="s">
        <v>8479</v>
      </c>
      <c r="C85" s="474"/>
      <c r="D85" s="474"/>
      <c r="E85" s="474"/>
      <c r="F85" s="474"/>
      <c r="G85" s="474"/>
      <c r="H85" s="474"/>
      <c r="I85" s="474"/>
      <c r="J85" s="474"/>
      <c r="K85" s="474"/>
      <c r="L85" s="474"/>
      <c r="M85" s="474"/>
      <c r="N85" s="474"/>
      <c r="O85" s="474"/>
      <c r="P85" s="475"/>
      <c r="Q85" s="15"/>
      <c r="R85" s="15"/>
      <c r="S85" s="15"/>
    </row>
    <row r="86" spans="1:19" s="17" customFormat="1" ht="27" customHeight="1">
      <c r="A86" s="484" t="s">
        <v>8474</v>
      </c>
      <c r="B86" s="485"/>
      <c r="C86" s="485"/>
      <c r="D86" s="485"/>
      <c r="E86" s="485"/>
      <c r="F86" s="485"/>
      <c r="G86" s="486"/>
      <c r="H86" s="484" t="s">
        <v>8475</v>
      </c>
      <c r="I86" s="485"/>
      <c r="J86" s="485"/>
      <c r="K86" s="485"/>
      <c r="L86" s="485"/>
      <c r="M86" s="485"/>
      <c r="N86" s="485"/>
      <c r="O86" s="485"/>
      <c r="P86" s="486"/>
      <c r="Q86" s="16"/>
      <c r="R86" s="16"/>
      <c r="S86" s="16"/>
    </row>
    <row r="87" spans="1:19" s="17" customFormat="1" ht="50.1" customHeight="1">
      <c r="A87" s="483" t="s">
        <v>8326</v>
      </c>
      <c r="B87" s="476"/>
      <c r="C87" s="476"/>
      <c r="D87" s="476"/>
      <c r="E87" s="476"/>
      <c r="F87" s="476"/>
      <c r="G87" s="477"/>
      <c r="H87" s="483" t="s">
        <v>8326</v>
      </c>
      <c r="I87" s="476"/>
      <c r="J87" s="476"/>
      <c r="K87" s="476"/>
      <c r="L87" s="476"/>
      <c r="M87" s="476"/>
      <c r="N87" s="476"/>
      <c r="O87" s="476"/>
      <c r="P87" s="477"/>
      <c r="Q87" s="16"/>
      <c r="R87" s="16"/>
      <c r="S87" s="16"/>
    </row>
    <row r="88" spans="1:19" s="17" customFormat="1" ht="19.5" customHeight="1">
      <c r="A88" s="484" t="s">
        <v>8476</v>
      </c>
      <c r="B88" s="485"/>
      <c r="C88" s="485"/>
      <c r="D88" s="485"/>
      <c r="E88" s="485"/>
      <c r="F88" s="485"/>
      <c r="G88" s="486"/>
      <c r="H88" s="484" t="s">
        <v>8477</v>
      </c>
      <c r="I88" s="485"/>
      <c r="J88" s="485"/>
      <c r="K88" s="485"/>
      <c r="L88" s="485"/>
      <c r="M88" s="485"/>
      <c r="N88" s="485"/>
      <c r="O88" s="485"/>
      <c r="P88" s="486"/>
      <c r="Q88" s="16"/>
      <c r="R88" s="16"/>
      <c r="S88" s="16"/>
    </row>
    <row r="89" spans="1:19" s="15" customFormat="1" ht="50.1" customHeight="1">
      <c r="A89" s="483" t="s">
        <v>8326</v>
      </c>
      <c r="B89" s="476"/>
      <c r="C89" s="476"/>
      <c r="D89" s="476"/>
      <c r="E89" s="476"/>
      <c r="F89" s="476"/>
      <c r="G89" s="477"/>
      <c r="H89" s="483" t="s">
        <v>8326</v>
      </c>
      <c r="I89" s="476"/>
      <c r="J89" s="476"/>
      <c r="K89" s="476"/>
      <c r="L89" s="476"/>
      <c r="M89" s="476"/>
      <c r="N89" s="476"/>
      <c r="O89" s="476"/>
      <c r="P89" s="477"/>
      <c r="Q89" s="16"/>
      <c r="R89" s="16"/>
      <c r="S89" s="16"/>
    </row>
    <row r="90" spans="1:19" s="16" customFormat="1" ht="24.95" customHeight="1">
      <c r="A90" s="47">
        <v>12</v>
      </c>
      <c r="B90" s="474" t="s">
        <v>8478</v>
      </c>
      <c r="C90" s="474"/>
      <c r="D90" s="474"/>
      <c r="E90" s="474"/>
      <c r="F90" s="474"/>
      <c r="G90" s="474"/>
      <c r="H90" s="474"/>
      <c r="I90" s="474"/>
      <c r="J90" s="474"/>
      <c r="K90" s="474"/>
      <c r="L90" s="474"/>
      <c r="M90" s="474"/>
      <c r="N90" s="474"/>
      <c r="O90" s="474"/>
      <c r="P90" s="475"/>
      <c r="Q90" s="15"/>
      <c r="R90" s="15"/>
      <c r="S90" s="15"/>
    </row>
    <row r="91" spans="1:19" s="16" customFormat="1" ht="48.75" customHeight="1">
      <c r="A91" s="483" t="s">
        <v>8326</v>
      </c>
      <c r="B91" s="476"/>
      <c r="C91" s="476"/>
      <c r="D91" s="476"/>
      <c r="E91" s="476"/>
      <c r="F91" s="476"/>
      <c r="G91" s="476"/>
      <c r="H91" s="476"/>
      <c r="I91" s="476"/>
      <c r="J91" s="476"/>
      <c r="K91" s="476"/>
      <c r="L91" s="476"/>
      <c r="M91" s="476"/>
      <c r="N91" s="476"/>
      <c r="O91" s="476"/>
      <c r="P91" s="477"/>
    </row>
    <row r="92" spans="1:19" s="16" customFormat="1" ht="18">
      <c r="A92" s="47">
        <v>13</v>
      </c>
      <c r="B92" s="474" t="s">
        <v>8490</v>
      </c>
      <c r="C92" s="474"/>
      <c r="D92" s="474"/>
      <c r="E92" s="474"/>
      <c r="F92" s="474"/>
      <c r="G92" s="475"/>
      <c r="H92" s="495" t="s">
        <v>8439</v>
      </c>
      <c r="I92" s="496"/>
      <c r="J92" s="496"/>
      <c r="K92" s="496"/>
      <c r="L92" s="496"/>
      <c r="M92" s="496"/>
      <c r="N92" s="496"/>
      <c r="O92" s="496"/>
      <c r="P92" s="497"/>
      <c r="Q92" s="15"/>
      <c r="R92" s="15"/>
      <c r="S92" s="15"/>
    </row>
    <row r="93" spans="1:19" s="16" customFormat="1" ht="48.75" customHeight="1">
      <c r="A93" s="12"/>
      <c r="B93" s="12"/>
      <c r="C93" s="12"/>
      <c r="D93" s="12"/>
      <c r="E93" s="12"/>
      <c r="F93" s="12"/>
      <c r="G93" s="12"/>
      <c r="H93" s="12"/>
      <c r="I93" s="12"/>
      <c r="J93" s="12"/>
      <c r="K93" s="12"/>
      <c r="L93" s="12"/>
      <c r="M93" s="12"/>
      <c r="N93" s="12"/>
      <c r="O93" s="12"/>
      <c r="P93" s="12"/>
      <c r="Q93" s="12"/>
      <c r="R93" s="12"/>
      <c r="S93" s="12"/>
    </row>
    <row r="94" spans="1:19" s="15" customFormat="1" ht="18">
      <c r="A94" s="12"/>
      <c r="B94" s="12"/>
      <c r="C94" s="12"/>
      <c r="D94" s="12"/>
      <c r="E94" s="12"/>
      <c r="F94" s="12"/>
      <c r="G94" s="12"/>
      <c r="H94" s="12"/>
      <c r="I94" s="12"/>
      <c r="J94" s="12"/>
      <c r="K94" s="12"/>
      <c r="L94" s="12"/>
      <c r="M94" s="12"/>
      <c r="N94" s="12"/>
      <c r="O94" s="12"/>
      <c r="P94" s="12"/>
      <c r="Q94" s="12"/>
      <c r="R94" s="12"/>
      <c r="S94" s="12"/>
    </row>
    <row r="95" spans="1:19" s="16" customFormat="1" ht="42.75" customHeight="1">
      <c r="A95" s="12"/>
      <c r="B95" s="12"/>
      <c r="C95" s="12"/>
      <c r="D95" s="12"/>
      <c r="E95" s="12"/>
      <c r="F95" s="12"/>
      <c r="G95" s="12"/>
      <c r="H95" s="12"/>
      <c r="I95" s="12"/>
      <c r="J95" s="12"/>
      <c r="K95" s="12"/>
      <c r="L95" s="12"/>
      <c r="M95" s="12"/>
      <c r="N95" s="12"/>
      <c r="O95" s="12"/>
      <c r="P95" s="12"/>
      <c r="Q95" s="12"/>
      <c r="R95" s="12"/>
      <c r="S95" s="12"/>
    </row>
    <row r="96" spans="1:19" s="15" customFormat="1" ht="18">
      <c r="A96" s="12"/>
      <c r="B96" s="12"/>
      <c r="C96" s="12"/>
      <c r="D96" s="12"/>
      <c r="E96" s="12"/>
      <c r="F96" s="12"/>
      <c r="G96" s="12"/>
      <c r="H96" s="12"/>
      <c r="I96" s="12"/>
      <c r="J96" s="12"/>
      <c r="K96" s="12"/>
      <c r="L96" s="12"/>
      <c r="M96" s="12"/>
      <c r="N96" s="12"/>
      <c r="O96" s="12"/>
      <c r="P96" s="12"/>
      <c r="Q96" s="12"/>
      <c r="R96" s="12"/>
      <c r="S96" s="12"/>
    </row>
  </sheetData>
  <mergeCells count="220">
    <mergeCell ref="H12:J12"/>
    <mergeCell ref="K2:M2"/>
    <mergeCell ref="N2:P2"/>
    <mergeCell ref="K3:M3"/>
    <mergeCell ref="N3:P3"/>
    <mergeCell ref="A2:E2"/>
    <mergeCell ref="H2:J2"/>
    <mergeCell ref="A3:E3"/>
    <mergeCell ref="K6:M6"/>
    <mergeCell ref="N6:P6"/>
    <mergeCell ref="H3:J3"/>
    <mergeCell ref="H4:J4"/>
    <mergeCell ref="H5:J5"/>
    <mergeCell ref="H6:J6"/>
    <mergeCell ref="K4:M4"/>
    <mergeCell ref="N4:P4"/>
    <mergeCell ref="K5:M5"/>
    <mergeCell ref="N5:P5"/>
    <mergeCell ref="A4:E4"/>
    <mergeCell ref="A5:E5"/>
    <mergeCell ref="A6:E6"/>
    <mergeCell ref="H18:J18"/>
    <mergeCell ref="A7:E7"/>
    <mergeCell ref="A8:E8"/>
    <mergeCell ref="A9:E9"/>
    <mergeCell ref="A11:E11"/>
    <mergeCell ref="A12:E12"/>
    <mergeCell ref="A13:E13"/>
    <mergeCell ref="A10:P10"/>
    <mergeCell ref="H9:J9"/>
    <mergeCell ref="K12:M12"/>
    <mergeCell ref="N12:P12"/>
    <mergeCell ref="H11:J11"/>
    <mergeCell ref="K11:M11"/>
    <mergeCell ref="N11:P11"/>
    <mergeCell ref="K13:M13"/>
    <mergeCell ref="N13:P13"/>
    <mergeCell ref="K7:M7"/>
    <mergeCell ref="N7:P7"/>
    <mergeCell ref="N8:P8"/>
    <mergeCell ref="K9:M9"/>
    <mergeCell ref="N9:P9"/>
    <mergeCell ref="K8:M8"/>
    <mergeCell ref="H7:J7"/>
    <mergeCell ref="H8:J8"/>
    <mergeCell ref="L25:P25"/>
    <mergeCell ref="H13:J13"/>
    <mergeCell ref="H14:J14"/>
    <mergeCell ref="C22:I22"/>
    <mergeCell ref="J22:K22"/>
    <mergeCell ref="L22:P22"/>
    <mergeCell ref="L20:P20"/>
    <mergeCell ref="C20:I20"/>
    <mergeCell ref="L21:P21"/>
    <mergeCell ref="A15:E15"/>
    <mergeCell ref="H15:J15"/>
    <mergeCell ref="K14:M14"/>
    <mergeCell ref="N14:P14"/>
    <mergeCell ref="K15:M15"/>
    <mergeCell ref="A14:E14"/>
    <mergeCell ref="N15:P15"/>
    <mergeCell ref="N16:P16"/>
    <mergeCell ref="K17:M17"/>
    <mergeCell ref="N17:P17"/>
    <mergeCell ref="A16:E16"/>
    <mergeCell ref="A17:E17"/>
    <mergeCell ref="A21:B21"/>
    <mergeCell ref="H16:J16"/>
    <mergeCell ref="H17:J17"/>
    <mergeCell ref="N18:P18"/>
    <mergeCell ref="K16:M16"/>
    <mergeCell ref="L23:P23"/>
    <mergeCell ref="B1:P1"/>
    <mergeCell ref="B27:P27"/>
    <mergeCell ref="A28:P28"/>
    <mergeCell ref="B29:P29"/>
    <mergeCell ref="A49:C49"/>
    <mergeCell ref="F49:H49"/>
    <mergeCell ref="A30:D30"/>
    <mergeCell ref="A31:D31"/>
    <mergeCell ref="A32:D32"/>
    <mergeCell ref="A33:D33"/>
    <mergeCell ref="A23:B23"/>
    <mergeCell ref="A24:B24"/>
    <mergeCell ref="C23:I23"/>
    <mergeCell ref="J23:K23"/>
    <mergeCell ref="A25:B25"/>
    <mergeCell ref="A26:B26"/>
    <mergeCell ref="C26:I26"/>
    <mergeCell ref="J26:K26"/>
    <mergeCell ref="C25:I25"/>
    <mergeCell ref="J25:K25"/>
    <mergeCell ref="A18:E18"/>
    <mergeCell ref="A36:C36"/>
    <mergeCell ref="D36:E36"/>
    <mergeCell ref="F36:H36"/>
    <mergeCell ref="A37:C37"/>
    <mergeCell ref="D37:E37"/>
    <mergeCell ref="F37:H37"/>
    <mergeCell ref="K18:M18"/>
    <mergeCell ref="A22:B22"/>
    <mergeCell ref="C21:I21"/>
    <mergeCell ref="G33:H33"/>
    <mergeCell ref="A34:C34"/>
    <mergeCell ref="D34:E34"/>
    <mergeCell ref="F34:H34"/>
    <mergeCell ref="F35:H35"/>
    <mergeCell ref="D35:E35"/>
    <mergeCell ref="A35:C35"/>
    <mergeCell ref="B19:P19"/>
    <mergeCell ref="A20:B20"/>
    <mergeCell ref="L26:P26"/>
    <mergeCell ref="C24:I24"/>
    <mergeCell ref="J24:K24"/>
    <mergeCell ref="L24:P24"/>
    <mergeCell ref="J20:K20"/>
    <mergeCell ref="J21:K21"/>
    <mergeCell ref="A41:C41"/>
    <mergeCell ref="D41:E41"/>
    <mergeCell ref="F41:H41"/>
    <mergeCell ref="A38:C38"/>
    <mergeCell ref="D38:E38"/>
    <mergeCell ref="F38:H38"/>
    <mergeCell ref="A39:C39"/>
    <mergeCell ref="D39:E39"/>
    <mergeCell ref="F39:H39"/>
    <mergeCell ref="A40:C40"/>
    <mergeCell ref="D40:E40"/>
    <mergeCell ref="F40:H40"/>
    <mergeCell ref="A43:C43"/>
    <mergeCell ref="D43:E43"/>
    <mergeCell ref="F43:H43"/>
    <mergeCell ref="F45:H45"/>
    <mergeCell ref="D42:E42"/>
    <mergeCell ref="F42:H42"/>
    <mergeCell ref="A42:C42"/>
    <mergeCell ref="F50:H50"/>
    <mergeCell ref="D50:E50"/>
    <mergeCell ref="A50:C50"/>
    <mergeCell ref="A44:C44"/>
    <mergeCell ref="D44:E44"/>
    <mergeCell ref="F44:H44"/>
    <mergeCell ref="D49:E49"/>
    <mergeCell ref="F48:H48"/>
    <mergeCell ref="D45:E45"/>
    <mergeCell ref="A48:C48"/>
    <mergeCell ref="A47:C47"/>
    <mergeCell ref="D47:E47"/>
    <mergeCell ref="F47:H47"/>
    <mergeCell ref="A45:C45"/>
    <mergeCell ref="D48:E48"/>
    <mergeCell ref="A46:C46"/>
    <mergeCell ref="D46:E46"/>
    <mergeCell ref="F46:H46"/>
    <mergeCell ref="B92:G92"/>
    <mergeCell ref="H92:P92"/>
    <mergeCell ref="A88:G88"/>
    <mergeCell ref="B57:K57"/>
    <mergeCell ref="B54:K54"/>
    <mergeCell ref="B67:P67"/>
    <mergeCell ref="A68:G68"/>
    <mergeCell ref="H68:P68"/>
    <mergeCell ref="A69:G69"/>
    <mergeCell ref="H69:P69"/>
    <mergeCell ref="A91:P91"/>
    <mergeCell ref="G83:K83"/>
    <mergeCell ref="L83:P83"/>
    <mergeCell ref="A84:F84"/>
    <mergeCell ref="G84:K84"/>
    <mergeCell ref="L84:P84"/>
    <mergeCell ref="H88:P88"/>
    <mergeCell ref="B90:P90"/>
    <mergeCell ref="A89:G89"/>
    <mergeCell ref="H89:P89"/>
    <mergeCell ref="A81:F81"/>
    <mergeCell ref="G81:K81"/>
    <mergeCell ref="A83:F83"/>
    <mergeCell ref="G82:K82"/>
    <mergeCell ref="A71:G71"/>
    <mergeCell ref="A77:G77"/>
    <mergeCell ref="H77:P77"/>
    <mergeCell ref="B72:P72"/>
    <mergeCell ref="L81:P81"/>
    <mergeCell ref="H87:P87"/>
    <mergeCell ref="A74:G74"/>
    <mergeCell ref="B85:P85"/>
    <mergeCell ref="L82:P82"/>
    <mergeCell ref="H74:P74"/>
    <mergeCell ref="A82:F82"/>
    <mergeCell ref="A87:G87"/>
    <mergeCell ref="A86:G86"/>
    <mergeCell ref="H86:P86"/>
    <mergeCell ref="B80:P80"/>
    <mergeCell ref="A75:G75"/>
    <mergeCell ref="H75:P75"/>
    <mergeCell ref="H76:P76"/>
    <mergeCell ref="A73:G73"/>
    <mergeCell ref="A79:P79"/>
    <mergeCell ref="B51:P51"/>
    <mergeCell ref="A52:P52"/>
    <mergeCell ref="B53:P53"/>
    <mergeCell ref="A56:G56"/>
    <mergeCell ref="H56:P56"/>
    <mergeCell ref="A58:G58"/>
    <mergeCell ref="H58:P58"/>
    <mergeCell ref="A55:G55"/>
    <mergeCell ref="A78:P78"/>
    <mergeCell ref="H71:P71"/>
    <mergeCell ref="H70:P70"/>
    <mergeCell ref="A59:G59"/>
    <mergeCell ref="H59:P59"/>
    <mergeCell ref="B60:P60"/>
    <mergeCell ref="A70:G70"/>
    <mergeCell ref="A62:G62"/>
    <mergeCell ref="H62:P62"/>
    <mergeCell ref="H73:P73"/>
    <mergeCell ref="A61:G61"/>
    <mergeCell ref="H55:P55"/>
    <mergeCell ref="A76:G76"/>
    <mergeCell ref="H61:P61"/>
  </mergeCells>
  <phoneticPr fontId="2" type="noConversion"/>
  <conditionalFormatting sqref="H62">
    <cfRule type="cellIs" dxfId="3" priority="5" stopIfTrue="1" operator="equal">
      <formula>"ไม่ต้องรายงาน"</formula>
    </cfRule>
  </conditionalFormatting>
  <conditionalFormatting sqref="H74:P77">
    <cfRule type="cellIs" dxfId="2" priority="4" stopIfTrue="1" operator="equal">
      <formula>"ไม่ต้องรายงาน"</formula>
    </cfRule>
  </conditionalFormatting>
  <conditionalFormatting sqref="C26:I26">
    <cfRule type="cellIs" dxfId="1" priority="2" stopIfTrue="1" operator="equal">
      <formula>"ไม่ต้องประเมินประสิทธิภาพ"</formula>
    </cfRule>
  </conditionalFormatting>
  <conditionalFormatting sqref="C21:I25">
    <cfRule type="cellIs" dxfId="0" priority="1" stopIfTrue="1" operator="equal">
      <formula>"ไม่ต้องประเมินประสิทธิภาพ"</formula>
    </cfRule>
  </conditionalFormatting>
  <pageMargins left="0.75" right="0.75" top="1" bottom="1" header="0.5" footer="0.5"/>
  <pageSetup paperSize="9" orientation="portrait" horizontalDpi="1200" verticalDpi="1200"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9" tint="-0.249977111117893"/>
  </sheetPr>
  <dimension ref="A1:P282"/>
  <sheetViews>
    <sheetView showGridLines="0" tabSelected="1" topLeftCell="A264" zoomScaleNormal="100" zoomScalePageLayoutView="70" workbookViewId="0">
      <selection activeCell="P236" sqref="P236"/>
    </sheetView>
  </sheetViews>
  <sheetFormatPr defaultRowHeight="14.25"/>
  <cols>
    <col min="1" max="1" width="3.5703125" style="319" customWidth="1"/>
    <col min="2" max="2" width="6" style="289" customWidth="1"/>
    <col min="3" max="3" width="12.140625" style="289" customWidth="1"/>
    <col min="4" max="4" width="6.140625" style="289" customWidth="1"/>
    <col min="5" max="5" width="12.85546875" style="289" customWidth="1"/>
    <col min="6" max="6" width="10.140625" style="289" customWidth="1"/>
    <col min="7" max="7" width="5.28515625" style="289" customWidth="1"/>
    <col min="8" max="8" width="9.7109375" style="289" customWidth="1"/>
    <col min="9" max="9" width="10.7109375" style="289" customWidth="1"/>
    <col min="10" max="10" width="5" style="289" customWidth="1"/>
    <col min="11" max="11" width="13.7109375" style="289" customWidth="1"/>
    <col min="12" max="16384" width="9.140625" style="289"/>
  </cols>
  <sheetData>
    <row r="1" spans="1:11">
      <c r="A1" s="575"/>
      <c r="B1" s="575"/>
      <c r="C1" s="575"/>
      <c r="D1" s="575"/>
      <c r="E1" s="575"/>
      <c r="F1" s="575"/>
      <c r="G1" s="575"/>
      <c r="H1" s="575"/>
      <c r="I1" s="575"/>
      <c r="J1" s="575"/>
      <c r="K1" s="575"/>
    </row>
    <row r="2" spans="1:11">
      <c r="A2" s="290"/>
      <c r="B2" s="290"/>
      <c r="C2" s="290"/>
      <c r="D2" s="290"/>
      <c r="E2" s="290"/>
      <c r="F2" s="290"/>
      <c r="G2" s="290"/>
      <c r="H2" s="290"/>
      <c r="J2" s="290"/>
      <c r="K2" s="290"/>
    </row>
    <row r="3" spans="1:11" ht="15">
      <c r="A3" s="576" t="s">
        <v>8491</v>
      </c>
      <c r="B3" s="576"/>
      <c r="C3" s="576"/>
      <c r="D3" s="576"/>
      <c r="E3" s="576"/>
      <c r="F3" s="576"/>
      <c r="G3" s="576"/>
      <c r="H3" s="576"/>
      <c r="I3" s="576"/>
      <c r="J3" s="576"/>
      <c r="K3" s="576"/>
    </row>
    <row r="4" spans="1:11">
      <c r="A4" s="579" t="s">
        <v>8492</v>
      </c>
      <c r="B4" s="579"/>
      <c r="C4" s="579"/>
      <c r="E4" s="579" t="s">
        <v>8494</v>
      </c>
      <c r="F4" s="579"/>
      <c r="G4" s="579"/>
      <c r="H4" s="579"/>
      <c r="I4" s="579"/>
      <c r="J4" s="579"/>
      <c r="K4" s="579"/>
    </row>
    <row r="5" spans="1:11">
      <c r="A5" s="578" t="s">
        <v>8493</v>
      </c>
      <c r="B5" s="578"/>
      <c r="C5" s="578"/>
      <c r="D5" s="291"/>
      <c r="E5" s="578" t="str">
        <f>'Course Information '!B9</f>
        <v>Economics</v>
      </c>
      <c r="F5" s="578"/>
      <c r="G5" s="578"/>
      <c r="H5" s="578"/>
      <c r="I5" s="578"/>
      <c r="J5" s="578"/>
      <c r="K5" s="578"/>
    </row>
    <row r="6" spans="1:11">
      <c r="A6" s="292"/>
      <c r="B6" s="292"/>
      <c r="C6" s="292"/>
      <c r="D6" s="291"/>
      <c r="E6" s="578"/>
      <c r="F6" s="578"/>
      <c r="G6" s="578"/>
      <c r="H6" s="578"/>
      <c r="I6" s="578"/>
      <c r="J6" s="578"/>
      <c r="K6" s="578"/>
    </row>
    <row r="7" spans="1:11">
      <c r="A7" s="293"/>
      <c r="B7" s="293"/>
      <c r="C7" s="293"/>
      <c r="D7" s="293"/>
      <c r="E7" s="293"/>
      <c r="F7" s="293"/>
      <c r="G7" s="293"/>
      <c r="H7" s="293"/>
      <c r="I7" s="291"/>
      <c r="J7" s="293"/>
      <c r="K7" s="293"/>
    </row>
    <row r="8" spans="1:11" ht="15">
      <c r="A8" s="576" t="s">
        <v>8495</v>
      </c>
      <c r="B8" s="576"/>
      <c r="C8" s="576"/>
      <c r="D8" s="576"/>
      <c r="E8" s="576"/>
      <c r="F8" s="576"/>
      <c r="G8" s="576"/>
      <c r="H8" s="576"/>
      <c r="I8" s="576"/>
      <c r="J8" s="576"/>
      <c r="K8" s="576"/>
    </row>
    <row r="9" spans="1:11">
      <c r="A9" s="294" t="s">
        <v>254</v>
      </c>
      <c r="B9" s="562" t="s">
        <v>8496</v>
      </c>
      <c r="C9" s="562"/>
      <c r="D9" s="295"/>
      <c r="E9" s="562"/>
      <c r="F9" s="562"/>
      <c r="G9" s="562"/>
      <c r="H9" s="562"/>
      <c r="I9" s="562"/>
      <c r="J9" s="562"/>
      <c r="K9" s="562"/>
    </row>
    <row r="10" spans="1:11">
      <c r="A10" s="294"/>
      <c r="B10" s="296"/>
      <c r="C10" s="580" t="str">
        <f>'Course Information '!B1</f>
        <v>PY211</v>
      </c>
      <c r="D10" s="562"/>
      <c r="E10" s="562" t="str">
        <f>'Course Information '!B8</f>
        <v>PY211 General Psychology</v>
      </c>
      <c r="F10" s="562"/>
      <c r="G10" s="562"/>
      <c r="H10" s="562"/>
      <c r="I10" s="562"/>
      <c r="J10" s="562"/>
      <c r="K10" s="562"/>
    </row>
    <row r="11" spans="1:11">
      <c r="A11" s="294"/>
      <c r="B11" s="296"/>
      <c r="C11" s="296"/>
      <c r="D11" s="295"/>
      <c r="E11" s="562"/>
      <c r="F11" s="562"/>
      <c r="G11" s="562"/>
      <c r="H11" s="562"/>
      <c r="I11" s="562"/>
      <c r="J11" s="562"/>
      <c r="K11" s="562"/>
    </row>
    <row r="12" spans="1:11">
      <c r="A12" s="294" t="s">
        <v>255</v>
      </c>
      <c r="B12" s="562" t="s">
        <v>8497</v>
      </c>
      <c r="C12" s="562"/>
      <c r="D12" s="295"/>
      <c r="E12" s="295"/>
      <c r="F12" s="295"/>
      <c r="G12" s="574"/>
      <c r="H12" s="574"/>
      <c r="I12" s="297"/>
      <c r="J12" s="295"/>
      <c r="K12" s="295"/>
    </row>
    <row r="13" spans="1:11">
      <c r="A13" s="294"/>
      <c r="B13" s="296"/>
      <c r="C13" s="577" t="str">
        <f>'Course Information '!B2&amp;CONCATENATE("(",'Course Information '!B3,"-",'Course Information '!B4*'Course Information '!D4,"-",'Course Information '!B5,")")</f>
        <v>3(3-6-0)</v>
      </c>
      <c r="D13" s="562"/>
      <c r="E13" s="562" t="str">
        <f>C20</f>
        <v>Ajarn. Onanong Cousins</v>
      </c>
      <c r="F13" s="562"/>
      <c r="G13" s="562"/>
      <c r="H13" s="562"/>
      <c r="I13" s="297"/>
      <c r="J13" s="295"/>
      <c r="K13" s="295"/>
    </row>
    <row r="14" spans="1:11" ht="28.5">
      <c r="A14" s="298" t="s">
        <v>2</v>
      </c>
      <c r="B14" s="295"/>
      <c r="C14" s="295" t="str">
        <f>"Lecture"</f>
        <v>Lecture</v>
      </c>
      <c r="D14" s="299">
        <v>3</v>
      </c>
      <c r="E14" s="295" t="str">
        <f>"Hours"</f>
        <v>Hours</v>
      </c>
      <c r="F14" s="295" t="str">
        <f>"Self Study"</f>
        <v>Self Study</v>
      </c>
      <c r="G14" s="299">
        <v>6</v>
      </c>
      <c r="H14" s="295" t="str">
        <f>"Hours"</f>
        <v>Hours</v>
      </c>
      <c r="I14" s="295"/>
      <c r="J14" s="299"/>
      <c r="K14" s="295"/>
    </row>
    <row r="15" spans="1:11">
      <c r="A15" s="298"/>
      <c r="B15" s="295"/>
      <c r="D15" s="295"/>
      <c r="E15" s="295"/>
      <c r="F15" s="295"/>
      <c r="G15" s="299"/>
      <c r="H15" s="295"/>
      <c r="I15" s="295"/>
      <c r="J15" s="299"/>
      <c r="K15" s="295"/>
    </row>
    <row r="16" spans="1:11">
      <c r="A16" s="294" t="s">
        <v>256</v>
      </c>
      <c r="B16" s="562" t="s">
        <v>8498</v>
      </c>
      <c r="C16" s="562"/>
      <c r="D16" s="562"/>
      <c r="E16" s="562"/>
      <c r="F16" s="562"/>
      <c r="G16" s="295"/>
      <c r="H16" s="295"/>
      <c r="I16" s="295"/>
      <c r="J16" s="295"/>
      <c r="K16" s="295"/>
    </row>
    <row r="17" spans="1:11">
      <c r="A17" s="300"/>
      <c r="B17" s="295"/>
      <c r="C17" s="562" t="s">
        <v>9024</v>
      </c>
      <c r="D17" s="562"/>
      <c r="E17" s="562"/>
      <c r="F17" s="562"/>
      <c r="G17" s="562"/>
      <c r="H17" s="562"/>
      <c r="I17" s="562"/>
      <c r="J17" s="562"/>
      <c r="K17" s="562"/>
    </row>
    <row r="18" spans="1:11">
      <c r="A18" s="300"/>
      <c r="B18" s="295"/>
      <c r="C18" s="322"/>
      <c r="D18" s="322"/>
      <c r="E18" s="322"/>
      <c r="F18" s="322"/>
      <c r="G18" s="322"/>
      <c r="H18" s="322"/>
      <c r="I18" s="295"/>
      <c r="J18" s="322"/>
      <c r="K18" s="322"/>
    </row>
    <row r="19" spans="1:11">
      <c r="A19" s="294" t="s">
        <v>257</v>
      </c>
      <c r="B19" s="581" t="s">
        <v>8340</v>
      </c>
      <c r="C19" s="581"/>
      <c r="D19" s="581"/>
      <c r="E19" s="581"/>
      <c r="F19" s="581"/>
      <c r="G19" s="581"/>
      <c r="H19" s="581"/>
      <c r="I19" s="581"/>
      <c r="J19" s="581"/>
      <c r="K19" s="581"/>
    </row>
    <row r="20" spans="1:11">
      <c r="A20" s="300"/>
      <c r="B20" s="295"/>
      <c r="C20" s="559" t="str">
        <f>'Course Information '!B14</f>
        <v>Ajarn. Onanong Cousins</v>
      </c>
      <c r="D20" s="559"/>
      <c r="E20" s="559"/>
      <c r="F20" s="559"/>
      <c r="G20" s="559"/>
      <c r="H20" s="559"/>
      <c r="I20" s="559"/>
      <c r="J20" s="559"/>
      <c r="K20" s="559"/>
    </row>
    <row r="21" spans="1:11">
      <c r="A21" s="300"/>
      <c r="B21" s="295"/>
      <c r="C21" s="321"/>
      <c r="D21" s="321"/>
      <c r="E21" s="321"/>
      <c r="F21" s="321"/>
      <c r="G21" s="321"/>
      <c r="H21" s="321"/>
      <c r="I21" s="302"/>
      <c r="J21" s="321"/>
      <c r="K21" s="321"/>
    </row>
    <row r="22" spans="1:11">
      <c r="A22" s="294" t="s">
        <v>258</v>
      </c>
      <c r="B22" s="562" t="s">
        <v>8499</v>
      </c>
      <c r="C22" s="562"/>
      <c r="D22" s="562"/>
      <c r="E22" s="562"/>
      <c r="F22" s="562"/>
      <c r="G22" s="562"/>
      <c r="H22" s="562"/>
      <c r="I22" s="562"/>
      <c r="J22" s="562"/>
      <c r="K22" s="562"/>
    </row>
    <row r="23" spans="1:11">
      <c r="A23" s="298"/>
      <c r="B23" s="301"/>
      <c r="C23" s="571" t="str">
        <f>"Semester "&amp;'Course Information '!B11&amp;"/"&amp;'Course Information '!B12</f>
        <v>Semester 1/2014</v>
      </c>
      <c r="D23" s="571"/>
      <c r="E23" s="571"/>
      <c r="F23" s="571"/>
      <c r="G23" s="571"/>
      <c r="H23" s="571"/>
      <c r="I23" s="571"/>
      <c r="J23" s="571"/>
      <c r="K23" s="571"/>
    </row>
    <row r="24" spans="1:11">
      <c r="A24" s="298"/>
      <c r="B24" s="301"/>
      <c r="C24" s="571" t="str">
        <f>"Year Levels of Students "&amp;'Course Information '!B13</f>
        <v>Year Levels of Students  1 - 4</v>
      </c>
      <c r="D24" s="571"/>
      <c r="E24" s="571"/>
      <c r="F24" s="571"/>
      <c r="G24" s="571"/>
      <c r="H24" s="571"/>
      <c r="I24" s="571"/>
      <c r="J24" s="571"/>
      <c r="K24" s="571"/>
    </row>
    <row r="25" spans="1:11">
      <c r="A25" s="298"/>
      <c r="B25" s="301"/>
      <c r="C25" s="324"/>
      <c r="D25" s="324"/>
      <c r="E25" s="324"/>
      <c r="F25" s="324"/>
      <c r="G25" s="324"/>
      <c r="H25" s="324"/>
      <c r="I25" s="309"/>
      <c r="J25" s="324"/>
      <c r="K25" s="324"/>
    </row>
    <row r="26" spans="1:11">
      <c r="A26" s="294" t="s">
        <v>259</v>
      </c>
      <c r="B26" s="562" t="s">
        <v>9025</v>
      </c>
      <c r="C26" s="562"/>
      <c r="D26" s="562"/>
      <c r="E26" s="562"/>
      <c r="F26" s="562"/>
      <c r="G26" s="562"/>
      <c r="H26" s="562"/>
      <c r="I26" s="562"/>
      <c r="J26" s="562"/>
      <c r="K26" s="562"/>
    </row>
    <row r="27" spans="1:11">
      <c r="A27" s="294"/>
      <c r="B27" s="296"/>
      <c r="C27" s="562" t="s">
        <v>8326</v>
      </c>
      <c r="D27" s="562"/>
      <c r="E27" s="562"/>
      <c r="F27" s="562"/>
      <c r="G27" s="562"/>
      <c r="H27" s="562"/>
      <c r="I27" s="562"/>
      <c r="J27" s="562"/>
      <c r="K27" s="296"/>
    </row>
    <row r="28" spans="1:11" hidden="1">
      <c r="A28" s="294"/>
      <c r="B28" s="296"/>
      <c r="C28" s="574"/>
      <c r="D28" s="574"/>
      <c r="E28" s="574"/>
      <c r="F28" s="574"/>
      <c r="G28" s="574"/>
      <c r="H28" s="574"/>
      <c r="I28" s="574"/>
      <c r="J28" s="574"/>
      <c r="K28" s="295"/>
    </row>
    <row r="29" spans="1:11" hidden="1">
      <c r="A29" s="294" t="s">
        <v>260</v>
      </c>
      <c r="B29" s="562" t="s">
        <v>8500</v>
      </c>
      <c r="C29" s="562"/>
      <c r="D29" s="562"/>
      <c r="E29" s="562"/>
      <c r="F29" s="562"/>
      <c r="G29" s="562"/>
      <c r="H29" s="562"/>
      <c r="I29" s="562"/>
      <c r="J29" s="562"/>
      <c r="K29" s="562"/>
    </row>
    <row r="30" spans="1:11" hidden="1">
      <c r="A30" s="294"/>
      <c r="B30" s="296"/>
      <c r="C30" s="296" t="str">
        <f>IF('Course Information '!B22="","----None----",'Course Information '!B22)</f>
        <v>----None----</v>
      </c>
      <c r="D30" s="296"/>
      <c r="E30" s="562"/>
      <c r="F30" s="562"/>
      <c r="G30" s="562"/>
      <c r="H30" s="562"/>
      <c r="I30" s="562"/>
      <c r="J30" s="562"/>
      <c r="K30" s="562"/>
    </row>
    <row r="31" spans="1:11" hidden="1">
      <c r="A31" s="294"/>
      <c r="B31" s="296"/>
      <c r="C31" s="295"/>
      <c r="D31" s="295"/>
      <c r="E31" s="562"/>
      <c r="F31" s="562"/>
      <c r="G31" s="562"/>
      <c r="H31" s="562"/>
      <c r="I31" s="562"/>
      <c r="J31" s="562"/>
      <c r="K31" s="562"/>
    </row>
    <row r="32" spans="1:11">
      <c r="A32" s="294"/>
      <c r="B32" s="322"/>
      <c r="C32" s="295"/>
      <c r="D32" s="295"/>
      <c r="E32" s="322"/>
      <c r="F32" s="322"/>
      <c r="G32" s="322"/>
      <c r="H32" s="322"/>
      <c r="I32" s="295"/>
      <c r="J32" s="322"/>
      <c r="K32" s="322"/>
    </row>
    <row r="33" spans="1:11">
      <c r="A33" s="294" t="s">
        <v>260</v>
      </c>
      <c r="B33" s="562" t="s">
        <v>8501</v>
      </c>
      <c r="C33" s="562"/>
      <c r="D33" s="562"/>
      <c r="E33" s="562"/>
      <c r="F33" s="295"/>
      <c r="G33" s="295"/>
      <c r="H33" s="295"/>
      <c r="I33" s="295"/>
      <c r="J33" s="295"/>
      <c r="K33" s="295"/>
    </row>
    <row r="34" spans="1:11">
      <c r="A34" s="294"/>
      <c r="B34" s="302"/>
      <c r="C34" s="559" t="str">
        <f>'Course Information '!B28</f>
        <v>Thammasart University (Thaprachan Campus)</v>
      </c>
      <c r="D34" s="559"/>
      <c r="E34" s="559"/>
      <c r="F34" s="559"/>
      <c r="G34" s="559"/>
      <c r="H34" s="559"/>
      <c r="I34" s="559"/>
      <c r="J34" s="559"/>
      <c r="K34" s="559"/>
    </row>
    <row r="35" spans="1:11" hidden="1">
      <c r="A35" s="294" t="s">
        <v>261</v>
      </c>
      <c r="B35" s="562" t="s">
        <v>8502</v>
      </c>
      <c r="C35" s="562"/>
      <c r="D35" s="562"/>
      <c r="E35" s="562"/>
      <c r="F35" s="562"/>
      <c r="G35" s="562"/>
      <c r="H35" s="562"/>
      <c r="I35" s="562"/>
      <c r="J35" s="562"/>
      <c r="K35" s="562"/>
    </row>
    <row r="36" spans="1:11" hidden="1">
      <c r="A36" s="301"/>
      <c r="B36" s="303"/>
      <c r="C36" s="572" t="str">
        <f>'Course Information '!C73:H73</f>
        <v>No review has been made</v>
      </c>
      <c r="D36" s="573"/>
      <c r="E36" s="573"/>
      <c r="F36" s="573"/>
      <c r="G36" s="573"/>
      <c r="H36" s="573"/>
      <c r="I36" s="573"/>
      <c r="J36" s="573"/>
      <c r="K36" s="573"/>
    </row>
    <row r="37" spans="1:11">
      <c r="A37" s="301"/>
      <c r="B37" s="303"/>
      <c r="C37" s="304"/>
      <c r="D37" s="304"/>
      <c r="E37" s="304"/>
      <c r="F37" s="304"/>
      <c r="G37" s="304"/>
      <c r="H37" s="304"/>
      <c r="I37" s="303"/>
      <c r="J37" s="304"/>
      <c r="K37" s="304"/>
    </row>
    <row r="38" spans="1:11" ht="15">
      <c r="A38" s="557" t="s">
        <v>8503</v>
      </c>
      <c r="B38" s="557"/>
      <c r="C38" s="557"/>
      <c r="D38" s="557"/>
      <c r="E38" s="557"/>
      <c r="F38" s="557"/>
      <c r="G38" s="557"/>
      <c r="H38" s="557"/>
      <c r="I38" s="557"/>
      <c r="J38" s="557"/>
      <c r="K38" s="557"/>
    </row>
    <row r="39" spans="1:11">
      <c r="A39" s="294"/>
      <c r="B39" s="562" t="s">
        <v>8504</v>
      </c>
      <c r="C39" s="562"/>
      <c r="D39" s="562"/>
      <c r="E39" s="562"/>
      <c r="F39" s="295"/>
      <c r="G39" s="295"/>
      <c r="H39" s="295"/>
      <c r="I39" s="295"/>
      <c r="J39" s="295"/>
      <c r="K39" s="295"/>
    </row>
    <row r="40" spans="1:11" ht="87.75" customHeight="1">
      <c r="A40" s="294"/>
      <c r="B40" s="559" t="str">
        <f>'Course Information '!B30</f>
        <v xml:space="preserve">1.  To provide broad coverage of the field of psychology, introducing the theories,        
       research, and applications that constitute the discipline.
 2.  To serve as an impetus for students to think critically about psychological 
      phenomena, particularly those that have an impact on their everyday lives. 
3.  To arouse intellectual curiosity and build an appreciation of how psychology 
      can increase students’ understanding of the world around them.
</v>
      </c>
      <c r="C40" s="559"/>
      <c r="D40" s="559"/>
      <c r="E40" s="559"/>
      <c r="F40" s="559"/>
      <c r="G40" s="559"/>
      <c r="H40" s="559"/>
      <c r="I40" s="559"/>
      <c r="J40" s="559"/>
      <c r="K40" s="559"/>
    </row>
    <row r="41" spans="1:11">
      <c r="A41" s="301"/>
      <c r="B41" s="306"/>
      <c r="C41" s="306"/>
      <c r="D41" s="306"/>
      <c r="E41" s="306"/>
      <c r="F41" s="306"/>
      <c r="G41" s="306"/>
      <c r="H41" s="306"/>
      <c r="I41" s="302"/>
      <c r="J41" s="306"/>
      <c r="K41" s="306"/>
    </row>
    <row r="42" spans="1:11" ht="15">
      <c r="A42" s="557" t="s">
        <v>8505</v>
      </c>
      <c r="B42" s="557"/>
      <c r="C42" s="557"/>
      <c r="D42" s="557"/>
      <c r="E42" s="557"/>
      <c r="F42" s="557"/>
      <c r="G42" s="557"/>
      <c r="H42" s="557"/>
      <c r="I42" s="557"/>
      <c r="J42" s="557"/>
      <c r="K42" s="557"/>
    </row>
    <row r="43" spans="1:11">
      <c r="A43" s="294" t="s">
        <v>254</v>
      </c>
      <c r="B43" s="562" t="s">
        <v>8506</v>
      </c>
      <c r="C43" s="562"/>
      <c r="D43" s="562"/>
      <c r="E43" s="295"/>
      <c r="F43" s="295"/>
      <c r="G43" s="295"/>
      <c r="H43" s="295"/>
      <c r="I43" s="295"/>
      <c r="J43" s="295"/>
      <c r="K43" s="295"/>
    </row>
    <row r="44" spans="1:11" ht="66.75" customHeight="1">
      <c r="A44" s="294"/>
      <c r="B44" s="559" t="str">
        <f>'Course Information '!B31</f>
        <v>This course studies history and scientific research methods in psychology. The content covers  knowledge concerning human biological foundations, behavior and development. Also included are studies on  motivation,  learning, intelligence, emotion, personality and social behavior of individuals and groups.</v>
      </c>
      <c r="C44" s="559"/>
      <c r="D44" s="559"/>
      <c r="E44" s="559"/>
      <c r="F44" s="559"/>
      <c r="G44" s="559"/>
      <c r="H44" s="559"/>
      <c r="I44" s="559"/>
      <c r="J44" s="559"/>
      <c r="K44" s="559"/>
    </row>
    <row r="45" spans="1:11" ht="6.75" customHeight="1">
      <c r="A45" s="294"/>
      <c r="B45" s="321"/>
      <c r="C45" s="321"/>
      <c r="D45" s="321"/>
      <c r="E45" s="321"/>
      <c r="F45" s="321"/>
      <c r="G45" s="321"/>
      <c r="H45" s="321"/>
      <c r="I45" s="302"/>
      <c r="J45" s="321"/>
      <c r="K45" s="321"/>
    </row>
    <row r="46" spans="1:11" ht="59.25" customHeight="1">
      <c r="A46" s="294"/>
      <c r="B46" s="321"/>
      <c r="C46" s="321"/>
      <c r="D46" s="321"/>
      <c r="E46" s="321"/>
      <c r="F46" s="321"/>
      <c r="G46" s="321"/>
      <c r="H46" s="321"/>
      <c r="I46" s="302"/>
      <c r="J46" s="321"/>
      <c r="K46" s="321"/>
    </row>
    <row r="47" spans="1:11" ht="16.5" customHeight="1">
      <c r="A47" s="294" t="s">
        <v>255</v>
      </c>
      <c r="B47" s="562" t="s">
        <v>8507</v>
      </c>
      <c r="C47" s="562"/>
      <c r="D47" s="562"/>
      <c r="E47" s="562"/>
      <c r="F47" s="562"/>
      <c r="G47" s="295"/>
      <c r="H47" s="295"/>
      <c r="I47" s="295"/>
      <c r="J47" s="295"/>
      <c r="K47" s="295"/>
    </row>
    <row r="48" spans="1:11">
      <c r="A48" s="301"/>
      <c r="B48" s="568" t="s">
        <v>8345</v>
      </c>
      <c r="C48" s="570"/>
      <c r="D48" s="568" t="s">
        <v>8508</v>
      </c>
      <c r="E48" s="569"/>
      <c r="F48" s="570"/>
      <c r="G48" s="568" t="s">
        <v>8509</v>
      </c>
      <c r="H48" s="569"/>
      <c r="I48" s="570"/>
      <c r="J48" s="568" t="s">
        <v>8510</v>
      </c>
      <c r="K48" s="570"/>
    </row>
    <row r="49" spans="1:11" ht="34.5" customHeight="1">
      <c r="A49" s="298"/>
      <c r="B49" s="567">
        <f>'Course Information '!B3*15</f>
        <v>45</v>
      </c>
      <c r="C49" s="567"/>
      <c r="D49" s="567" t="s">
        <v>8511</v>
      </c>
      <c r="E49" s="567"/>
      <c r="F49" s="567"/>
      <c r="G49" s="586" t="s">
        <v>9026</v>
      </c>
      <c r="H49" s="588"/>
      <c r="I49" s="589"/>
      <c r="J49" s="586">
        <v>90</v>
      </c>
      <c r="K49" s="587"/>
    </row>
    <row r="50" spans="1:11">
      <c r="A50" s="299"/>
      <c r="B50" s="299"/>
      <c r="C50" s="299"/>
      <c r="D50" s="305"/>
      <c r="E50" s="305"/>
      <c r="F50" s="299"/>
      <c r="G50" s="299"/>
      <c r="H50" s="299"/>
      <c r="I50" s="298"/>
      <c r="J50" s="299"/>
      <c r="K50" s="299"/>
    </row>
    <row r="51" spans="1:11">
      <c r="A51" s="294" t="s">
        <v>256</v>
      </c>
      <c r="B51" s="562" t="s">
        <v>8512</v>
      </c>
      <c r="C51" s="562"/>
      <c r="D51" s="562"/>
      <c r="E51" s="562"/>
      <c r="F51" s="562"/>
      <c r="G51" s="562"/>
      <c r="H51" s="562"/>
      <c r="I51" s="562"/>
      <c r="J51" s="562"/>
      <c r="K51" s="562"/>
    </row>
    <row r="52" spans="1:11">
      <c r="A52" s="301"/>
      <c r="B52" s="559" t="s">
        <v>9027</v>
      </c>
      <c r="C52" s="559"/>
      <c r="D52" s="559"/>
      <c r="E52" s="559"/>
      <c r="F52" s="559"/>
      <c r="G52" s="559"/>
      <c r="H52" s="559"/>
      <c r="I52" s="559"/>
      <c r="J52" s="559"/>
      <c r="K52" s="559"/>
    </row>
    <row r="53" spans="1:11">
      <c r="A53" s="301"/>
      <c r="B53" s="321"/>
      <c r="C53" s="321"/>
      <c r="D53" s="321"/>
      <c r="E53" s="321"/>
      <c r="F53" s="321"/>
      <c r="G53" s="321"/>
      <c r="H53" s="321"/>
      <c r="I53" s="302"/>
      <c r="J53" s="321"/>
      <c r="K53" s="321"/>
    </row>
    <row r="54" spans="1:11" ht="15">
      <c r="A54" s="585" t="s">
        <v>8513</v>
      </c>
      <c r="B54" s="585"/>
      <c r="C54" s="585"/>
      <c r="D54" s="585"/>
      <c r="E54" s="585"/>
      <c r="F54" s="585"/>
      <c r="G54" s="585"/>
      <c r="H54" s="585"/>
      <c r="I54" s="585"/>
      <c r="J54" s="585"/>
      <c r="K54" s="585"/>
    </row>
    <row r="55" spans="1:11">
      <c r="A55" s="298">
        <v>1</v>
      </c>
      <c r="B55" s="562" t="s">
        <v>8514</v>
      </c>
      <c r="C55" s="562"/>
      <c r="D55" s="562"/>
      <c r="E55" s="295"/>
      <c r="F55" s="295"/>
      <c r="G55" s="295"/>
      <c r="H55" s="295"/>
      <c r="I55" s="295"/>
      <c r="J55" s="295"/>
      <c r="K55" s="295"/>
    </row>
    <row r="56" spans="1:11">
      <c r="A56" s="298"/>
      <c r="B56" s="322"/>
      <c r="C56" s="322"/>
      <c r="D56" s="322"/>
      <c r="E56" s="295"/>
      <c r="F56" s="295"/>
      <c r="G56" s="295"/>
      <c r="H56" s="295"/>
      <c r="I56" s="295"/>
      <c r="J56" s="295"/>
      <c r="K56" s="295"/>
    </row>
    <row r="57" spans="1:11">
      <c r="A57" s="301"/>
      <c r="B57" s="562" t="s">
        <v>8515</v>
      </c>
      <c r="C57" s="562"/>
      <c r="D57" s="562"/>
      <c r="E57" s="562"/>
      <c r="F57" s="562"/>
      <c r="G57" s="562"/>
      <c r="H57" s="562"/>
      <c r="I57" s="562"/>
      <c r="J57" s="562"/>
      <c r="K57" s="562"/>
    </row>
    <row r="58" spans="1:11">
      <c r="A58" s="307"/>
      <c r="B58" s="308" t="s">
        <v>8039</v>
      </c>
      <c r="C58" s="559" t="str">
        <f>IF('Course Information '!D76="Other areas (if any), please specify","#hide",IF('Course Information '!D76="","#hide",'Course Information '!D76&amp;IF('Course Information '!I76=1,"")))</f>
        <v>Students take full responsibility of their own learning.</v>
      </c>
      <c r="D58" s="559"/>
      <c r="E58" s="559"/>
      <c r="F58" s="559"/>
      <c r="G58" s="559"/>
      <c r="H58" s="559"/>
      <c r="I58" s="559"/>
      <c r="J58" s="559"/>
      <c r="K58" s="559"/>
    </row>
    <row r="59" spans="1:11">
      <c r="A59" s="309"/>
      <c r="B59" s="308" t="s">
        <v>8040</v>
      </c>
      <c r="C59" s="559" t="str">
        <f>IF('Course Information '!D77="Other areas (if any), please specify","#hide",IF('Course Information '!D77="","#hide",'Course Information '!D77&amp;IF('Course Information '!I77=1,"")))</f>
        <v>Students attend the class regularly and submit assignments in time.</v>
      </c>
      <c r="D59" s="559"/>
      <c r="E59" s="559"/>
      <c r="F59" s="559"/>
      <c r="G59" s="559"/>
      <c r="H59" s="559"/>
      <c r="I59" s="559"/>
      <c r="J59" s="559"/>
      <c r="K59" s="559"/>
    </row>
    <row r="60" spans="1:11" ht="17.25" customHeight="1">
      <c r="A60" s="309"/>
      <c r="B60" s="308" t="s">
        <v>8041</v>
      </c>
      <c r="C60" s="559" t="str">
        <f>IF('Course Information '!D78="Other areas (if any), please specify","#hide",IF('Course Information '!D78="","#hide",'Course Information '!D78&amp;IF('Course Information '!I78=1,"")))</f>
        <v xml:space="preserve">Students have academic ethics e.g. do not commit plagiarism, do not cheat in the exams       
</v>
      </c>
      <c r="D60" s="559"/>
      <c r="E60" s="559"/>
      <c r="F60" s="559"/>
      <c r="G60" s="559"/>
      <c r="H60" s="559"/>
      <c r="I60" s="559"/>
      <c r="J60" s="559"/>
      <c r="K60" s="559"/>
    </row>
    <row r="61" spans="1:11" hidden="1">
      <c r="A61" s="309"/>
      <c r="B61" s="308" t="str">
        <f>IF('Course Information '!I79&lt;&gt;"","X ","")</f>
        <v/>
      </c>
      <c r="C61" s="559" t="str">
        <f>IF('Course Information '!D79="Other areas (if any), please specify","#hide",IF('Course Information '!D79="","#hide",'Course Information '!D79&amp;IF('Course Information '!I79=1,"")))</f>
        <v>#hide</v>
      </c>
      <c r="D61" s="559"/>
      <c r="E61" s="559"/>
      <c r="F61" s="559"/>
      <c r="G61" s="559"/>
      <c r="H61" s="559"/>
      <c r="I61" s="559"/>
      <c r="J61" s="559"/>
      <c r="K61" s="559"/>
    </row>
    <row r="62" spans="1:11" hidden="1">
      <c r="A62" s="309"/>
      <c r="B62" s="308" t="str">
        <f>IF('Course Information '!I80&lt;&gt;"","X ","")</f>
        <v/>
      </c>
      <c r="C62" s="559" t="str">
        <f>IF('Course Information '!D80="Other areas (if any), please specify","#hide",IF('Course Information '!D80="","#hide",'Course Information '!D80&amp;IF('Course Information '!I80=1,"")))</f>
        <v>#hide</v>
      </c>
      <c r="D62" s="559"/>
      <c r="E62" s="559"/>
      <c r="F62" s="559"/>
      <c r="G62" s="559"/>
      <c r="H62" s="559"/>
      <c r="I62" s="559"/>
      <c r="J62" s="559"/>
      <c r="K62" s="559"/>
    </row>
    <row r="63" spans="1:11" hidden="1">
      <c r="A63" s="309"/>
      <c r="B63" s="308" t="str">
        <f>IF('Course Information '!I81&lt;&gt;"","X ","")</f>
        <v/>
      </c>
      <c r="C63" s="559" t="str">
        <f>IF('Course Information '!D81="Other areas (if any), please specify","#hide",IF('Course Information '!D81="","#hide",'Course Information '!D81&amp;IF('Course Information '!I81=1,"")))</f>
        <v>#hide</v>
      </c>
      <c r="D63" s="559"/>
      <c r="E63" s="559"/>
      <c r="F63" s="559"/>
      <c r="G63" s="559"/>
      <c r="H63" s="559"/>
      <c r="I63" s="559"/>
      <c r="J63" s="559"/>
      <c r="K63" s="559"/>
    </row>
    <row r="64" spans="1:11" hidden="1">
      <c r="A64" s="309"/>
      <c r="B64" s="308" t="str">
        <f>IF('Course Information '!I82&lt;&gt;"","X ","")</f>
        <v/>
      </c>
      <c r="C64" s="559" t="str">
        <f>IF('Course Information '!D82="Other areas (if any), please specify","#hide",IF('Course Information '!D82="","#hide",'Course Information '!D82&amp;IF('Course Information '!I82=1,"")))</f>
        <v>#hide</v>
      </c>
      <c r="D64" s="559"/>
      <c r="E64" s="559"/>
      <c r="F64" s="559"/>
      <c r="G64" s="559"/>
      <c r="H64" s="559"/>
      <c r="I64" s="559"/>
      <c r="J64" s="559"/>
      <c r="K64" s="559"/>
    </row>
    <row r="65" spans="1:11" hidden="1">
      <c r="A65" s="309"/>
      <c r="B65" s="308" t="str">
        <f>IF('Course Information '!I83&lt;&gt;"","X ","")</f>
        <v/>
      </c>
      <c r="C65" s="559" t="str">
        <f>IF('Course Information '!D83="Other areas (if any), please specify","#hide",IF('Course Information '!D83="","#hide",'Course Information '!D83&amp;IF('Course Information '!I83=1,"")))</f>
        <v>#hide</v>
      </c>
      <c r="D65" s="559"/>
      <c r="E65" s="559"/>
      <c r="F65" s="559"/>
      <c r="G65" s="559"/>
      <c r="H65" s="559"/>
      <c r="I65" s="559"/>
      <c r="J65" s="559"/>
      <c r="K65" s="559"/>
    </row>
    <row r="66" spans="1:11" hidden="1">
      <c r="A66" s="309"/>
      <c r="B66" s="308" t="str">
        <f>IF('Course Information '!I84&lt;&gt;"","X ","")</f>
        <v/>
      </c>
      <c r="C66" s="559" t="str">
        <f>IF('Course Information '!D84="Other areas (if any), please specify","#hide",IF('Course Information '!D84="","#hide",'Course Information '!D84&amp;IF('Course Information '!I84=1,"")))</f>
        <v>#hide</v>
      </c>
      <c r="D66" s="559"/>
      <c r="E66" s="559"/>
      <c r="F66" s="559"/>
      <c r="G66" s="559"/>
      <c r="H66" s="559"/>
      <c r="I66" s="559"/>
      <c r="J66" s="559"/>
      <c r="K66" s="559"/>
    </row>
    <row r="67" spans="1:11" hidden="1">
      <c r="A67" s="309"/>
      <c r="B67" s="308" t="str">
        <f>IF('Course Information '!I85&lt;&gt;"","X ","")</f>
        <v/>
      </c>
      <c r="C67" s="559" t="str">
        <f>IF('Course Information '!D85="Other areas (if any), please specify","#hide",IF('Course Information '!D85="","#hide",'Course Information '!D85&amp;IF('Course Information '!I85=1,"")))</f>
        <v>#hide</v>
      </c>
      <c r="D67" s="559"/>
      <c r="E67" s="559"/>
      <c r="F67" s="559"/>
      <c r="G67" s="559"/>
      <c r="H67" s="559"/>
      <c r="I67" s="559"/>
      <c r="J67" s="559"/>
      <c r="K67" s="559"/>
    </row>
    <row r="68" spans="1:11">
      <c r="A68" s="310"/>
      <c r="B68" s="302"/>
      <c r="C68" s="302"/>
      <c r="D68" s="302"/>
      <c r="E68" s="302"/>
      <c r="F68" s="302"/>
      <c r="G68" s="302"/>
      <c r="H68" s="302"/>
      <c r="I68" s="302"/>
      <c r="J68" s="302"/>
      <c r="K68" s="302"/>
    </row>
    <row r="69" spans="1:11">
      <c r="A69" s="301"/>
      <c r="B69" s="562" t="s">
        <v>8516</v>
      </c>
      <c r="C69" s="562"/>
      <c r="D69" s="562"/>
      <c r="E69" s="295"/>
      <c r="F69" s="295"/>
      <c r="G69" s="295"/>
      <c r="H69" s="295"/>
      <c r="I69" s="295"/>
      <c r="J69" s="295"/>
      <c r="K69" s="295"/>
    </row>
    <row r="70" spans="1:11" s="311" customFormat="1">
      <c r="A70" s="302"/>
      <c r="B70" s="590" t="str">
        <f>IF('Course Information '!C86="","",IF('Course Information '!C86="Other criteria (if any),please specify","",'Course Information '!C86))</f>
        <v xml:space="preserve">1.2.1 Develop students' awareness of decent behaviour in the class
1.2.2 Develop students' responsibility to complete assginments.
</v>
      </c>
      <c r="C70" s="590"/>
      <c r="D70" s="590"/>
      <c r="E70" s="590"/>
      <c r="F70" s="590"/>
      <c r="G70" s="590"/>
      <c r="H70" s="590"/>
      <c r="I70" s="590"/>
      <c r="J70" s="590"/>
      <c r="K70" s="590"/>
    </row>
    <row r="71" spans="1:11" s="311" customFormat="1">
      <c r="A71" s="302"/>
      <c r="B71" s="326"/>
      <c r="C71" s="326"/>
      <c r="D71" s="326"/>
      <c r="E71" s="326"/>
      <c r="F71" s="326"/>
      <c r="G71" s="326"/>
      <c r="H71" s="326"/>
      <c r="J71" s="326"/>
      <c r="K71" s="326"/>
    </row>
    <row r="72" spans="1:11">
      <c r="A72" s="301"/>
      <c r="B72" s="562" t="s">
        <v>8517</v>
      </c>
      <c r="C72" s="562"/>
      <c r="D72" s="562"/>
      <c r="E72" s="562"/>
      <c r="F72" s="295"/>
      <c r="G72" s="295"/>
      <c r="H72" s="295"/>
      <c r="I72" s="295"/>
      <c r="J72" s="295"/>
      <c r="K72" s="295"/>
    </row>
    <row r="73" spans="1:11">
      <c r="A73" s="307"/>
      <c r="B73" s="308" t="s">
        <v>8049</v>
      </c>
      <c r="C73" s="559" t="str">
        <f>IF('Course Information '!D87="Other criteria (if any),please specify","#hide",IF('Course Information '!D87="","#hide",'Course Information '!D87))</f>
        <v>Classroom observation in general</v>
      </c>
      <c r="D73" s="559"/>
      <c r="E73" s="559"/>
      <c r="F73" s="559"/>
      <c r="G73" s="559"/>
      <c r="H73" s="559"/>
      <c r="I73" s="559"/>
      <c r="J73" s="559"/>
      <c r="K73" s="559"/>
    </row>
    <row r="74" spans="1:11">
      <c r="A74" s="309"/>
      <c r="B74" s="308" t="s">
        <v>8050</v>
      </c>
      <c r="C74" s="559" t="str">
        <f>IF('Course Information '!D88="Other criteria (if any),please specify","#hide",IF('Course Information '!D88="","#hide",'Course Information '!D88))</f>
        <v xml:space="preserve">Class attendance and task submission records         </v>
      </c>
      <c r="D74" s="559"/>
      <c r="E74" s="559"/>
      <c r="F74" s="559"/>
      <c r="G74" s="559"/>
      <c r="H74" s="559"/>
      <c r="I74" s="559"/>
      <c r="J74" s="559"/>
      <c r="K74" s="559"/>
    </row>
    <row r="75" spans="1:11" hidden="1">
      <c r="A75" s="309"/>
      <c r="B75" s="308" t="str">
        <f>IF('Course Information '!I89&lt;&gt;"","X ","")</f>
        <v/>
      </c>
      <c r="C75" s="559" t="str">
        <f>IF('Course Information '!D89="Other criteria (if any),please specify","#hide",IF('Course Information '!D89="","#hide",'Course Information '!D89))</f>
        <v>#hide</v>
      </c>
      <c r="D75" s="559"/>
      <c r="E75" s="559"/>
      <c r="F75" s="559"/>
      <c r="G75" s="559"/>
      <c r="H75" s="559"/>
      <c r="I75" s="559"/>
      <c r="J75" s="559"/>
      <c r="K75" s="559"/>
    </row>
    <row r="76" spans="1:11" hidden="1">
      <c r="A76" s="309"/>
      <c r="B76" s="308" t="str">
        <f>IF('Course Information '!I90&lt;&gt;"","X ","")</f>
        <v/>
      </c>
      <c r="C76" s="559" t="str">
        <f>IF('Course Information '!D90="Other criteria (if any),please specify","#hide",IF('Course Information '!D90="","#hide",'Course Information '!D90))</f>
        <v>#hide</v>
      </c>
      <c r="D76" s="559"/>
      <c r="E76" s="559"/>
      <c r="F76" s="559"/>
      <c r="G76" s="559"/>
      <c r="H76" s="559"/>
      <c r="I76" s="559"/>
      <c r="J76" s="559"/>
      <c r="K76" s="559"/>
    </row>
    <row r="77" spans="1:11" hidden="1">
      <c r="A77" s="309"/>
      <c r="B77" s="308" t="str">
        <f>IF('Course Information '!I91&lt;&gt;"","X ","")</f>
        <v/>
      </c>
      <c r="C77" s="559" t="str">
        <f>IF('Course Information '!D91="Other criteria (if any),please specify","#hide",IF('Course Information '!D91="","#hide",'Course Information '!D91))</f>
        <v>#hide</v>
      </c>
      <c r="D77" s="559"/>
      <c r="E77" s="559"/>
      <c r="F77" s="559"/>
      <c r="G77" s="559"/>
      <c r="H77" s="559"/>
      <c r="I77" s="559"/>
      <c r="J77" s="559"/>
      <c r="K77" s="559"/>
    </row>
    <row r="78" spans="1:11" hidden="1">
      <c r="A78" s="309"/>
      <c r="B78" s="308" t="str">
        <f>IF('Course Information '!I92&lt;&gt;"","X ","")</f>
        <v/>
      </c>
      <c r="C78" s="559" t="str">
        <f>IF('Course Information '!D92="Other criteria (if any),please specify","#hide",IF('Course Information '!D92="","#hide",'Course Information '!D92))</f>
        <v>#hide</v>
      </c>
      <c r="D78" s="559"/>
      <c r="E78" s="559"/>
      <c r="F78" s="559"/>
      <c r="G78" s="559"/>
      <c r="H78" s="559"/>
      <c r="I78" s="559"/>
      <c r="J78" s="559"/>
      <c r="K78" s="559"/>
    </row>
    <row r="79" spans="1:11" hidden="1">
      <c r="A79" s="309"/>
      <c r="B79" s="308" t="str">
        <f>IF('Course Information '!I93&lt;&gt;"","X ","")</f>
        <v/>
      </c>
      <c r="C79" s="559" t="str">
        <f>IF('Course Information '!D93="Other criteria (if any),please specify","#hide",IF('Course Information '!D93="","#hide",'Course Information '!D93))</f>
        <v>#hide</v>
      </c>
      <c r="D79" s="559"/>
      <c r="E79" s="559"/>
      <c r="F79" s="559"/>
      <c r="G79" s="559"/>
      <c r="H79" s="559"/>
      <c r="I79" s="559"/>
      <c r="J79" s="559"/>
      <c r="K79" s="559"/>
    </row>
    <row r="80" spans="1:11" hidden="1">
      <c r="A80" s="309"/>
      <c r="B80" s="308" t="str">
        <f>IF('Course Information '!I94&lt;&gt;"","X ","")</f>
        <v/>
      </c>
      <c r="C80" s="559" t="str">
        <f>IF('Course Information '!D94="Other criteria (if any),please specify","#hide",IF('Course Information '!D94="","#hide",'Course Information '!D94))</f>
        <v>#hide</v>
      </c>
      <c r="D80" s="559"/>
      <c r="E80" s="559"/>
      <c r="F80" s="559"/>
      <c r="G80" s="559"/>
      <c r="H80" s="559"/>
      <c r="I80" s="559"/>
      <c r="J80" s="559"/>
      <c r="K80" s="559"/>
    </row>
    <row r="81" spans="1:11" hidden="1">
      <c r="A81" s="309"/>
      <c r="B81" s="308" t="str">
        <f>IF('Course Information '!I95&lt;&gt;"","X ","")</f>
        <v/>
      </c>
      <c r="C81" s="559" t="str">
        <f>IF('Course Information '!D95="Other criteria (if any),please specify","#hide",IF('Course Information '!D95="","#hide",'Course Information '!D95))</f>
        <v>#hide</v>
      </c>
      <c r="D81" s="559"/>
      <c r="E81" s="559"/>
      <c r="F81" s="559"/>
      <c r="G81" s="559"/>
      <c r="H81" s="559"/>
      <c r="I81" s="559"/>
      <c r="J81" s="559"/>
      <c r="K81" s="559"/>
    </row>
    <row r="82" spans="1:11" hidden="1">
      <c r="A82" s="309"/>
      <c r="B82" s="308" t="str">
        <f>IF('Course Information '!I96&lt;&gt;"","X ","")</f>
        <v/>
      </c>
      <c r="C82" s="559" t="str">
        <f>IF('Course Information '!D96="Other criteria (if any),please specify","#hide",IF('Course Information '!D96="","#hide",'Course Information '!D96))</f>
        <v>#hide</v>
      </c>
      <c r="D82" s="559"/>
      <c r="E82" s="559"/>
      <c r="F82" s="559"/>
      <c r="G82" s="559"/>
      <c r="H82" s="559"/>
      <c r="I82" s="559"/>
      <c r="J82" s="559"/>
      <c r="K82" s="559"/>
    </row>
    <row r="83" spans="1:11">
      <c r="A83" s="301"/>
      <c r="B83" s="302"/>
      <c r="C83" s="302"/>
      <c r="D83" s="302"/>
      <c r="E83" s="302"/>
      <c r="F83" s="302"/>
      <c r="G83" s="302"/>
      <c r="H83" s="302"/>
      <c r="I83" s="302"/>
      <c r="J83" s="302"/>
      <c r="K83" s="302"/>
    </row>
    <row r="84" spans="1:11">
      <c r="A84" s="298">
        <v>2</v>
      </c>
      <c r="B84" s="562" t="s">
        <v>8518</v>
      </c>
      <c r="C84" s="562"/>
      <c r="D84" s="562"/>
      <c r="E84" s="562"/>
      <c r="F84" s="295"/>
      <c r="G84" s="295"/>
      <c r="H84" s="295"/>
      <c r="I84" s="295"/>
      <c r="J84" s="295"/>
      <c r="K84" s="295"/>
    </row>
    <row r="85" spans="1:11">
      <c r="A85" s="298"/>
      <c r="B85" s="322"/>
      <c r="C85" s="322"/>
      <c r="D85" s="322"/>
      <c r="E85" s="322"/>
      <c r="F85" s="295"/>
      <c r="G85" s="295"/>
      <c r="H85" s="295"/>
      <c r="I85" s="295"/>
      <c r="J85" s="295"/>
      <c r="K85" s="295"/>
    </row>
    <row r="86" spans="1:11">
      <c r="A86" s="298"/>
      <c r="B86" s="591" t="s">
        <v>8519</v>
      </c>
      <c r="C86" s="591"/>
      <c r="D86" s="591"/>
      <c r="E86" s="295"/>
      <c r="F86" s="295"/>
      <c r="G86" s="295"/>
      <c r="H86" s="295"/>
      <c r="I86" s="295"/>
      <c r="J86" s="295"/>
      <c r="K86" s="295"/>
    </row>
    <row r="87" spans="1:11" ht="30.75" customHeight="1">
      <c r="A87" s="307"/>
      <c r="B87" s="308" t="s">
        <v>8059</v>
      </c>
      <c r="C87" s="559" t="str">
        <f>IF('Course Information '!D98="Other knowledge (if any), please specify","#hide",IF('Course Information '!D98="","#hide",'Course Information '!D98&amp;IF('Course Information '!I98=1,"")))</f>
        <v xml:space="preserve">Ability to understand the concepts and theories of psychology and updated ones to extend the frontier of knowledge </v>
      </c>
      <c r="D87" s="559"/>
      <c r="E87" s="559"/>
      <c r="F87" s="559"/>
      <c r="G87" s="559"/>
      <c r="H87" s="559"/>
      <c r="I87" s="559"/>
      <c r="J87" s="559"/>
      <c r="K87" s="559"/>
    </row>
    <row r="88" spans="1:11">
      <c r="A88" s="307"/>
      <c r="B88" s="308" t="s">
        <v>8060</v>
      </c>
      <c r="C88" s="559" t="str">
        <f>IF('Course Information '!D99="Other knowledge (if any), please specify","#hide",IF('Course Information '!D99="","#hide",'Course Information '!D99&amp;IF('Course Information '!I99=1,"")))</f>
        <v>Ability to describe, explain, predict and control behavior.</v>
      </c>
      <c r="D88" s="559"/>
      <c r="E88" s="559"/>
      <c r="F88" s="559"/>
      <c r="G88" s="559"/>
      <c r="H88" s="559"/>
      <c r="I88" s="559"/>
      <c r="J88" s="559"/>
      <c r="K88" s="559"/>
    </row>
    <row r="89" spans="1:11" ht="28.5" customHeight="1">
      <c r="A89" s="307"/>
      <c r="B89" s="308" t="s">
        <v>8061</v>
      </c>
      <c r="C89" s="559" t="str">
        <f>IF('Course Information '!D100="Other knowledge (if any), please specify","#hide",IF('Course Information '!D100="","#hide",'Course Information '!D100&amp;IF('Course Information '!I100=1,"")))</f>
        <v>Ability to apply knowledge of psychology to solve personal problems and enhance quality of life.</v>
      </c>
      <c r="D89" s="559"/>
      <c r="E89" s="559"/>
      <c r="F89" s="559"/>
      <c r="G89" s="559"/>
      <c r="H89" s="559"/>
      <c r="I89" s="559"/>
      <c r="J89" s="559"/>
      <c r="K89" s="559"/>
    </row>
    <row r="90" spans="1:11">
      <c r="A90" s="307"/>
      <c r="B90" s="308" t="s">
        <v>8062</v>
      </c>
      <c r="C90" s="559" t="str">
        <f>IF('Course Information '!D101="Other knowledge (if any), please specify","#hide",IF('Course Information '!D101="","#hide",'Course Information '!D101&amp;IF('Course Information '!I101=1,"")))</f>
        <v>Ability to understand, communicate and interact with others.</v>
      </c>
      <c r="D90" s="559"/>
      <c r="E90" s="559"/>
      <c r="F90" s="559"/>
      <c r="G90" s="559"/>
      <c r="H90" s="559"/>
      <c r="I90" s="559"/>
      <c r="J90" s="559"/>
      <c r="K90" s="559"/>
    </row>
    <row r="91" spans="1:11" hidden="1">
      <c r="A91" s="307"/>
      <c r="B91" s="308" t="str">
        <f>IF('Course Information '!I102&lt;&gt;"","X ","")</f>
        <v/>
      </c>
      <c r="C91" s="559" t="str">
        <f>IF('Course Information '!D102="Other knowledge (if any), please specify","#hide",IF('Course Information '!D102="","#hide",'Course Information '!D102&amp;IF('Course Information '!I102=1,"")))</f>
        <v>#hide</v>
      </c>
      <c r="D91" s="559"/>
      <c r="E91" s="559"/>
      <c r="F91" s="559"/>
      <c r="G91" s="559"/>
      <c r="H91" s="559"/>
      <c r="I91" s="559"/>
      <c r="J91" s="559"/>
      <c r="K91" s="559"/>
    </row>
    <row r="92" spans="1:11" hidden="1">
      <c r="A92" s="307"/>
      <c r="B92" s="308" t="str">
        <f>IF('Course Information '!I103&lt;&gt;"","X ","")</f>
        <v/>
      </c>
      <c r="C92" s="559" t="str">
        <f>IF('Course Information '!D103="Other knowledge (if any), please specify","#hide",IF('Course Information '!D103="","#hide",'Course Information '!D103&amp;IF('Course Information '!I103=1,"")))</f>
        <v>#hide</v>
      </c>
      <c r="D92" s="559"/>
      <c r="E92" s="559"/>
      <c r="F92" s="559"/>
      <c r="G92" s="559"/>
      <c r="H92" s="559"/>
      <c r="I92" s="559"/>
      <c r="J92" s="559"/>
      <c r="K92" s="559"/>
    </row>
    <row r="93" spans="1:11" hidden="1">
      <c r="A93" s="307"/>
      <c r="B93" s="308" t="str">
        <f>IF('Course Information '!I104&lt;&gt;"","X ","")</f>
        <v/>
      </c>
      <c r="C93" s="559" t="str">
        <f>IF('Course Information '!D104="Other knowledge (if any), please specify","#hide",IF('Course Information '!D104="","#hide",'Course Information '!D104&amp;IF('Course Information '!I104=1,"")))</f>
        <v>#hide</v>
      </c>
      <c r="D93" s="559"/>
      <c r="E93" s="559"/>
      <c r="F93" s="559"/>
      <c r="G93" s="559"/>
      <c r="H93" s="559"/>
      <c r="I93" s="559"/>
      <c r="J93" s="559"/>
      <c r="K93" s="559"/>
    </row>
    <row r="94" spans="1:11" hidden="1">
      <c r="A94" s="307"/>
      <c r="B94" s="308" t="str">
        <f>IF('Course Information '!I105&lt;&gt;"","X ","")</f>
        <v/>
      </c>
      <c r="C94" s="559" t="str">
        <f>IF('Course Information '!D105="Other knowledge (if any), please specify","#hide",IF('Course Information '!D105="","#hide",'Course Information '!D105&amp;IF('Course Information '!I105=1,"")))</f>
        <v>#hide</v>
      </c>
      <c r="D94" s="559"/>
      <c r="E94" s="559"/>
      <c r="F94" s="559"/>
      <c r="G94" s="559"/>
      <c r="H94" s="559"/>
      <c r="I94" s="559"/>
      <c r="J94" s="559"/>
      <c r="K94" s="559"/>
    </row>
    <row r="95" spans="1:11" hidden="1">
      <c r="A95" s="307"/>
      <c r="B95" s="308" t="str">
        <f>IF('Course Information '!I106&lt;&gt;"","X ","")</f>
        <v/>
      </c>
      <c r="C95" s="559" t="str">
        <f>IF('Course Information '!D106="Other knowledge (if any), please specify","#hide",IF('Course Information '!D106="","#hide",'Course Information '!D106&amp;IF('Course Information '!I106=1,"")))</f>
        <v>#hide</v>
      </c>
      <c r="D95" s="559"/>
      <c r="E95" s="559"/>
      <c r="F95" s="559"/>
      <c r="G95" s="559"/>
      <c r="H95" s="559"/>
      <c r="I95" s="559"/>
      <c r="J95" s="559"/>
      <c r="K95" s="559"/>
    </row>
    <row r="96" spans="1:11" hidden="1">
      <c r="A96" s="307"/>
      <c r="B96" s="308" t="str">
        <f>IF('Course Information '!I107&lt;&gt;"","X ","")</f>
        <v/>
      </c>
      <c r="C96" s="559" t="str">
        <f>IF('Course Information '!D107="Other knowledge (if any), please specify","#hide",IF('Course Information '!D107="","#hide",'Course Information '!D107&amp;IF('Course Information '!I107=1,"")))</f>
        <v>#hide</v>
      </c>
      <c r="D96" s="559"/>
      <c r="E96" s="559"/>
      <c r="F96" s="559"/>
      <c r="G96" s="559"/>
      <c r="H96" s="559"/>
      <c r="I96" s="559"/>
      <c r="J96" s="559"/>
      <c r="K96" s="559"/>
    </row>
    <row r="97" spans="1:11">
      <c r="A97" s="312"/>
      <c r="B97" s="302"/>
      <c r="C97" s="302"/>
      <c r="D97" s="302"/>
      <c r="E97" s="302"/>
      <c r="F97" s="302"/>
      <c r="G97" s="302"/>
      <c r="H97" s="302"/>
      <c r="I97" s="302"/>
      <c r="J97" s="302"/>
      <c r="K97" s="302"/>
    </row>
    <row r="98" spans="1:11">
      <c r="A98" s="298"/>
      <c r="B98" s="562" t="s">
        <v>8520</v>
      </c>
      <c r="C98" s="562"/>
      <c r="D98" s="562"/>
      <c r="E98" s="562"/>
      <c r="F98" s="295"/>
      <c r="G98" s="295"/>
      <c r="H98" s="295"/>
      <c r="I98" s="295"/>
      <c r="J98" s="295"/>
      <c r="K98" s="295"/>
    </row>
    <row r="99" spans="1:11" s="314" customFormat="1" ht="49.5" customHeight="1">
      <c r="A99" s="313"/>
      <c r="B99" s="566" t="str">
        <f>IF('Course Information '!C108="","",IF('Course Information '!C108="(if any, please specify)","",'Course Information '!C108))</f>
        <v>Lecture supported by an example, groupwork, presentation, disscussion, case study, worksheet, and give assignments for students to search relevant articles and information using child-centered approach.</v>
      </c>
      <c r="C99" s="566"/>
      <c r="D99" s="566"/>
      <c r="E99" s="566"/>
      <c r="F99" s="566"/>
      <c r="G99" s="566"/>
      <c r="H99" s="566"/>
      <c r="I99" s="566"/>
      <c r="J99" s="566"/>
      <c r="K99" s="566"/>
    </row>
    <row r="100" spans="1:11" s="314" customFormat="1" ht="15" customHeight="1">
      <c r="A100" s="313"/>
      <c r="B100" s="323"/>
      <c r="C100" s="323"/>
      <c r="D100" s="323"/>
      <c r="E100" s="323"/>
      <c r="F100" s="323"/>
      <c r="G100" s="323"/>
      <c r="H100" s="323"/>
      <c r="I100" s="302"/>
      <c r="J100" s="323"/>
      <c r="K100" s="323"/>
    </row>
    <row r="101" spans="1:11">
      <c r="A101" s="298"/>
      <c r="B101" s="562" t="s">
        <v>8521</v>
      </c>
      <c r="C101" s="562"/>
      <c r="D101" s="562"/>
      <c r="E101" s="562"/>
      <c r="F101" s="295"/>
      <c r="G101" s="295"/>
      <c r="H101" s="295"/>
      <c r="I101" s="295"/>
      <c r="J101" s="295"/>
      <c r="K101" s="295"/>
    </row>
    <row r="102" spans="1:11">
      <c r="A102" s="307"/>
      <c r="B102" s="308" t="s">
        <v>8069</v>
      </c>
      <c r="C102" s="559" t="str">
        <f>IF('Course Information '!D109="Other knowledge (if any), please specify","#hide",IF('Course Information '!D109="","#hide",'Course Information '!D109))</f>
        <v>Midterm and final exams.</v>
      </c>
      <c r="D102" s="559"/>
      <c r="E102" s="559"/>
      <c r="F102" s="559"/>
      <c r="G102" s="559"/>
      <c r="H102" s="559"/>
      <c r="I102" s="559"/>
      <c r="J102" s="559"/>
      <c r="K102" s="559"/>
    </row>
    <row r="103" spans="1:11">
      <c r="A103" s="307"/>
      <c r="B103" s="308" t="s">
        <v>8070</v>
      </c>
      <c r="C103" s="559" t="str">
        <f>IF('Course Information '!D110="Other knowledge (if any), please specify","#hide",IF('Course Information '!D110="","#hide",'Course Information '!D110))</f>
        <v>In class assignment.</v>
      </c>
      <c r="D103" s="559"/>
      <c r="E103" s="559"/>
      <c r="F103" s="559"/>
      <c r="G103" s="559"/>
      <c r="H103" s="559"/>
      <c r="I103" s="559"/>
      <c r="J103" s="559"/>
      <c r="K103" s="559"/>
    </row>
    <row r="104" spans="1:11" ht="16.5" customHeight="1">
      <c r="A104" s="307"/>
      <c r="B104" s="308" t="s">
        <v>8071</v>
      </c>
      <c r="C104" s="559" t="str">
        <f>IF('Course Information '!D111="Other knowledge (if any), please specify","#hide",IF('Course Information '!D111="","#hide",'Course Information '!D111))</f>
        <v>Homework</v>
      </c>
      <c r="D104" s="559"/>
      <c r="E104" s="559"/>
      <c r="F104" s="559"/>
      <c r="G104" s="559"/>
      <c r="H104" s="559"/>
      <c r="I104" s="559"/>
      <c r="J104" s="559"/>
      <c r="K104" s="559"/>
    </row>
    <row r="105" spans="1:11">
      <c r="A105" s="307"/>
      <c r="B105" s="308" t="s">
        <v>8072</v>
      </c>
      <c r="C105" s="559" t="str">
        <f>IF('Course Information '!D112="Other knowledge (if any), please specify","#hide",IF('Course Information '!D112="","#hide",'Course Information '!D112))</f>
        <v>Observation of language and behavior for the situations students will operate in.</v>
      </c>
      <c r="D105" s="559"/>
      <c r="E105" s="559"/>
      <c r="F105" s="559"/>
      <c r="G105" s="559"/>
      <c r="H105" s="559"/>
      <c r="I105" s="559"/>
      <c r="J105" s="559"/>
      <c r="K105" s="559"/>
    </row>
    <row r="106" spans="1:11" hidden="1">
      <c r="A106" s="307"/>
      <c r="B106" s="308" t="str">
        <f>IF('Course Information '!I113&lt;&gt;"","X ","")</f>
        <v/>
      </c>
      <c r="C106" s="559" t="str">
        <f>IF('Course Information '!D113="Other knowledge (if any), please specify","#hide",IF('Course Information '!D113="","#hide",'Course Information '!D113))</f>
        <v>#hide</v>
      </c>
      <c r="D106" s="559"/>
      <c r="E106" s="559"/>
      <c r="F106" s="559"/>
      <c r="G106" s="559"/>
      <c r="H106" s="559"/>
      <c r="I106" s="559"/>
      <c r="J106" s="559"/>
      <c r="K106" s="559"/>
    </row>
    <row r="107" spans="1:11" hidden="1">
      <c r="A107" s="307"/>
      <c r="B107" s="308" t="str">
        <f>IF('Course Information '!I114&lt;&gt;"","X ","")</f>
        <v/>
      </c>
      <c r="C107" s="559" t="str">
        <f>IF('Course Information '!D114="Other knowledge (if any), please specify","#hide",IF('Course Information '!D114="","#hide",'Course Information '!D114))</f>
        <v>#hide</v>
      </c>
      <c r="D107" s="559"/>
      <c r="E107" s="559"/>
      <c r="F107" s="559"/>
      <c r="G107" s="559"/>
      <c r="H107" s="559"/>
      <c r="I107" s="559"/>
      <c r="J107" s="559"/>
      <c r="K107" s="559"/>
    </row>
    <row r="108" spans="1:11" hidden="1">
      <c r="A108" s="307"/>
      <c r="B108" s="308" t="str">
        <f>IF('Course Information '!I115&lt;&gt;"","X ","")</f>
        <v/>
      </c>
      <c r="C108" s="559" t="str">
        <f>IF('Course Information '!D115="Other knowledge (if any), please specify","#hide",IF('Course Information '!D115="","#hide",'Course Information '!D115))</f>
        <v>#hide</v>
      </c>
      <c r="D108" s="559"/>
      <c r="E108" s="559"/>
      <c r="F108" s="559"/>
      <c r="G108" s="559"/>
      <c r="H108" s="559"/>
      <c r="I108" s="559"/>
      <c r="J108" s="559"/>
      <c r="K108" s="559"/>
    </row>
    <row r="109" spans="1:11" hidden="1">
      <c r="A109" s="307"/>
      <c r="B109" s="308" t="str">
        <f>IF('Course Information '!I116&lt;&gt;"","X ","")</f>
        <v/>
      </c>
      <c r="C109" s="559" t="str">
        <f>IF('Course Information '!D116="Other knowledge (if any), please specify","#hide",IF('Course Information '!D116="","#hide",'Course Information '!D116))</f>
        <v>#hide</v>
      </c>
      <c r="D109" s="559"/>
      <c r="E109" s="559"/>
      <c r="F109" s="559"/>
      <c r="G109" s="559"/>
      <c r="H109" s="559"/>
      <c r="I109" s="559"/>
      <c r="J109" s="559"/>
      <c r="K109" s="559"/>
    </row>
    <row r="110" spans="1:11" hidden="1">
      <c r="A110" s="307"/>
      <c r="B110" s="308" t="str">
        <f>IF('Course Information '!I117&lt;&gt;"","X ","")</f>
        <v/>
      </c>
      <c r="C110" s="559" t="str">
        <f>IF('Course Information '!D117="Other knowledge (if any), please specify","#hide",IF('Course Information '!D117="","#hide",'Course Information '!D117))</f>
        <v>#hide</v>
      </c>
      <c r="D110" s="559"/>
      <c r="E110" s="559"/>
      <c r="F110" s="559"/>
      <c r="G110" s="559"/>
      <c r="H110" s="559"/>
      <c r="I110" s="559"/>
      <c r="J110" s="559"/>
      <c r="K110" s="559"/>
    </row>
    <row r="111" spans="1:11" hidden="1">
      <c r="A111" s="307"/>
      <c r="B111" s="308" t="str">
        <f>IF('Course Information '!I118&lt;&gt;"","X ","")</f>
        <v/>
      </c>
      <c r="C111" s="559" t="str">
        <f>IF('Course Information '!D118="Other knowledge (if any), please specify","#hide",IF('Course Information '!D118="","#hide",'Course Information '!D118))</f>
        <v>#hide</v>
      </c>
      <c r="D111" s="559"/>
      <c r="E111" s="559"/>
      <c r="F111" s="559"/>
      <c r="G111" s="559"/>
      <c r="H111" s="559"/>
      <c r="I111" s="559"/>
      <c r="J111" s="559"/>
      <c r="K111" s="559"/>
    </row>
    <row r="112" spans="1:11" ht="13.5" customHeight="1">
      <c r="A112" s="298"/>
      <c r="B112" s="306"/>
      <c r="C112" s="306"/>
      <c r="D112" s="306"/>
      <c r="E112" s="306"/>
      <c r="F112" s="306"/>
      <c r="G112" s="306"/>
      <c r="H112" s="306"/>
      <c r="I112" s="302"/>
      <c r="J112" s="306"/>
      <c r="K112" s="306"/>
    </row>
    <row r="113" spans="1:11">
      <c r="A113" s="298">
        <v>3</v>
      </c>
      <c r="B113" s="562" t="s">
        <v>8522</v>
      </c>
      <c r="C113" s="562"/>
      <c r="D113" s="562"/>
      <c r="E113" s="562"/>
      <c r="F113" s="295"/>
      <c r="G113" s="295"/>
      <c r="H113" s="295"/>
      <c r="I113" s="295"/>
      <c r="J113" s="295"/>
      <c r="K113" s="295"/>
    </row>
    <row r="114" spans="1:11">
      <c r="A114" s="298"/>
      <c r="B114" s="322"/>
      <c r="C114" s="322"/>
      <c r="D114" s="322"/>
      <c r="E114" s="322"/>
      <c r="F114" s="295"/>
      <c r="G114" s="295"/>
      <c r="H114" s="295"/>
      <c r="I114" s="295"/>
      <c r="J114" s="295"/>
      <c r="K114" s="295"/>
    </row>
    <row r="115" spans="1:11">
      <c r="A115" s="298"/>
      <c r="B115" s="329" t="s">
        <v>8523</v>
      </c>
      <c r="C115" s="329"/>
      <c r="D115" s="329"/>
      <c r="E115" s="329"/>
      <c r="F115" s="329"/>
      <c r="G115" s="329"/>
      <c r="H115" s="329"/>
      <c r="I115" s="329"/>
      <c r="J115" s="295"/>
      <c r="K115" s="295"/>
    </row>
    <row r="116" spans="1:11">
      <c r="A116" s="307"/>
      <c r="B116" s="308" t="s">
        <v>8079</v>
      </c>
      <c r="C116" s="559" t="str">
        <f>IF('Course Information '!D120="Other cognitive skills (if any), please specify ","#hide",IF('Course Information '!D120="","#hide",'Course Information '!D120&amp;IF('Course Information '!I120=1,"")))</f>
        <v>Ability to think and analyze logically and systematically</v>
      </c>
      <c r="D116" s="559"/>
      <c r="E116" s="559"/>
      <c r="F116" s="559"/>
      <c r="G116" s="559"/>
      <c r="H116" s="559"/>
      <c r="I116" s="559"/>
      <c r="J116" s="559"/>
      <c r="K116" s="559"/>
    </row>
    <row r="117" spans="1:11" ht="30" customHeight="1">
      <c r="A117" s="307"/>
      <c r="B117" s="308" t="s">
        <v>8080</v>
      </c>
      <c r="C117" s="559" t="str">
        <f>IF('Course Information '!D121="Other cognitive skills (if any), please specify ","#hide",IF('Course Information '!D121="","#hide",'Course Information '!D121&amp;IF('Course Information '!I121=1,"")))</f>
        <v>Ability to determine the topics of study, conduct a research, gather and process information as well as to analyze, synthesize, intepret and summarize an issue from diverse sources of data</v>
      </c>
      <c r="D117" s="559"/>
      <c r="E117" s="559"/>
      <c r="F117" s="559"/>
      <c r="G117" s="559"/>
      <c r="H117" s="559"/>
      <c r="I117" s="559"/>
      <c r="J117" s="559"/>
      <c r="K117" s="559"/>
    </row>
    <row r="118" spans="1:11" ht="45" customHeight="1">
      <c r="A118" s="307"/>
      <c r="B118" s="308" t="s">
        <v>8081</v>
      </c>
      <c r="C118" s="559" t="str">
        <f>IF('Course Information '!D122="Other cognitive skills (if any), please specify ","#hide",IF('Course Information '!D122="","#hide",'Course Information '!D122&amp;IF('Course Information '!I122=1,"")))</f>
        <v>Ability to analyze information and evidence, integrate knowledge from diverse viewpoints into a unified whole to come up with  possible soloutions in a fair, creative, productive, efficient and befitting manner</v>
      </c>
      <c r="D118" s="559"/>
      <c r="E118" s="559"/>
      <c r="F118" s="559"/>
      <c r="G118" s="559"/>
      <c r="H118" s="559"/>
      <c r="I118" s="559"/>
      <c r="J118" s="559"/>
      <c r="K118" s="559"/>
    </row>
    <row r="119" spans="1:11" hidden="1">
      <c r="A119" s="307"/>
      <c r="B119" s="308" t="str">
        <f>IF('Course Information '!I123&lt;&gt;"","X ","")</f>
        <v/>
      </c>
      <c r="C119" s="559" t="str">
        <f>IF('Course Information '!D123="Other cognitive skills (if any), please specify ","#hide",IF('Course Information '!D123="","#hide",'Course Information '!D123&amp;IF('Course Information '!I123=1,"")))</f>
        <v>#hide</v>
      </c>
      <c r="D119" s="559"/>
      <c r="E119" s="559"/>
      <c r="F119" s="559"/>
      <c r="G119" s="559"/>
      <c r="H119" s="559"/>
      <c r="I119" s="559"/>
      <c r="J119" s="559"/>
      <c r="K119" s="559"/>
    </row>
    <row r="120" spans="1:11" hidden="1">
      <c r="A120" s="307"/>
      <c r="B120" s="308" t="str">
        <f>IF('Course Information '!I124&lt;&gt;"","X ","")</f>
        <v/>
      </c>
      <c r="C120" s="559" t="str">
        <f>IF('Course Information '!D124="Other cognitive skills (if any), please specify ","#hide",IF('Course Information '!D124="","#hide",'Course Information '!D124&amp;IF('Course Information '!I124=1,"")))</f>
        <v>#hide</v>
      </c>
      <c r="D120" s="559"/>
      <c r="E120" s="559"/>
      <c r="F120" s="559"/>
      <c r="G120" s="559"/>
      <c r="H120" s="559"/>
      <c r="I120" s="559"/>
      <c r="J120" s="559"/>
      <c r="K120" s="559"/>
    </row>
    <row r="121" spans="1:11" hidden="1">
      <c r="A121" s="307"/>
      <c r="B121" s="308" t="str">
        <f>IF('Course Information '!I125&lt;&gt;"","X ","")</f>
        <v/>
      </c>
      <c r="C121" s="559" t="str">
        <f>IF('Course Information '!D125="Other cognitive skills (if any), please specify ","#hide",IF('Course Information '!D125="","#hide",'Course Information '!D125&amp;IF('Course Information '!I125=1,"")))</f>
        <v>#hide</v>
      </c>
      <c r="D121" s="559"/>
      <c r="E121" s="559"/>
      <c r="F121" s="559"/>
      <c r="G121" s="559"/>
      <c r="H121" s="559"/>
      <c r="I121" s="559"/>
      <c r="J121" s="559"/>
      <c r="K121" s="559"/>
    </row>
    <row r="122" spans="1:11" hidden="1">
      <c r="A122" s="307"/>
      <c r="B122" s="308" t="str">
        <f>IF('Course Information '!I126&lt;&gt;"","X ","")</f>
        <v/>
      </c>
      <c r="C122" s="559" t="str">
        <f>IF('Course Information '!D126="Other cognitive skills (if any), please specify ","#hide",IF('Course Information '!D126="","#hide",'Course Information '!D126&amp;IF('Course Information '!I126=1,"")))</f>
        <v>#hide</v>
      </c>
      <c r="D122" s="559"/>
      <c r="E122" s="559"/>
      <c r="F122" s="559"/>
      <c r="G122" s="559"/>
      <c r="H122" s="559"/>
      <c r="I122" s="559"/>
      <c r="J122" s="559"/>
      <c r="K122" s="559"/>
    </row>
    <row r="123" spans="1:11" hidden="1">
      <c r="A123" s="307"/>
      <c r="B123" s="308" t="str">
        <f>IF('Course Information '!I127&lt;&gt;"","X ","")</f>
        <v/>
      </c>
      <c r="C123" s="559" t="str">
        <f>IF('Course Information '!D127="Other cognitive skills (if any), please specify ","#hide",IF('Course Information '!D127="","#hide",'Course Information '!D127&amp;IF('Course Information '!I127=1,"")))</f>
        <v>#hide</v>
      </c>
      <c r="D123" s="559"/>
      <c r="E123" s="559"/>
      <c r="F123" s="559"/>
      <c r="G123" s="559"/>
      <c r="H123" s="559"/>
      <c r="I123" s="559"/>
      <c r="J123" s="559"/>
      <c r="K123" s="559"/>
    </row>
    <row r="124" spans="1:11" hidden="1">
      <c r="A124" s="307"/>
      <c r="B124" s="308" t="str">
        <f>IF('Course Information '!I128&lt;&gt;"","X ","")</f>
        <v/>
      </c>
      <c r="C124" s="559" t="str">
        <f>IF('Course Information '!D128="Other cognitive skills (if any), please specify ","#hide",IF('Course Information '!D128="","#hide",'Course Information '!D128&amp;IF('Course Information '!I128=1,"")))</f>
        <v>#hide</v>
      </c>
      <c r="D124" s="559"/>
      <c r="E124" s="559"/>
      <c r="F124" s="559"/>
      <c r="G124" s="559"/>
      <c r="H124" s="559"/>
      <c r="I124" s="559"/>
      <c r="J124" s="559"/>
      <c r="K124" s="559"/>
    </row>
    <row r="125" spans="1:11" ht="18" hidden="1" customHeight="1">
      <c r="A125" s="307"/>
      <c r="B125" s="308" t="str">
        <f>IF('Course Information '!I129&lt;&gt;"","X ","")</f>
        <v/>
      </c>
      <c r="C125" s="559" t="str">
        <f>IF('Course Information '!D129="Other cognitive skills (if any), please specify ","#hide",IF('Course Information '!D129="","#hide",'Course Information '!D129&amp;IF('Course Information '!I129=1,"")))</f>
        <v>#hide</v>
      </c>
      <c r="D125" s="559"/>
      <c r="E125" s="559"/>
      <c r="F125" s="559"/>
      <c r="G125" s="559"/>
      <c r="H125" s="559"/>
      <c r="I125" s="559"/>
      <c r="J125" s="559"/>
      <c r="K125" s="559"/>
    </row>
    <row r="126" spans="1:11" ht="14.25" customHeight="1">
      <c r="A126" s="312"/>
      <c r="B126" s="559"/>
      <c r="C126" s="559"/>
      <c r="D126" s="559"/>
      <c r="E126" s="559"/>
      <c r="F126" s="559"/>
      <c r="G126" s="559"/>
      <c r="H126" s="559"/>
      <c r="I126" s="559"/>
      <c r="J126" s="559"/>
      <c r="K126" s="559"/>
    </row>
    <row r="127" spans="1:11">
      <c r="A127" s="298"/>
      <c r="B127" s="562" t="s">
        <v>8524</v>
      </c>
      <c r="C127" s="562"/>
      <c r="D127" s="562"/>
      <c r="E127" s="562"/>
      <c r="F127" s="295"/>
      <c r="G127" s="295"/>
      <c r="H127" s="295"/>
      <c r="I127" s="295"/>
      <c r="J127" s="295"/>
      <c r="K127" s="295"/>
    </row>
    <row r="128" spans="1:11" ht="15.75" customHeight="1">
      <c r="A128" s="298"/>
      <c r="B128" s="566" t="str">
        <f>IF('Course Information '!C130="","",IF('Course Information '!C130="(if any, please specify)","",'Course Information '!C130))</f>
        <v>Participatory approach, group discussion, summary report and presentation</v>
      </c>
      <c r="C128" s="566"/>
      <c r="D128" s="566"/>
      <c r="E128" s="566"/>
      <c r="F128" s="566"/>
      <c r="G128" s="566"/>
      <c r="H128" s="566"/>
      <c r="I128" s="566"/>
      <c r="J128" s="566"/>
      <c r="K128" s="566"/>
    </row>
    <row r="129" spans="1:11" ht="15.75" customHeight="1">
      <c r="A129" s="298"/>
      <c r="B129" s="323"/>
      <c r="C129" s="323"/>
      <c r="D129" s="323"/>
      <c r="E129" s="323"/>
      <c r="F129" s="323"/>
      <c r="G129" s="323"/>
      <c r="H129" s="323"/>
      <c r="I129" s="302"/>
      <c r="J129" s="323"/>
      <c r="K129" s="323"/>
    </row>
    <row r="130" spans="1:11">
      <c r="A130" s="298"/>
      <c r="B130" s="562" t="s">
        <v>8525</v>
      </c>
      <c r="C130" s="562"/>
      <c r="D130" s="562"/>
      <c r="E130" s="562"/>
      <c r="F130" s="295"/>
      <c r="G130" s="295"/>
      <c r="H130" s="295"/>
      <c r="I130" s="295"/>
      <c r="J130" s="295"/>
      <c r="K130" s="295"/>
    </row>
    <row r="131" spans="1:11">
      <c r="A131" s="307"/>
      <c r="B131" s="308" t="s">
        <v>8089</v>
      </c>
      <c r="C131" s="559" t="str">
        <f>IF('Course Information '!D131="Other criteria (if any), please specify ","#hide",IF('Course Information '!D131="","#hide",'Course Information '!D131))</f>
        <v>Group Disscussion</v>
      </c>
      <c r="D131" s="559"/>
      <c r="E131" s="559"/>
      <c r="F131" s="559"/>
      <c r="G131" s="559"/>
      <c r="H131" s="559"/>
      <c r="I131" s="559"/>
      <c r="J131" s="559"/>
      <c r="K131" s="559"/>
    </row>
    <row r="132" spans="1:11">
      <c r="A132" s="307"/>
      <c r="B132" s="308" t="s">
        <v>8090</v>
      </c>
      <c r="C132" s="559" t="str">
        <f>IF('Course Information '!D132="Other criteria (if any), please specify ","#hide",IF('Course Information '!D132="","#hide",'Course Information '!D132))</f>
        <v>Assignments</v>
      </c>
      <c r="D132" s="559"/>
      <c r="E132" s="559"/>
      <c r="F132" s="559"/>
      <c r="G132" s="559"/>
      <c r="H132" s="559"/>
      <c r="I132" s="559"/>
      <c r="J132" s="559"/>
      <c r="K132" s="559"/>
    </row>
    <row r="133" spans="1:11">
      <c r="A133" s="307"/>
      <c r="B133" s="308" t="s">
        <v>8091</v>
      </c>
      <c r="C133" s="559" t="str">
        <f>IF('Course Information '!D133="Other criteria (if any), please specify ","#hide",IF('Course Information '!D133="","#hide",'Course Information '!D133))</f>
        <v xml:space="preserve">Behavioral observation of students during their participation in  an academic activity. </v>
      </c>
      <c r="D133" s="559"/>
      <c r="E133" s="559"/>
      <c r="F133" s="559"/>
      <c r="G133" s="559"/>
      <c r="H133" s="559"/>
      <c r="I133" s="559"/>
      <c r="J133" s="559"/>
      <c r="K133" s="559"/>
    </row>
    <row r="134" spans="1:11">
      <c r="A134" s="307"/>
      <c r="B134" s="308" t="s">
        <v>8092</v>
      </c>
      <c r="C134" s="559" t="str">
        <f>IF('Course Information '!D134="Other criteria (if any), please specify ","#hide",IF('Course Information '!D134="","#hide",'Course Information '!D134))</f>
        <v xml:space="preserve"> Midterm and final exams</v>
      </c>
      <c r="D134" s="559"/>
      <c r="E134" s="559"/>
      <c r="F134" s="559"/>
      <c r="G134" s="559"/>
      <c r="H134" s="559"/>
      <c r="I134" s="559"/>
      <c r="J134" s="559"/>
      <c r="K134" s="559"/>
    </row>
    <row r="135" spans="1:11" hidden="1">
      <c r="A135" s="307"/>
      <c r="B135" s="308" t="str">
        <f>IF('Course Information '!I135&lt;&gt;"","X ","")</f>
        <v/>
      </c>
      <c r="C135" s="559" t="str">
        <f>IF('Course Information '!D135="Other criteria (if any), please specify ","#hide",IF('Course Information '!D135="","#hide",'Course Information '!D135))</f>
        <v>#hide</v>
      </c>
      <c r="D135" s="559"/>
      <c r="E135" s="559"/>
      <c r="F135" s="559"/>
      <c r="G135" s="559"/>
      <c r="H135" s="559"/>
      <c r="I135" s="559"/>
      <c r="J135" s="559"/>
      <c r="K135" s="559"/>
    </row>
    <row r="136" spans="1:11" hidden="1">
      <c r="A136" s="307"/>
      <c r="B136" s="308" t="str">
        <f>IF('Course Information '!I136&lt;&gt;"","X ","")</f>
        <v/>
      </c>
      <c r="C136" s="559" t="str">
        <f>IF('Course Information '!D136="Other criteria (if any), please specify ","#hide",IF('Course Information '!D136="","#hide",'Course Information '!D136))</f>
        <v>#hide</v>
      </c>
      <c r="D136" s="559"/>
      <c r="E136" s="559"/>
      <c r="F136" s="559"/>
      <c r="G136" s="559"/>
      <c r="H136" s="559"/>
      <c r="I136" s="559"/>
      <c r="J136" s="559"/>
      <c r="K136" s="559"/>
    </row>
    <row r="137" spans="1:11" hidden="1">
      <c r="A137" s="307"/>
      <c r="B137" s="308" t="str">
        <f>IF('Course Information '!I137&lt;&gt;"","X ","")</f>
        <v/>
      </c>
      <c r="C137" s="559" t="str">
        <f>IF('Course Information '!D137="Other criteria (if any), please specify ","#hide",IF('Course Information '!D137="","#hide",'Course Information '!D137))</f>
        <v>#hide</v>
      </c>
      <c r="D137" s="559"/>
      <c r="E137" s="559"/>
      <c r="F137" s="559"/>
      <c r="G137" s="559"/>
      <c r="H137" s="559"/>
      <c r="I137" s="559"/>
      <c r="J137" s="559"/>
      <c r="K137" s="559"/>
    </row>
    <row r="138" spans="1:11" hidden="1">
      <c r="A138" s="307"/>
      <c r="B138" s="308" t="str">
        <f>IF('Course Information '!I138&lt;&gt;"","X ","")</f>
        <v/>
      </c>
      <c r="C138" s="559" t="str">
        <f>IF('Course Information '!D138="Other criteria (if any), please specify ","#hide",IF('Course Information '!D138="","#hide",'Course Information '!D138))</f>
        <v>#hide</v>
      </c>
      <c r="D138" s="559"/>
      <c r="E138" s="559"/>
      <c r="F138" s="559"/>
      <c r="G138" s="559"/>
      <c r="H138" s="559"/>
      <c r="I138" s="559"/>
      <c r="J138" s="559"/>
      <c r="K138" s="559"/>
    </row>
    <row r="139" spans="1:11" hidden="1">
      <c r="A139" s="307"/>
      <c r="B139" s="308" t="str">
        <f>IF('Course Information '!I139&lt;&gt;"","X ","")</f>
        <v/>
      </c>
      <c r="C139" s="559" t="str">
        <f>IF('Course Information '!D139="Other criteria (if any), please specify ","#hide",IF('Course Information '!D139="","#hide",'Course Information '!D139))</f>
        <v>#hide</v>
      </c>
      <c r="D139" s="559"/>
      <c r="E139" s="559"/>
      <c r="F139" s="559"/>
      <c r="G139" s="559"/>
      <c r="H139" s="559"/>
      <c r="I139" s="559"/>
      <c r="J139" s="559"/>
      <c r="K139" s="559"/>
    </row>
    <row r="140" spans="1:11" hidden="1">
      <c r="A140" s="307"/>
      <c r="B140" s="308" t="str">
        <f>IF('Course Information '!I140&lt;&gt;"","X ","")</f>
        <v/>
      </c>
      <c r="C140" s="559" t="str">
        <f>IF('Course Information '!D140="Other criteria (if any), please specify ","#hide",IF('Course Information '!D140="","#hide",'Course Information '!D140))</f>
        <v>#hide</v>
      </c>
      <c r="D140" s="559"/>
      <c r="E140" s="559"/>
      <c r="F140" s="559"/>
      <c r="G140" s="559"/>
      <c r="H140" s="559"/>
      <c r="I140" s="559"/>
      <c r="J140" s="559"/>
      <c r="K140" s="559"/>
    </row>
    <row r="141" spans="1:11" ht="9" customHeight="1">
      <c r="A141" s="298"/>
      <c r="B141" s="559"/>
      <c r="C141" s="559"/>
      <c r="D141" s="559"/>
      <c r="E141" s="559"/>
      <c r="F141" s="559"/>
      <c r="G141" s="559"/>
      <c r="H141" s="559"/>
      <c r="I141" s="559"/>
      <c r="J141" s="559"/>
      <c r="K141" s="559"/>
    </row>
    <row r="142" spans="1:11">
      <c r="A142" s="298">
        <v>4</v>
      </c>
      <c r="B142" s="562" t="s">
        <v>8526</v>
      </c>
      <c r="C142" s="562"/>
      <c r="D142" s="562"/>
      <c r="E142" s="562"/>
      <c r="F142" s="562"/>
      <c r="G142" s="562"/>
      <c r="H142" s="562"/>
      <c r="I142" s="562"/>
      <c r="J142" s="562"/>
      <c r="K142" s="562"/>
    </row>
    <row r="143" spans="1:11">
      <c r="A143" s="298"/>
      <c r="B143" s="322"/>
      <c r="C143" s="322"/>
      <c r="D143" s="322"/>
      <c r="E143" s="322"/>
      <c r="F143" s="322"/>
      <c r="G143" s="322"/>
      <c r="H143" s="322"/>
      <c r="I143" s="295"/>
      <c r="J143" s="322"/>
      <c r="K143" s="322"/>
    </row>
    <row r="144" spans="1:11">
      <c r="A144" s="298"/>
      <c r="B144" s="562" t="s">
        <v>8527</v>
      </c>
      <c r="C144" s="562"/>
      <c r="D144" s="562"/>
      <c r="E144" s="562"/>
      <c r="F144" s="562"/>
      <c r="G144" s="562"/>
      <c r="H144" s="562"/>
      <c r="I144" s="562"/>
      <c r="J144" s="562"/>
      <c r="K144" s="562"/>
    </row>
    <row r="145" spans="1:11">
      <c r="A145" s="307"/>
      <c r="B145" s="308" t="s">
        <v>8099</v>
      </c>
      <c r="C145" s="559" t="str">
        <f>IF('Course Information '!D142="Other skills (if any), please specify","#hide",IF('Course Information '!D142="","#hide",'Course Information '!D142&amp;IF('Course Information '!I142=1,"")))</f>
        <v>Students are good team workers.</v>
      </c>
      <c r="D145" s="559"/>
      <c r="E145" s="559"/>
      <c r="F145" s="559"/>
      <c r="G145" s="559"/>
      <c r="H145" s="559"/>
      <c r="I145" s="559"/>
      <c r="J145" s="559"/>
      <c r="K145" s="559"/>
    </row>
    <row r="146" spans="1:11" ht="30" customHeight="1">
      <c r="A146" s="307"/>
      <c r="B146" s="308" t="s">
        <v>8100</v>
      </c>
      <c r="C146" s="559" t="str">
        <f>IF('Course Information '!D143="Other skills (if any), please specify","#hide",IF('Course Information '!D143="","#hide",'Course Information '!D143&amp;IF('Course Information '!I143=1,"")))</f>
        <v>Students are responsible for their assignments or tasks given in an individual, pair or group work.</v>
      </c>
      <c r="D146" s="559"/>
      <c r="E146" s="559"/>
      <c r="F146" s="559"/>
      <c r="G146" s="559"/>
      <c r="H146" s="559"/>
      <c r="I146" s="559"/>
      <c r="J146" s="559"/>
      <c r="K146" s="559"/>
    </row>
    <row r="147" spans="1:11" ht="106.5" hidden="1" customHeight="1">
      <c r="A147" s="307"/>
      <c r="B147" s="308" t="str">
        <f>IF('Course Information '!I144&lt;&gt;"","X ","")</f>
        <v/>
      </c>
      <c r="C147" s="559" t="str">
        <f>IF('Course Information '!D144="Other skills (if any), please specify","#hide",IF('Course Information '!D144="","#hide",'Course Information '!D144&amp;IF('Course Information '!I144=1,"")))</f>
        <v>#hide</v>
      </c>
      <c r="D147" s="559"/>
      <c r="E147" s="559"/>
      <c r="F147" s="559"/>
      <c r="G147" s="559"/>
      <c r="H147" s="559"/>
      <c r="I147" s="559"/>
      <c r="J147" s="559"/>
      <c r="K147" s="559"/>
    </row>
    <row r="148" spans="1:11" hidden="1">
      <c r="A148" s="307"/>
      <c r="B148" s="308" t="str">
        <f>IF('Course Information '!I145&lt;&gt;"","X ","")</f>
        <v/>
      </c>
      <c r="C148" s="559" t="str">
        <f>IF('Course Information '!D145="Other skills (if any), please specify","#hide",IF('Course Information '!D145="","#hide",'Course Information '!D145&amp;IF('Course Information '!I145=1,"")))</f>
        <v>#hide</v>
      </c>
      <c r="D148" s="559"/>
      <c r="E148" s="559"/>
      <c r="F148" s="559"/>
      <c r="G148" s="559"/>
      <c r="H148" s="559"/>
      <c r="I148" s="559"/>
      <c r="J148" s="559"/>
      <c r="K148" s="559"/>
    </row>
    <row r="149" spans="1:11" hidden="1">
      <c r="A149" s="307"/>
      <c r="B149" s="308" t="str">
        <f>IF('Course Information '!I146&lt;&gt;"","X ","")</f>
        <v/>
      </c>
      <c r="C149" s="559" t="str">
        <f>IF('Course Information '!D146="Other skills (if any), please specify","#hide",IF('Course Information '!D146="","#hide",'Course Information '!D146&amp;IF('Course Information '!I146=1,"")))</f>
        <v>#hide</v>
      </c>
      <c r="D149" s="559"/>
      <c r="E149" s="559"/>
      <c r="F149" s="559"/>
      <c r="G149" s="559"/>
      <c r="H149" s="559"/>
      <c r="I149" s="559"/>
      <c r="J149" s="559"/>
      <c r="K149" s="559"/>
    </row>
    <row r="150" spans="1:11" hidden="1">
      <c r="A150" s="307"/>
      <c r="B150" s="308" t="str">
        <f>IF('Course Information '!I147&lt;&gt;"","X ","")</f>
        <v/>
      </c>
      <c r="C150" s="559" t="str">
        <f>IF('Course Information '!D147="Other skills (if any), please specify","#hide",IF('Course Information '!D147="","#hide",'Course Information '!D147&amp;IF('Course Information '!I147=1,"")))</f>
        <v>#hide</v>
      </c>
      <c r="D150" s="559"/>
      <c r="E150" s="559"/>
      <c r="F150" s="559"/>
      <c r="G150" s="559"/>
      <c r="H150" s="559"/>
      <c r="I150" s="559"/>
      <c r="J150" s="559"/>
      <c r="K150" s="559"/>
    </row>
    <row r="151" spans="1:11" hidden="1">
      <c r="A151" s="307"/>
      <c r="B151" s="308" t="str">
        <f>IF('Course Information '!I148&lt;&gt;"","X ","")</f>
        <v/>
      </c>
      <c r="C151" s="559" t="str">
        <f>IF('Course Information '!D148="Other skills (if any), please specify","#hide",IF('Course Information '!D148="","#hide",'Course Information '!D148&amp;IF('Course Information '!I148=1,"")))</f>
        <v>#hide</v>
      </c>
      <c r="D151" s="559"/>
      <c r="E151" s="559"/>
      <c r="F151" s="559"/>
      <c r="G151" s="559"/>
      <c r="H151" s="559"/>
      <c r="I151" s="559"/>
      <c r="J151" s="559"/>
      <c r="K151" s="559"/>
    </row>
    <row r="152" spans="1:11" hidden="1">
      <c r="A152" s="307"/>
      <c r="B152" s="308" t="str">
        <f>IF('Course Information '!I149&lt;&gt;"","X ","")</f>
        <v/>
      </c>
      <c r="C152" s="559" t="str">
        <f>IF('Course Information '!D149="Other skills (if any), please specify","#hide",IF('Course Information '!D149="","#hide",'Course Information '!D149&amp;IF('Course Information '!I149=1,"")))</f>
        <v>#hide</v>
      </c>
      <c r="D152" s="559"/>
      <c r="E152" s="559"/>
      <c r="F152" s="559"/>
      <c r="G152" s="559"/>
      <c r="H152" s="559"/>
      <c r="I152" s="559"/>
      <c r="J152" s="559"/>
      <c r="K152" s="559"/>
    </row>
    <row r="153" spans="1:11" hidden="1">
      <c r="A153" s="307"/>
      <c r="B153" s="308" t="str">
        <f>IF('Course Information '!I150&lt;&gt;"","X ","")</f>
        <v/>
      </c>
      <c r="C153" s="559" t="str">
        <f>IF('Course Information '!D150="Other skills (if any), please specify","#hide",IF('Course Information '!D150="","#hide",'Course Information '!D150&amp;IF('Course Information '!I150=1,"")))</f>
        <v>#hide</v>
      </c>
      <c r="D153" s="559"/>
      <c r="E153" s="559"/>
      <c r="F153" s="559"/>
      <c r="G153" s="559"/>
      <c r="H153" s="559"/>
      <c r="I153" s="559"/>
      <c r="J153" s="559"/>
      <c r="K153" s="559"/>
    </row>
    <row r="154" spans="1:11" hidden="1">
      <c r="A154" s="307"/>
      <c r="B154" s="308" t="str">
        <f>IF('Course Information '!I151&lt;&gt;"","X ","")</f>
        <v/>
      </c>
      <c r="C154" s="559" t="str">
        <f>IF('Course Information '!D151="Other skills (if any), please specify","#hide",IF('Course Information '!D151="","#hide",'Course Information '!D151&amp;IF('Course Information '!I151=1,"")))</f>
        <v>#hide</v>
      </c>
      <c r="D154" s="559"/>
      <c r="E154" s="559"/>
      <c r="F154" s="559"/>
      <c r="G154" s="559"/>
      <c r="H154" s="559"/>
      <c r="I154" s="559"/>
      <c r="J154" s="559"/>
      <c r="K154" s="559"/>
    </row>
    <row r="155" spans="1:11" ht="2.25" hidden="1" customHeight="1">
      <c r="A155" s="312"/>
      <c r="B155" s="559"/>
      <c r="C155" s="559"/>
      <c r="D155" s="559"/>
      <c r="E155" s="559"/>
      <c r="F155" s="559"/>
      <c r="G155" s="559"/>
      <c r="H155" s="559"/>
      <c r="I155" s="559"/>
      <c r="J155" s="559"/>
      <c r="K155" s="559"/>
    </row>
    <row r="156" spans="1:11" ht="2.25" customHeight="1">
      <c r="A156" s="325"/>
      <c r="B156" s="321"/>
      <c r="C156" s="321"/>
      <c r="D156" s="321"/>
      <c r="E156" s="321"/>
      <c r="F156" s="321"/>
      <c r="G156" s="321"/>
      <c r="H156" s="321"/>
      <c r="I156" s="302"/>
      <c r="J156" s="321"/>
      <c r="K156" s="321"/>
    </row>
    <row r="157" spans="1:11">
      <c r="A157" s="298"/>
      <c r="B157" s="562" t="s">
        <v>8528</v>
      </c>
      <c r="C157" s="562"/>
      <c r="D157" s="562"/>
      <c r="E157" s="562"/>
      <c r="F157" s="295"/>
      <c r="G157" s="295"/>
      <c r="H157" s="295"/>
      <c r="I157" s="295"/>
      <c r="J157" s="295"/>
      <c r="K157" s="295"/>
    </row>
    <row r="158" spans="1:11" ht="30" customHeight="1">
      <c r="A158" s="298"/>
      <c r="B158" s="566" t="str">
        <f>IF('Course Information '!C152="","",IF('Course Information '!C152="(if any, please specify)","",'Course Information '!C152))</f>
        <v>4.2.1 Participatory approach, group disscussion, summary report and presentation
4.2.2 Assignments</v>
      </c>
      <c r="C158" s="566"/>
      <c r="D158" s="566"/>
      <c r="E158" s="566"/>
      <c r="F158" s="566"/>
      <c r="G158" s="566"/>
      <c r="H158" s="566"/>
      <c r="I158" s="566"/>
      <c r="J158" s="566"/>
      <c r="K158" s="566"/>
    </row>
    <row r="159" spans="1:11" ht="12.75" customHeight="1">
      <c r="A159" s="298"/>
      <c r="B159" s="323"/>
      <c r="C159" s="323"/>
      <c r="D159" s="323"/>
      <c r="E159" s="323"/>
      <c r="F159" s="323"/>
      <c r="G159" s="323"/>
      <c r="H159" s="323"/>
      <c r="I159" s="302"/>
      <c r="J159" s="323"/>
      <c r="K159" s="323"/>
    </row>
    <row r="160" spans="1:11">
      <c r="A160" s="298"/>
      <c r="B160" s="562" t="s">
        <v>8529</v>
      </c>
      <c r="C160" s="562"/>
      <c r="D160" s="562"/>
      <c r="E160" s="562"/>
      <c r="F160" s="295"/>
      <c r="G160" s="295"/>
      <c r="H160" s="295"/>
      <c r="I160" s="295"/>
      <c r="J160" s="295"/>
      <c r="K160" s="295"/>
    </row>
    <row r="161" spans="1:11">
      <c r="A161" s="307"/>
      <c r="B161" s="308" t="s">
        <v>8109</v>
      </c>
      <c r="C161" s="559" t="str">
        <f>IF('Course Information '!D153="Other criteria (if any), please identify","#hide",IF('Course Information '!D153="","#hide",'Course Information '!D153))</f>
        <v>Group disscussion</v>
      </c>
      <c r="D161" s="559"/>
      <c r="E161" s="559"/>
      <c r="F161" s="559"/>
      <c r="G161" s="559"/>
      <c r="H161" s="559"/>
      <c r="I161" s="559"/>
      <c r="J161" s="559"/>
      <c r="K161" s="559"/>
    </row>
    <row r="162" spans="1:11">
      <c r="A162" s="307"/>
      <c r="B162" s="308" t="s">
        <v>8110</v>
      </c>
      <c r="C162" s="559" t="str">
        <f>IF('Course Information '!D154="Other criteria (if any), please identify ","#hide",IF('Course Information '!D154="","#hide",'Course Information '!D154))</f>
        <v xml:space="preserve">Behavioral observation of students during their participation in an academic activity. </v>
      </c>
      <c r="D162" s="559"/>
      <c r="E162" s="559"/>
      <c r="F162" s="559"/>
      <c r="G162" s="559"/>
      <c r="H162" s="559"/>
      <c r="I162" s="559"/>
      <c r="J162" s="559"/>
      <c r="K162" s="559"/>
    </row>
    <row r="163" spans="1:11" hidden="1">
      <c r="A163" s="307"/>
      <c r="B163" s="308" t="str">
        <f>IF('Course Information '!I155&lt;&gt;"","X ","")</f>
        <v/>
      </c>
      <c r="C163" s="559" t="str">
        <f>IF('Course Information '!D155="Other criteria (if any), please identify ","#hide",IF('Course Information '!D155="","#hide",'Course Information '!D155))</f>
        <v>#hide</v>
      </c>
      <c r="D163" s="559"/>
      <c r="E163" s="559"/>
      <c r="F163" s="559"/>
      <c r="G163" s="559"/>
      <c r="H163" s="559"/>
      <c r="I163" s="559"/>
      <c r="J163" s="559"/>
      <c r="K163" s="559"/>
    </row>
    <row r="164" spans="1:11" hidden="1">
      <c r="A164" s="307"/>
      <c r="B164" s="308" t="str">
        <f>IF('Course Information '!I156&lt;&gt;"","X ","")</f>
        <v/>
      </c>
      <c r="C164" s="559" t="str">
        <f>IF('Course Information '!D156="Other criteria (if any), please identify ","#hide",IF('Course Information '!D156="","#hide",'Course Information '!D156))</f>
        <v>#hide</v>
      </c>
      <c r="D164" s="559"/>
      <c r="E164" s="559"/>
      <c r="F164" s="559"/>
      <c r="G164" s="559"/>
      <c r="H164" s="559"/>
      <c r="I164" s="559"/>
      <c r="J164" s="559"/>
      <c r="K164" s="559"/>
    </row>
    <row r="165" spans="1:11" hidden="1">
      <c r="A165" s="307"/>
      <c r="B165" s="308" t="str">
        <f>IF('Course Information '!I157&lt;&gt;"","X ","")</f>
        <v/>
      </c>
      <c r="C165" s="559" t="str">
        <f>IF('Course Information '!D157="Other criteria (if any), please identify ","#hide",IF('Course Information '!D157="","#hide",'Course Information '!D157))</f>
        <v>#hide</v>
      </c>
      <c r="D165" s="559"/>
      <c r="E165" s="559"/>
      <c r="F165" s="559"/>
      <c r="G165" s="559"/>
      <c r="H165" s="559"/>
      <c r="I165" s="559"/>
      <c r="J165" s="559"/>
      <c r="K165" s="559"/>
    </row>
    <row r="166" spans="1:11" hidden="1">
      <c r="A166" s="307"/>
      <c r="B166" s="308" t="str">
        <f>IF('Course Information '!I158&lt;&gt;"","X ","")</f>
        <v/>
      </c>
      <c r="C166" s="559" t="str">
        <f>IF('Course Information '!D158="Other criteria (if any), please identify ","#hide",IF('Course Information '!D158="","#hide",'Course Information '!D158))</f>
        <v>#hide</v>
      </c>
      <c r="D166" s="559"/>
      <c r="E166" s="559"/>
      <c r="F166" s="559"/>
      <c r="G166" s="559"/>
      <c r="H166" s="559"/>
      <c r="I166" s="559"/>
      <c r="J166" s="559"/>
      <c r="K166" s="559"/>
    </row>
    <row r="167" spans="1:11" hidden="1">
      <c r="A167" s="307"/>
      <c r="B167" s="308" t="str">
        <f>IF('Course Information '!I159&lt;&gt;"","X ","")</f>
        <v/>
      </c>
      <c r="C167" s="559" t="str">
        <f>IF('Course Information '!D159="Other criteria (if any), please identify ","#hide",IF('Course Information '!D159="","#hide",'Course Information '!D159))</f>
        <v>#hide</v>
      </c>
      <c r="D167" s="559"/>
      <c r="E167" s="559"/>
      <c r="F167" s="559"/>
      <c r="G167" s="559"/>
      <c r="H167" s="559"/>
      <c r="I167" s="559"/>
      <c r="J167" s="559"/>
      <c r="K167" s="559"/>
    </row>
    <row r="168" spans="1:11" hidden="1">
      <c r="A168" s="307"/>
      <c r="B168" s="308" t="str">
        <f>IF('Course Information '!I160&lt;&gt;"","X ","")</f>
        <v/>
      </c>
      <c r="C168" s="559" t="str">
        <f>IF('Course Information '!D160="Other criteria (if any), please identify ","#hide",IF('Course Information '!D160="","#hide",'Course Information '!D160))</f>
        <v>#hide</v>
      </c>
      <c r="D168" s="559"/>
      <c r="E168" s="559"/>
      <c r="F168" s="559"/>
      <c r="G168" s="559"/>
      <c r="H168" s="559"/>
      <c r="I168" s="559"/>
      <c r="J168" s="559"/>
      <c r="K168" s="559"/>
    </row>
    <row r="169" spans="1:11" hidden="1">
      <c r="A169" s="307"/>
      <c r="B169" s="308" t="str">
        <f>IF('Course Information '!I161&lt;&gt;"","X ","")</f>
        <v/>
      </c>
      <c r="C169" s="559" t="str">
        <f>IF('Course Information '!D161="Other criteria (if any), please identify ","#hide",IF('Course Information '!D161="","#hide",'Course Information '!D161))</f>
        <v>#hide</v>
      </c>
      <c r="D169" s="559"/>
      <c r="E169" s="559"/>
      <c r="F169" s="559"/>
      <c r="G169" s="559"/>
      <c r="H169" s="559"/>
      <c r="I169" s="559"/>
      <c r="J169" s="559"/>
      <c r="K169" s="559"/>
    </row>
    <row r="170" spans="1:11" hidden="1">
      <c r="A170" s="307"/>
      <c r="B170" s="308" t="str">
        <f>IF('Course Information '!I162&lt;&gt;"","X ","")</f>
        <v/>
      </c>
      <c r="C170" s="559" t="str">
        <f>IF('Course Information '!D162="Other criteria (if any), please identify ","#hide",IF('Course Information '!D162="","#hide",'Course Information '!D162))</f>
        <v>#hide</v>
      </c>
      <c r="D170" s="559"/>
      <c r="E170" s="559"/>
      <c r="F170" s="559"/>
      <c r="G170" s="559"/>
      <c r="H170" s="559"/>
      <c r="I170" s="559"/>
      <c r="J170" s="559"/>
      <c r="K170" s="559"/>
    </row>
    <row r="171" spans="1:11">
      <c r="A171" s="298"/>
      <c r="B171" s="559"/>
      <c r="C171" s="559"/>
      <c r="D171" s="559"/>
      <c r="E171" s="559"/>
      <c r="F171" s="559"/>
      <c r="G171" s="559"/>
      <c r="H171" s="559"/>
      <c r="I171" s="559"/>
      <c r="J171" s="559"/>
      <c r="K171" s="559"/>
    </row>
    <row r="172" spans="1:11">
      <c r="A172" s="298">
        <v>5</v>
      </c>
      <c r="B172" s="562" t="s">
        <v>8530</v>
      </c>
      <c r="C172" s="562"/>
      <c r="D172" s="562"/>
      <c r="E172" s="562"/>
      <c r="F172" s="562"/>
      <c r="G172" s="562"/>
      <c r="H172" s="562"/>
      <c r="I172" s="562"/>
      <c r="J172" s="562"/>
      <c r="K172" s="562"/>
    </row>
    <row r="173" spans="1:11">
      <c r="A173" s="298"/>
      <c r="B173" s="322"/>
      <c r="C173" s="322"/>
      <c r="D173" s="322"/>
      <c r="E173" s="322"/>
      <c r="F173" s="322"/>
      <c r="G173" s="322"/>
      <c r="H173" s="322"/>
      <c r="I173" s="295"/>
      <c r="J173" s="322"/>
      <c r="K173" s="322"/>
    </row>
    <row r="174" spans="1:11">
      <c r="A174" s="298"/>
      <c r="B174" s="562" t="s">
        <v>8531</v>
      </c>
      <c r="C174" s="562"/>
      <c r="D174" s="562"/>
      <c r="E174" s="562"/>
      <c r="F174" s="562"/>
      <c r="G174" s="562"/>
      <c r="H174" s="562"/>
      <c r="I174" s="562"/>
      <c r="J174" s="562"/>
      <c r="K174" s="562"/>
    </row>
    <row r="175" spans="1:11" ht="30.75" customHeight="1">
      <c r="A175" s="307"/>
      <c r="B175" s="308" t="s">
        <v>8119</v>
      </c>
      <c r="C175" s="559" t="str">
        <f>IF('Course Information '!D164="Other skills (if any), please specify","#hide",IF('Course Information '!D164="","#hide",'Course Information '!D164&amp;IF('Course Information '!I164=1,"")))</f>
        <v xml:space="preserve">Abllity to make oneself clear while communicating a message to others both in writing and in public speaking (presentation) </v>
      </c>
      <c r="D175" s="559"/>
      <c r="E175" s="559"/>
      <c r="F175" s="559"/>
      <c r="G175" s="559"/>
      <c r="H175" s="559"/>
      <c r="I175" s="559"/>
      <c r="J175" s="559"/>
      <c r="K175" s="559"/>
    </row>
    <row r="176" spans="1:11" ht="31.5" customHeight="1">
      <c r="A176" s="307"/>
      <c r="B176" s="308" t="s">
        <v>8120</v>
      </c>
      <c r="C176" s="559" t="str">
        <f>IF('Course Information '!D165="Other skills (if any), please specify","#hide",IF('Course Information '!D165="","#hide",'Course Information '!D165&amp;IF('Course Information '!I165=1,"")))</f>
        <v>Ability to select and use information technology and communication techniques to collect, analyze,process,intepret and present in a suitable manner.</v>
      </c>
      <c r="D176" s="559"/>
      <c r="E176" s="559"/>
      <c r="F176" s="559"/>
      <c r="G176" s="559"/>
      <c r="H176" s="559"/>
      <c r="I176" s="559"/>
      <c r="J176" s="559"/>
      <c r="K176" s="559"/>
    </row>
    <row r="177" spans="1:11" hidden="1">
      <c r="A177" s="307"/>
      <c r="B177" s="308" t="str">
        <f>IF('Course Information '!I166&lt;&gt;"","X ","")</f>
        <v/>
      </c>
      <c r="C177" s="559" t="str">
        <f>IF('Course Information '!D166="Other skills (if any), please specify","#hide",IF('Course Information '!D166="","#hide",'Course Information '!D166&amp;IF('Course Information '!I166=1,"")))</f>
        <v>#hide</v>
      </c>
      <c r="D177" s="559"/>
      <c r="E177" s="559"/>
      <c r="F177" s="559"/>
      <c r="G177" s="559"/>
      <c r="H177" s="559"/>
      <c r="I177" s="559"/>
      <c r="J177" s="559"/>
      <c r="K177" s="559"/>
    </row>
    <row r="178" spans="1:11" hidden="1">
      <c r="A178" s="307"/>
      <c r="B178" s="308" t="str">
        <f>IF('Course Information '!I167&lt;&gt;"","X ","")</f>
        <v/>
      </c>
      <c r="C178" s="559" t="str">
        <f>IF('Course Information '!D167="Other skills (if any), please specify","#hide",IF('Course Information '!D167="","#hide",'Course Information '!D167&amp;IF('Course Information '!I167=1,"")))</f>
        <v>#hide</v>
      </c>
      <c r="D178" s="559"/>
      <c r="E178" s="559"/>
      <c r="F178" s="559"/>
      <c r="G178" s="559"/>
      <c r="H178" s="559"/>
      <c r="I178" s="559"/>
      <c r="J178" s="559"/>
      <c r="K178" s="559"/>
    </row>
    <row r="179" spans="1:11" hidden="1">
      <c r="A179" s="307"/>
      <c r="B179" s="308" t="str">
        <f>IF('Course Information '!I168&lt;&gt;"","X ","")</f>
        <v/>
      </c>
      <c r="C179" s="559" t="str">
        <f>IF('Course Information '!D168="Other skills (if any), please specify","#hide",IF('Course Information '!D168="","#hide",'Course Information '!D168&amp;IF('Course Information '!I168=1,"")))</f>
        <v>#hide</v>
      </c>
      <c r="D179" s="559"/>
      <c r="E179" s="559"/>
      <c r="F179" s="559"/>
      <c r="G179" s="559"/>
      <c r="H179" s="559"/>
      <c r="I179" s="559"/>
      <c r="J179" s="559"/>
      <c r="K179" s="559"/>
    </row>
    <row r="180" spans="1:11" hidden="1">
      <c r="A180" s="307"/>
      <c r="B180" s="308" t="str">
        <f>IF('Course Information '!I169&lt;&gt;"","X ","")</f>
        <v/>
      </c>
      <c r="C180" s="559" t="str">
        <f>IF('Course Information '!D169="Other skills (if any), please specify","#hide",IF('Course Information '!D169="","#hide",'Course Information '!D169&amp;IF('Course Information '!I169=1,"")))</f>
        <v>#hide</v>
      </c>
      <c r="D180" s="559"/>
      <c r="E180" s="559"/>
      <c r="F180" s="559"/>
      <c r="G180" s="559"/>
      <c r="H180" s="559"/>
      <c r="I180" s="559"/>
      <c r="J180" s="559"/>
      <c r="K180" s="559"/>
    </row>
    <row r="181" spans="1:11" hidden="1">
      <c r="A181" s="307"/>
      <c r="B181" s="308" t="str">
        <f>IF('Course Information '!I170&lt;&gt;"","X ","")</f>
        <v/>
      </c>
      <c r="C181" s="559" t="str">
        <f>IF('Course Information '!D170="Other skills (if any), please specify","#hide",IF('Course Information '!D170="","#hide",'Course Information '!D170&amp;IF('Course Information '!I170=1,"")))</f>
        <v>#hide</v>
      </c>
      <c r="D181" s="559"/>
      <c r="E181" s="559"/>
      <c r="F181" s="559"/>
      <c r="G181" s="559"/>
      <c r="H181" s="559"/>
      <c r="I181" s="559"/>
      <c r="J181" s="559"/>
      <c r="K181" s="559"/>
    </row>
    <row r="182" spans="1:11" hidden="1">
      <c r="A182" s="307"/>
      <c r="B182" s="308" t="str">
        <f>IF('Course Information '!I171&lt;&gt;"","X ","")</f>
        <v/>
      </c>
      <c r="C182" s="559" t="str">
        <f>IF('Course Information '!D171="Other skills (if any), please specify","#hide",IF('Course Information '!D171="","#hide",'Course Information '!D171&amp;IF('Course Information '!I171=1,"")))</f>
        <v>#hide</v>
      </c>
      <c r="D182" s="559"/>
      <c r="E182" s="559"/>
      <c r="F182" s="559"/>
      <c r="G182" s="559"/>
      <c r="H182" s="559"/>
      <c r="I182" s="559"/>
      <c r="J182" s="559"/>
      <c r="K182" s="559"/>
    </row>
    <row r="183" spans="1:11" hidden="1">
      <c r="A183" s="307"/>
      <c r="B183" s="308" t="str">
        <f>IF('Course Information '!I172&lt;&gt;"","X ","")</f>
        <v/>
      </c>
      <c r="C183" s="559" t="str">
        <f>IF('Course Information '!D172="Other skills (if any), please specify","#hide",IF('Course Information '!D172="","#hide",'Course Information '!D172&amp;IF('Course Information '!I172=1,"")))</f>
        <v>#hide</v>
      </c>
      <c r="D183" s="559"/>
      <c r="E183" s="559"/>
      <c r="F183" s="559"/>
      <c r="G183" s="559"/>
      <c r="H183" s="559"/>
      <c r="I183" s="559"/>
      <c r="J183" s="559"/>
      <c r="K183" s="559"/>
    </row>
    <row r="184" spans="1:11" hidden="1">
      <c r="A184" s="307"/>
      <c r="B184" s="308" t="str">
        <f>IF('Course Information '!I173&lt;&gt;"","X ","")</f>
        <v/>
      </c>
      <c r="C184" s="559" t="str">
        <f>IF('Course Information '!D173="Other skills (if any), please specify","#hide",IF('Course Information '!D173="","#hide",'Course Information '!D173&amp;IF('Course Information '!I173=1,"")))</f>
        <v>#hide</v>
      </c>
      <c r="D184" s="559"/>
      <c r="E184" s="559"/>
      <c r="F184" s="559"/>
      <c r="G184" s="559"/>
      <c r="H184" s="559"/>
      <c r="I184" s="559"/>
      <c r="J184" s="559"/>
      <c r="K184" s="559"/>
    </row>
    <row r="185" spans="1:11" hidden="1">
      <c r="A185" s="312"/>
      <c r="B185" s="559"/>
      <c r="C185" s="559"/>
      <c r="D185" s="559"/>
      <c r="E185" s="559"/>
      <c r="F185" s="559"/>
      <c r="G185" s="559"/>
      <c r="H185" s="559"/>
      <c r="I185" s="559"/>
      <c r="J185" s="559"/>
      <c r="K185" s="559"/>
    </row>
    <row r="186" spans="1:11">
      <c r="A186" s="325"/>
      <c r="B186" s="321"/>
      <c r="C186" s="321"/>
      <c r="D186" s="321"/>
      <c r="E186" s="321"/>
      <c r="F186" s="321"/>
      <c r="G186" s="321"/>
      <c r="H186" s="321"/>
      <c r="I186" s="302"/>
      <c r="J186" s="321"/>
      <c r="K186" s="321"/>
    </row>
    <row r="187" spans="1:11">
      <c r="A187" s="298"/>
      <c r="B187" s="562" t="s">
        <v>8532</v>
      </c>
      <c r="C187" s="562"/>
      <c r="D187" s="562"/>
      <c r="E187" s="295"/>
      <c r="F187" s="295"/>
      <c r="G187" s="295"/>
      <c r="H187" s="295"/>
      <c r="I187" s="295"/>
      <c r="J187" s="295"/>
      <c r="K187" s="295"/>
    </row>
    <row r="188" spans="1:11" ht="31.5" customHeight="1">
      <c r="A188" s="298"/>
      <c r="B188" s="566" t="s">
        <v>9007</v>
      </c>
      <c r="C188" s="566"/>
      <c r="D188" s="566"/>
      <c r="E188" s="566"/>
      <c r="F188" s="566"/>
      <c r="G188" s="566"/>
      <c r="H188" s="566"/>
      <c r="I188" s="566"/>
      <c r="J188" s="566"/>
      <c r="K188" s="566"/>
    </row>
    <row r="189" spans="1:11" ht="14.25" customHeight="1">
      <c r="A189" s="298"/>
      <c r="B189" s="323"/>
      <c r="C189" s="323"/>
      <c r="D189" s="323"/>
      <c r="E189" s="323"/>
      <c r="F189" s="323"/>
      <c r="G189" s="323"/>
      <c r="H189" s="323"/>
      <c r="I189" s="302"/>
      <c r="J189" s="323"/>
      <c r="K189" s="323"/>
    </row>
    <row r="190" spans="1:11" ht="14.25" customHeight="1">
      <c r="A190" s="298"/>
      <c r="B190" s="562" t="s">
        <v>8533</v>
      </c>
      <c r="C190" s="562"/>
      <c r="D190" s="562"/>
      <c r="E190" s="562"/>
      <c r="F190" s="295"/>
      <c r="G190" s="295"/>
      <c r="H190" s="295"/>
      <c r="I190" s="295"/>
      <c r="J190" s="295"/>
      <c r="K190" s="295"/>
    </row>
    <row r="191" spans="1:11" ht="14.25" customHeight="1">
      <c r="A191" s="307"/>
      <c r="B191" s="308" t="s">
        <v>8129</v>
      </c>
      <c r="C191" s="559" t="str">
        <f>IF('Course Information '!D175="Other criteria (if any), please specify ","#hide",IF('Course Information '!D175="","#hide",'Course Information '!D175))</f>
        <v>Midterm and Final Exams</v>
      </c>
      <c r="D191" s="559"/>
      <c r="E191" s="559"/>
      <c r="F191" s="559"/>
      <c r="G191" s="559"/>
      <c r="H191" s="559"/>
      <c r="I191" s="559"/>
      <c r="J191" s="559"/>
      <c r="K191" s="559"/>
    </row>
    <row r="192" spans="1:11" ht="14.25" customHeight="1">
      <c r="A192" s="307"/>
      <c r="B192" s="308" t="s">
        <v>8130</v>
      </c>
      <c r="C192" s="559" t="str">
        <f>IF('Course Information '!D176="Other criteria (if any), please specify ","#hide",IF('Course Information '!D176="","#hide",'Course Information '!D176))</f>
        <v>Works and Presentation</v>
      </c>
      <c r="D192" s="559"/>
      <c r="E192" s="559"/>
      <c r="F192" s="559"/>
      <c r="G192" s="559"/>
      <c r="H192" s="559"/>
      <c r="I192" s="559"/>
      <c r="J192" s="559"/>
      <c r="K192" s="559"/>
    </row>
    <row r="193" spans="1:16" ht="14.25" hidden="1" customHeight="1">
      <c r="A193" s="307"/>
      <c r="B193" s="308" t="str">
        <f>IF('Course Information '!I177&lt;&gt;"","X ","")</f>
        <v/>
      </c>
      <c r="C193" s="559" t="str">
        <f>IF('Course Information '!D177="Other criteria (if any), please specify ","#hide",IF('Course Information '!D177="","#hide",'Course Information '!D177))</f>
        <v>Study Habits</v>
      </c>
      <c r="D193" s="559"/>
      <c r="E193" s="559"/>
      <c r="F193" s="559"/>
      <c r="G193" s="559"/>
      <c r="H193" s="559"/>
      <c r="I193" s="559"/>
      <c r="J193" s="559"/>
      <c r="K193" s="559"/>
    </row>
    <row r="194" spans="1:16" ht="14.25" customHeight="1">
      <c r="A194" s="307"/>
      <c r="B194" s="308" t="s">
        <v>8131</v>
      </c>
      <c r="C194" s="559" t="str">
        <f>IF('Course Information '!D178="Other criteria (if any), please specify ","#hide",IF('Course Information '!D178="","#hide",'Course Information '!D178))</f>
        <v>Observation of language and behavior for the situations students will operate in.</v>
      </c>
      <c r="D194" s="559"/>
      <c r="E194" s="559"/>
      <c r="F194" s="559"/>
      <c r="G194" s="559"/>
      <c r="H194" s="559"/>
      <c r="I194" s="559"/>
      <c r="J194" s="559"/>
      <c r="K194" s="559"/>
    </row>
    <row r="195" spans="1:16" ht="14.25" hidden="1" customHeight="1">
      <c r="A195" s="307"/>
      <c r="B195" s="308" t="str">
        <f>IF('Course Information '!I179&lt;&gt;"","X ","")</f>
        <v/>
      </c>
      <c r="C195" s="559" t="str">
        <f>IF('Course Information '!D179="Other criteria (if any), please specify ","#hide",IF('Course Information '!D179="","#hide",'Course Information '!D179))</f>
        <v>#hide</v>
      </c>
      <c r="D195" s="559"/>
      <c r="E195" s="559"/>
      <c r="F195" s="559"/>
      <c r="G195" s="559"/>
      <c r="H195" s="559"/>
      <c r="I195" s="559"/>
      <c r="J195" s="559"/>
      <c r="K195" s="559"/>
    </row>
    <row r="196" spans="1:16" ht="14.25" hidden="1" customHeight="1">
      <c r="A196" s="307"/>
      <c r="B196" s="308" t="str">
        <f>IF('Course Information '!I180&lt;&gt;"","X ","")</f>
        <v/>
      </c>
      <c r="C196" s="559" t="str">
        <f>IF('Course Information '!D180="Other criteria (if any), please specify ","#hide",IF('Course Information '!D180="","#hide",'Course Information '!D180))</f>
        <v>#hide</v>
      </c>
      <c r="D196" s="559"/>
      <c r="E196" s="559"/>
      <c r="F196" s="559"/>
      <c r="G196" s="559"/>
      <c r="H196" s="559"/>
      <c r="I196" s="559"/>
      <c r="J196" s="559"/>
      <c r="K196" s="559"/>
    </row>
    <row r="197" spans="1:16" ht="14.25" hidden="1" customHeight="1">
      <c r="A197" s="307"/>
      <c r="B197" s="308" t="str">
        <f>IF('Course Information '!I181&lt;&gt;"","X ","")</f>
        <v/>
      </c>
      <c r="C197" s="559" t="str">
        <f>IF('Course Information '!D181="Other criteria (if any), please specify ","#hide",IF('Course Information '!D181="","#hide",'Course Information '!D181))</f>
        <v>#hide</v>
      </c>
      <c r="D197" s="559"/>
      <c r="E197" s="559"/>
      <c r="F197" s="559"/>
      <c r="G197" s="559"/>
      <c r="H197" s="559"/>
      <c r="I197" s="559"/>
      <c r="J197" s="559"/>
      <c r="K197" s="559"/>
    </row>
    <row r="198" spans="1:16" ht="14.25" hidden="1" customHeight="1">
      <c r="A198" s="307"/>
      <c r="B198" s="308" t="str">
        <f>IF('Course Information '!I182&lt;&gt;"","X ","")</f>
        <v/>
      </c>
      <c r="C198" s="559" t="str">
        <f>IF('Course Information '!D182="Other criteria (if any), please specify ","#hide",IF('Course Information '!D182="","#hide",'Course Information '!D182))</f>
        <v>#hide</v>
      </c>
      <c r="D198" s="559"/>
      <c r="E198" s="559"/>
      <c r="F198" s="559"/>
      <c r="G198" s="559"/>
      <c r="H198" s="559"/>
      <c r="I198" s="559"/>
      <c r="J198" s="559"/>
      <c r="K198" s="559"/>
    </row>
    <row r="199" spans="1:16" hidden="1">
      <c r="A199" s="307"/>
      <c r="B199" s="308" t="str">
        <f>IF('Course Information '!I183&lt;&gt;"","X ","")</f>
        <v/>
      </c>
      <c r="C199" s="559" t="str">
        <f>IF('Course Information '!D183="Other criteria (if any), please specify ","#hide",IF('Course Information '!D183="","#hide",'Course Information '!D183))</f>
        <v>#hide</v>
      </c>
      <c r="D199" s="559"/>
      <c r="E199" s="559"/>
      <c r="F199" s="559"/>
      <c r="G199" s="559"/>
      <c r="H199" s="559"/>
      <c r="I199" s="559"/>
      <c r="J199" s="559"/>
      <c r="K199" s="559"/>
    </row>
    <row r="200" spans="1:16" hidden="1">
      <c r="A200" s="307"/>
      <c r="B200" s="308" t="str">
        <f>IF('Course Information '!I184&lt;&gt;"","X ","")</f>
        <v/>
      </c>
      <c r="C200" s="559" t="str">
        <f>IF('Course Information '!D184="Other criteria (if any), please specify ","#hide",IF('Course Information '!D184="","#hide",'Course Information '!D184))</f>
        <v>#hide</v>
      </c>
      <c r="D200" s="559"/>
      <c r="E200" s="559"/>
      <c r="F200" s="559"/>
      <c r="G200" s="559"/>
      <c r="H200" s="559"/>
      <c r="I200" s="559"/>
      <c r="J200" s="559"/>
      <c r="K200" s="559"/>
    </row>
    <row r="201" spans="1:16">
      <c r="A201" s="307"/>
      <c r="B201" s="308"/>
      <c r="C201" s="321"/>
      <c r="D201" s="321"/>
      <c r="E201" s="321"/>
      <c r="F201" s="321"/>
      <c r="G201" s="321"/>
      <c r="H201" s="321"/>
      <c r="I201" s="302"/>
      <c r="J201" s="321"/>
      <c r="K201" s="321"/>
    </row>
    <row r="202" spans="1:16" ht="15">
      <c r="A202" s="557" t="s">
        <v>8534</v>
      </c>
      <c r="B202" s="557"/>
      <c r="C202" s="557"/>
      <c r="D202" s="557"/>
      <c r="E202" s="557"/>
      <c r="F202" s="557"/>
      <c r="G202" s="557"/>
      <c r="H202" s="557"/>
      <c r="I202" s="557"/>
      <c r="J202" s="557"/>
      <c r="K202" s="557"/>
    </row>
    <row r="203" spans="1:16">
      <c r="A203" s="298">
        <v>1</v>
      </c>
      <c r="B203" s="562" t="s">
        <v>8535</v>
      </c>
      <c r="C203" s="562"/>
      <c r="D203" s="562"/>
      <c r="E203" s="562"/>
      <c r="F203" s="295"/>
      <c r="G203" s="295"/>
      <c r="H203" s="295"/>
      <c r="I203" s="295"/>
      <c r="J203" s="295"/>
      <c r="K203" s="295"/>
    </row>
    <row r="204" spans="1:16" ht="14.25" customHeight="1">
      <c r="A204" s="593" t="s">
        <v>8338</v>
      </c>
      <c r="B204" s="593"/>
      <c r="C204" s="560" t="s">
        <v>8536</v>
      </c>
      <c r="D204" s="560"/>
      <c r="E204" s="560"/>
      <c r="F204" s="560" t="s">
        <v>8537</v>
      </c>
      <c r="G204" s="560"/>
      <c r="H204" s="549" t="s">
        <v>8999</v>
      </c>
      <c r="I204" s="550"/>
      <c r="J204" s="550"/>
      <c r="K204" s="551"/>
    </row>
    <row r="205" spans="1:16" ht="72" customHeight="1">
      <c r="A205" s="567">
        <f>'Course Information '!A37</f>
        <v>1</v>
      </c>
      <c r="B205" s="567"/>
      <c r="C205" s="563" t="str">
        <f>IF('Course Information '!B37="","-",'Course Information '!B37)</f>
        <v>Thinking Critically about Psychology and Research Methods</v>
      </c>
      <c r="D205" s="564"/>
      <c r="E205" s="565"/>
      <c r="F205" s="555">
        <f>IF(SUM('Course Information '!D37:J37)&lt;&gt;0,SUM('Course Information '!D37:J37),"-")</f>
        <v>3</v>
      </c>
      <c r="G205" s="555"/>
      <c r="H205" s="552" t="s">
        <v>9008</v>
      </c>
      <c r="I205" s="553"/>
      <c r="J205" s="553"/>
      <c r="K205" s="554"/>
      <c r="P205" s="315"/>
    </row>
    <row r="206" spans="1:16" ht="72" customHeight="1">
      <c r="A206" s="567">
        <f>'Course Information '!A38</f>
        <v>2</v>
      </c>
      <c r="B206" s="567"/>
      <c r="C206" s="556" t="str">
        <f>IF('Course Information '!B38="","-",'Course Information '!B38)</f>
        <v xml:space="preserve">Thinking Critically about Psychology and Research Methods  (cont.)
Brain and Behavior
</v>
      </c>
      <c r="D206" s="556"/>
      <c r="E206" s="556"/>
      <c r="F206" s="555">
        <f>IF(SUM('Course Information '!D38:J38)&lt;&gt;0,SUM('Course Information '!D38:J38),"-")</f>
        <v>3</v>
      </c>
      <c r="G206" s="555"/>
      <c r="H206" s="552" t="s">
        <v>9009</v>
      </c>
      <c r="I206" s="553"/>
      <c r="J206" s="553"/>
      <c r="K206" s="554"/>
    </row>
    <row r="207" spans="1:16" ht="72" customHeight="1">
      <c r="A207" s="567">
        <f>'Course Information '!A39</f>
        <v>3</v>
      </c>
      <c r="B207" s="567"/>
      <c r="C207" s="556" t="str">
        <f>IF('Course Information '!B39="","-",'Course Information '!B39)</f>
        <v>Brain and Behavior  (cont.)</v>
      </c>
      <c r="D207" s="556"/>
      <c r="E207" s="556"/>
      <c r="F207" s="555">
        <f>IF(SUM('Course Information '!D39:J39)&lt;&gt;0,SUM('Course Information '!D39:J39),"-")</f>
        <v>3</v>
      </c>
      <c r="G207" s="555"/>
      <c r="H207" s="552" t="s">
        <v>9010</v>
      </c>
      <c r="I207" s="553"/>
      <c r="J207" s="553"/>
      <c r="K207" s="554"/>
    </row>
    <row r="208" spans="1:16" ht="72" customHeight="1">
      <c r="A208" s="567">
        <f>'Course Information '!A40</f>
        <v>4</v>
      </c>
      <c r="B208" s="567"/>
      <c r="C208" s="556" t="str">
        <f>IF('Course Information '!B40="","-",'Course Information '!B40)</f>
        <v>Human Development</v>
      </c>
      <c r="D208" s="556"/>
      <c r="E208" s="556"/>
      <c r="F208" s="555">
        <f>IF(SUM('Course Information '!D40:J40)&lt;&gt;0,SUM('Course Information '!D40:J40),"-")</f>
        <v>3</v>
      </c>
      <c r="G208" s="555"/>
      <c r="H208" s="552" t="s">
        <v>9011</v>
      </c>
      <c r="I208" s="553"/>
      <c r="J208" s="553"/>
      <c r="K208" s="554"/>
    </row>
    <row r="209" spans="1:12" ht="72" customHeight="1">
      <c r="A209" s="567">
        <f>'Course Information '!A41</f>
        <v>5</v>
      </c>
      <c r="B209" s="567"/>
      <c r="C209" s="556" t="str">
        <f>IF('Course Information '!B41="","-",'Course Information '!B41)</f>
        <v xml:space="preserve">Human Development (cont.)
Sensation and Perception 
</v>
      </c>
      <c r="D209" s="556"/>
      <c r="E209" s="556"/>
      <c r="F209" s="555">
        <f>IF(SUM('Course Information '!D41:J41)&lt;&gt;0,SUM('Course Information '!D41:J41),"-")</f>
        <v>3</v>
      </c>
      <c r="G209" s="555"/>
      <c r="H209" s="552" t="s">
        <v>9012</v>
      </c>
      <c r="I209" s="553"/>
      <c r="J209" s="553"/>
      <c r="K209" s="554"/>
    </row>
    <row r="210" spans="1:12" ht="72" customHeight="1">
      <c r="A210" s="567">
        <f>'Course Information '!A42</f>
        <v>6</v>
      </c>
      <c r="B210" s="567"/>
      <c r="C210" s="556" t="str">
        <f>IF('Course Information '!B42="","-",'Course Information '!B42)</f>
        <v>Sensation and  Perception  (cont.)</v>
      </c>
      <c r="D210" s="556"/>
      <c r="E210" s="556"/>
      <c r="F210" s="555">
        <f>IF(SUM('Course Information '!D42:J42)&lt;&gt;0,SUM('Course Information '!D42:J42),"-")</f>
        <v>3</v>
      </c>
      <c r="G210" s="555"/>
      <c r="H210" s="552" t="s">
        <v>9012</v>
      </c>
      <c r="I210" s="553"/>
      <c r="J210" s="553"/>
      <c r="K210" s="554"/>
    </row>
    <row r="211" spans="1:12" ht="72" customHeight="1">
      <c r="A211" s="567">
        <f>'Course Information '!A43</f>
        <v>7</v>
      </c>
      <c r="B211" s="567"/>
      <c r="C211" s="556" t="str">
        <f>IF('Course Information '!B43="","-",'Course Information '!B43)</f>
        <v xml:space="preserve">States of Consciousness </v>
      </c>
      <c r="D211" s="556"/>
      <c r="E211" s="556"/>
      <c r="F211" s="555">
        <f>IF(SUM('Course Information '!D43:J43)&lt;&gt;0,SUM('Course Information '!D43:J43),"-")</f>
        <v>3</v>
      </c>
      <c r="G211" s="555"/>
      <c r="H211" s="552" t="s">
        <v>9013</v>
      </c>
      <c r="I211" s="553"/>
      <c r="J211" s="553"/>
      <c r="K211" s="554"/>
    </row>
    <row r="212" spans="1:12">
      <c r="A212" s="567">
        <f>'Course Information '!A44</f>
        <v>8</v>
      </c>
      <c r="B212" s="567"/>
      <c r="C212" s="560" t="s">
        <v>8343</v>
      </c>
      <c r="D212" s="560"/>
      <c r="E212" s="560"/>
      <c r="F212" s="560"/>
      <c r="G212" s="560"/>
      <c r="H212" s="560"/>
      <c r="I212" s="560"/>
      <c r="J212" s="560"/>
      <c r="K212" s="560"/>
    </row>
    <row r="213" spans="1:12" ht="72" customHeight="1">
      <c r="A213" s="567">
        <f>'Course Information '!A45</f>
        <v>9</v>
      </c>
      <c r="B213" s="567"/>
      <c r="C213" s="556" t="str">
        <f>IF('Course Information '!B45="","-",'Course Information '!B45)</f>
        <v xml:space="preserve">Conditioning and Learning </v>
      </c>
      <c r="D213" s="556"/>
      <c r="E213" s="556"/>
      <c r="F213" s="555">
        <f>IF(SUM('Course Information '!D45:J45)&lt;&gt;0,SUM('Course Information '!D45:J45),"-")</f>
        <v>3</v>
      </c>
      <c r="G213" s="555"/>
      <c r="H213" s="552" t="s">
        <v>9014</v>
      </c>
      <c r="I213" s="553"/>
      <c r="J213" s="553"/>
      <c r="K213" s="554"/>
    </row>
    <row r="214" spans="1:12" ht="72" customHeight="1">
      <c r="A214" s="567">
        <f>'Course Information '!A46</f>
        <v>10</v>
      </c>
      <c r="B214" s="567"/>
      <c r="C214" s="556" t="str">
        <f>IF('Course Information '!B46="","-",'Course Information '!B46)</f>
        <v>Memory</v>
      </c>
      <c r="D214" s="556"/>
      <c r="E214" s="556"/>
      <c r="F214" s="555">
        <f>IF(SUM('Course Information '!D46:J46)&lt;&gt;0,SUM('Course Information '!D46:J46),"-")</f>
        <v>3</v>
      </c>
      <c r="G214" s="555"/>
      <c r="H214" s="552" t="s">
        <v>9012</v>
      </c>
      <c r="I214" s="553"/>
      <c r="J214" s="553"/>
      <c r="K214" s="554"/>
    </row>
    <row r="215" spans="1:12" ht="72" customHeight="1">
      <c r="A215" s="567">
        <f>'Course Information '!A47</f>
        <v>11</v>
      </c>
      <c r="B215" s="567"/>
      <c r="C215" s="556" t="str">
        <f>IF('Course Information '!B47="","-",'Course Information '!B47)</f>
        <v xml:space="preserve">Motivation and Emotion </v>
      </c>
      <c r="D215" s="556"/>
      <c r="E215" s="556"/>
      <c r="F215" s="555">
        <f>IF(SUM('Course Information '!D47:J47)&lt;&gt;0,SUM('Course Information '!D47:J47),"-")</f>
        <v>3</v>
      </c>
      <c r="G215" s="555"/>
      <c r="H215" s="552" t="s">
        <v>9012</v>
      </c>
      <c r="I215" s="553"/>
      <c r="J215" s="553"/>
      <c r="K215" s="554"/>
    </row>
    <row r="216" spans="1:12" ht="72" customHeight="1">
      <c r="A216" s="567">
        <f>'Course Information '!A48</f>
        <v>12</v>
      </c>
      <c r="B216" s="567"/>
      <c r="C216" s="556" t="str">
        <f>IF('Course Information '!B48="","-",'Course Information '!B48)</f>
        <v>Cognition , Language, Creativity and Intelligence</v>
      </c>
      <c r="D216" s="556"/>
      <c r="E216" s="556"/>
      <c r="F216" s="555">
        <f>IF(SUM('Course Information '!D48:J48)&lt;&gt;0,SUM('Course Information '!D48:J48),"-")</f>
        <v>3</v>
      </c>
      <c r="G216" s="555"/>
      <c r="H216" s="552" t="s">
        <v>9015</v>
      </c>
      <c r="I216" s="553"/>
      <c r="J216" s="553"/>
      <c r="K216" s="554"/>
    </row>
    <row r="217" spans="1:12" ht="72" customHeight="1">
      <c r="A217" s="567">
        <f>'Course Information '!A49</f>
        <v>13</v>
      </c>
      <c r="B217" s="567"/>
      <c r="C217" s="556" t="str">
        <f>IF('Course Information '!B49="","-",'Course Information '!B49)</f>
        <v xml:space="preserve">Cognition , Language, Creativity and Intelligence (cont.)
Personality
</v>
      </c>
      <c r="D217" s="556"/>
      <c r="E217" s="556"/>
      <c r="F217" s="555">
        <f>IF(SUM('Course Information '!D49:J49)&lt;&gt;0,SUM('Course Information '!D49:J49),"-")</f>
        <v>3</v>
      </c>
      <c r="G217" s="555"/>
      <c r="H217" s="552" t="s">
        <v>9016</v>
      </c>
      <c r="I217" s="553"/>
      <c r="J217" s="553"/>
      <c r="K217" s="554"/>
    </row>
    <row r="218" spans="1:12" ht="72" customHeight="1">
      <c r="A218" s="567">
        <f>'Course Information '!A50</f>
        <v>14</v>
      </c>
      <c r="B218" s="567"/>
      <c r="C218" s="556" t="str">
        <f>IF('Course Information '!B50="","-",'Course Information '!B50)</f>
        <v>Personality (cont.)</v>
      </c>
      <c r="D218" s="556"/>
      <c r="E218" s="556"/>
      <c r="F218" s="555">
        <f>IF(SUM('Course Information '!D50:J50)&lt;&gt;0,SUM('Course Information '!D50:J50),"-")</f>
        <v>3</v>
      </c>
      <c r="G218" s="555"/>
      <c r="H218" s="552" t="s">
        <v>9017</v>
      </c>
      <c r="I218" s="553"/>
      <c r="J218" s="553"/>
      <c r="K218" s="554"/>
    </row>
    <row r="219" spans="1:12" ht="72" customHeight="1">
      <c r="A219" s="567">
        <f>'Course Information '!A51</f>
        <v>15</v>
      </c>
      <c r="B219" s="567"/>
      <c r="C219" s="556" t="str">
        <f>IF('Course Information '!B51="","-",'Course Information '!B51)</f>
        <v>Social Psychology</v>
      </c>
      <c r="D219" s="556"/>
      <c r="E219" s="556"/>
      <c r="F219" s="555">
        <f>IF(SUM('Course Information '!D51:J51)&lt;&gt;0,SUM('Course Information '!D51:J51),"-")</f>
        <v>3</v>
      </c>
      <c r="G219" s="555"/>
      <c r="H219" s="552" t="s">
        <v>9018</v>
      </c>
      <c r="I219" s="553"/>
      <c r="J219" s="553"/>
      <c r="K219" s="554"/>
    </row>
    <row r="220" spans="1:12" ht="72" customHeight="1">
      <c r="A220" s="567">
        <f>'Course Information '!A52</f>
        <v>16</v>
      </c>
      <c r="B220" s="567"/>
      <c r="C220" s="556" t="str">
        <f>IF('Course Information '!B52="","-",'Course Information '!B52)</f>
        <v>Psychological Disorders</v>
      </c>
      <c r="D220" s="556"/>
      <c r="E220" s="556"/>
      <c r="F220" s="555">
        <f>IF(SUM('Course Information '!D52:J52)&lt;&gt;0,SUM('Course Information '!D52:J52),"-")</f>
        <v>3</v>
      </c>
      <c r="G220" s="555"/>
      <c r="H220" s="552" t="s">
        <v>9019</v>
      </c>
      <c r="I220" s="553"/>
      <c r="J220" s="553"/>
      <c r="K220" s="554"/>
    </row>
    <row r="221" spans="1:12">
      <c r="A221" s="567">
        <v>17</v>
      </c>
      <c r="B221" s="567"/>
      <c r="C221" s="549" t="s">
        <v>8418</v>
      </c>
      <c r="D221" s="550"/>
      <c r="E221" s="550"/>
      <c r="F221" s="550"/>
      <c r="G221" s="550"/>
      <c r="H221" s="550"/>
      <c r="I221" s="550"/>
      <c r="J221" s="550"/>
      <c r="K221" s="551"/>
    </row>
    <row r="222" spans="1:12">
      <c r="A222" s="299"/>
      <c r="B222" s="299"/>
      <c r="C222" s="316"/>
      <c r="D222" s="316"/>
      <c r="E222" s="316"/>
      <c r="F222" s="316"/>
      <c r="G222" s="316"/>
      <c r="H222" s="316"/>
      <c r="I222" s="295"/>
      <c r="J222" s="316"/>
      <c r="K222" s="316"/>
    </row>
    <row r="223" spans="1:12">
      <c r="A223" s="298">
        <v>2</v>
      </c>
      <c r="B223" s="562" t="s">
        <v>8538</v>
      </c>
      <c r="C223" s="562"/>
      <c r="D223" s="562"/>
      <c r="E223" s="562"/>
      <c r="F223" s="295"/>
      <c r="G223" s="295"/>
      <c r="H223" s="295"/>
      <c r="I223" s="295"/>
      <c r="J223" s="295"/>
      <c r="K223" s="295"/>
      <c r="L223" s="295"/>
    </row>
    <row r="224" spans="1:12" ht="14.25" customHeight="1">
      <c r="A224" s="582"/>
      <c r="B224" s="582"/>
      <c r="C224" s="560" t="s">
        <v>8539</v>
      </c>
      <c r="D224" s="560"/>
      <c r="E224" s="560"/>
      <c r="F224" s="549" t="s">
        <v>8540</v>
      </c>
      <c r="G224" s="551"/>
      <c r="H224" s="549" t="s">
        <v>8363</v>
      </c>
      <c r="I224" s="551"/>
    </row>
    <row r="225" spans="1:11">
      <c r="A225" s="558"/>
      <c r="B225" s="558"/>
      <c r="C225" s="556" t="str">
        <f>IF('Course Information '!B209&lt;&gt;"Do not evaluate",'Course Information '!B209,"#hide")</f>
        <v>Midterm Exam</v>
      </c>
      <c r="D225" s="556"/>
      <c r="E225" s="556"/>
      <c r="F225" s="549">
        <f>IF('Course Information '!A$209&lt;&gt;"",'Course Information '!F209,"")</f>
        <v>8</v>
      </c>
      <c r="G225" s="551"/>
      <c r="H225" s="549" t="str">
        <f>IF('Course Information '!A209&lt;&gt;"",'Course Information '!E209&amp;"")</f>
        <v>35</v>
      </c>
      <c r="I225" s="551"/>
    </row>
    <row r="226" spans="1:11">
      <c r="A226" s="558"/>
      <c r="B226" s="558"/>
      <c r="C226" s="556" t="str">
        <f>IF('Course Information '!B210&lt;&gt;"Do not evaluate",'Course Information '!B210,"#hide")</f>
        <v>Final Exam</v>
      </c>
      <c r="D226" s="556"/>
      <c r="E226" s="556"/>
      <c r="F226" s="549">
        <f>IF('Course Information '!A$209&lt;&gt;"",'Course Information '!F210,"")</f>
        <v>17</v>
      </c>
      <c r="G226" s="551"/>
      <c r="H226" s="549" t="str">
        <f>IF('Course Information '!A210&lt;&gt;"",'Course Information '!E210&amp;"")</f>
        <v>40</v>
      </c>
      <c r="I226" s="551"/>
    </row>
    <row r="227" spans="1:11" ht="28.5" customHeight="1">
      <c r="A227" s="558"/>
      <c r="B227" s="558"/>
      <c r="C227" s="556" t="str">
        <f>IF('Course Information '!B211&lt;&gt;"Do not evaluate",'Course Information '!B211,"#hide")</f>
        <v>Homework</v>
      </c>
      <c r="D227" s="556"/>
      <c r="E227" s="556"/>
      <c r="F227" s="549" t="str">
        <f>IF('Course Information '!A$209&lt;&gt;"",'Course Information '!F211,"")</f>
        <v xml:space="preserve"> 1-16</v>
      </c>
      <c r="G227" s="551"/>
      <c r="H227" s="549" t="str">
        <f>IF('Course Information '!A211&lt;&gt;"",'Course Information '!E211&amp;"")</f>
        <v>10</v>
      </c>
      <c r="I227" s="551"/>
    </row>
    <row r="228" spans="1:11" ht="28.5" customHeight="1">
      <c r="A228" s="558"/>
      <c r="B228" s="558"/>
      <c r="C228" s="556" t="str">
        <f>IF('Course Information '!B212&lt;&gt;"Do not evaluate",'Course Information '!B212,"#hide")</f>
        <v>Quiz</v>
      </c>
      <c r="D228" s="556"/>
      <c r="E228" s="556"/>
      <c r="F228" s="549" t="str">
        <f>IF('Course Information '!A$212&lt;&gt;"",'Course Information '!F212,"")</f>
        <v xml:space="preserve"> 1-16</v>
      </c>
      <c r="G228" s="551"/>
      <c r="H228" s="549" t="str">
        <f>IF('Course Information '!A212&lt;&gt;"",'Course Information '!E212&amp;"")</f>
        <v>15</v>
      </c>
      <c r="I228" s="551"/>
    </row>
    <row r="229" spans="1:11" hidden="1">
      <c r="A229" s="561">
        <v>5</v>
      </c>
      <c r="B229" s="561"/>
      <c r="C229" s="560">
        <f>IF('Course Information '!A213&lt;&gt;"",'Course Information '!G213,"")</f>
        <v>0</v>
      </c>
      <c r="D229" s="560"/>
      <c r="E229" s="556">
        <f>IF('Course Information '!B213&lt;&gt;"ไม่ต้องประเมิน",'Course Information '!B213,"#hide")</f>
        <v>0</v>
      </c>
      <c r="F229" s="556"/>
      <c r="G229" s="556"/>
      <c r="H229" s="560">
        <f>IF('Course Information '!A$213&lt;&gt;"",'Course Information '!F213,"")</f>
        <v>0</v>
      </c>
      <c r="I229" s="560"/>
      <c r="J229" s="560" t="str">
        <f>IF('Course Information '!A213&lt;&gt;"",'Course Information '!E213&amp;"")</f>
        <v/>
      </c>
      <c r="K229" s="560"/>
    </row>
    <row r="230" spans="1:11" hidden="1">
      <c r="A230" s="584">
        <v>6</v>
      </c>
      <c r="B230" s="584"/>
      <c r="C230" s="560">
        <f>IF('Course Information '!A214&lt;&gt;"",'Course Information '!G214,"")</f>
        <v>0</v>
      </c>
      <c r="D230" s="560"/>
      <c r="E230" s="556">
        <f>IF('Course Information '!B214&lt;&gt;"ไม่ต้องประเมิน",'Course Information '!B214,"#hide")</f>
        <v>0</v>
      </c>
      <c r="F230" s="556"/>
      <c r="G230" s="556"/>
      <c r="H230" s="560">
        <f>IF('Course Information '!A$214&lt;&gt;"",'Course Information '!F214,"")</f>
        <v>0</v>
      </c>
      <c r="I230" s="560"/>
      <c r="J230" s="560" t="str">
        <f>IF('Course Information '!A214&lt;&gt;"",'Course Information '!E214&amp;"")</f>
        <v/>
      </c>
      <c r="K230" s="560"/>
    </row>
    <row r="231" spans="1:11" ht="67.5" customHeight="1">
      <c r="A231" s="310"/>
      <c r="B231" s="310"/>
      <c r="C231" s="316"/>
      <c r="D231" s="316"/>
      <c r="E231" s="306"/>
      <c r="F231" s="306"/>
      <c r="G231" s="306"/>
      <c r="H231" s="316"/>
      <c r="I231" s="295"/>
      <c r="J231" s="316"/>
      <c r="K231" s="316"/>
    </row>
    <row r="232" spans="1:11" ht="15">
      <c r="A232" s="557" t="s">
        <v>8541</v>
      </c>
      <c r="B232" s="557"/>
      <c r="C232" s="557"/>
      <c r="D232" s="557"/>
      <c r="E232" s="557"/>
      <c r="F232" s="557"/>
      <c r="G232" s="557"/>
      <c r="H232" s="557"/>
      <c r="I232" s="557"/>
      <c r="J232" s="557"/>
      <c r="K232" s="557"/>
    </row>
    <row r="233" spans="1:11">
      <c r="A233" s="298">
        <v>1</v>
      </c>
      <c r="B233" s="562" t="s">
        <v>8542</v>
      </c>
      <c r="C233" s="562"/>
      <c r="D233" s="562"/>
      <c r="E233" s="562"/>
      <c r="F233" s="295"/>
      <c r="G233" s="295"/>
      <c r="H233" s="295"/>
      <c r="I233" s="295"/>
      <c r="J233" s="295"/>
      <c r="K233" s="295"/>
    </row>
    <row r="234" spans="1:11" ht="25.5" customHeight="1">
      <c r="A234" s="298"/>
      <c r="B234" s="559" t="str">
        <f>IF('Course Information '!C70&lt;&gt;"",'Course Information '!C70,"")</f>
        <v xml:space="preserve">    Coon, D. &amp; Mitterer, J. (2014).  Psychology : A Journey 5th ed.,  Wadsworth, Cengage Learning.
</v>
      </c>
      <c r="C234" s="559"/>
      <c r="D234" s="559"/>
      <c r="E234" s="559"/>
      <c r="F234" s="559"/>
      <c r="G234" s="559"/>
      <c r="H234" s="559"/>
      <c r="I234" s="559"/>
      <c r="J234" s="559"/>
      <c r="K234" s="559"/>
    </row>
    <row r="235" spans="1:11" ht="14.25" customHeight="1">
      <c r="A235" s="298">
        <v>2</v>
      </c>
      <c r="B235" s="562" t="s">
        <v>8543</v>
      </c>
      <c r="C235" s="562"/>
      <c r="D235" s="562"/>
      <c r="E235" s="562"/>
      <c r="F235" s="295"/>
      <c r="G235" s="295"/>
      <c r="H235" s="295"/>
      <c r="I235" s="295"/>
      <c r="J235" s="295"/>
      <c r="K235" s="295"/>
    </row>
    <row r="236" spans="1:11" ht="84.75" customHeight="1">
      <c r="A236" s="298"/>
      <c r="B236" s="559" t="str">
        <f>IF('Course Information '!C72&lt;&gt;"",'Course Information '!C72,"")</f>
        <v xml:space="preserve">1. Feldman, Robert  (2013)  Essentials of Understanding Psychology, 10th  ed., New  York: McGraw –Hill.
2. Kalat James, W. (2013)  Introduction to Psychology, 10th  ed.,  Pacific Grove, CA:  Wadsworth Publishing.
3. Lahey, Benjamin B. (2011)  Psychology: An Introduction,  11th ed.  New  York : McGraw-Hill.
</v>
      </c>
      <c r="C236" s="559"/>
      <c r="D236" s="559"/>
      <c r="E236" s="559"/>
      <c r="F236" s="559"/>
      <c r="G236" s="559"/>
      <c r="H236" s="559"/>
      <c r="I236" s="559"/>
      <c r="J236" s="559"/>
      <c r="K236" s="559"/>
    </row>
    <row r="237" spans="1:11">
      <c r="A237" s="298"/>
      <c r="B237" s="306"/>
      <c r="C237" s="306"/>
      <c r="D237" s="306"/>
      <c r="E237" s="306"/>
      <c r="F237" s="306"/>
      <c r="G237" s="306"/>
      <c r="H237" s="306"/>
      <c r="I237" s="302"/>
      <c r="J237" s="306"/>
      <c r="K237" s="306"/>
    </row>
    <row r="238" spans="1:11" ht="15">
      <c r="A238" s="557" t="s">
        <v>8544</v>
      </c>
      <c r="B238" s="557"/>
      <c r="C238" s="557"/>
      <c r="D238" s="557"/>
      <c r="E238" s="557"/>
      <c r="F238" s="557"/>
      <c r="G238" s="557"/>
      <c r="H238" s="557"/>
      <c r="I238" s="557"/>
      <c r="J238" s="557"/>
      <c r="K238" s="557"/>
    </row>
    <row r="239" spans="1:11" ht="15">
      <c r="A239" s="320"/>
      <c r="B239" s="320"/>
      <c r="C239" s="320"/>
      <c r="D239" s="320"/>
      <c r="E239" s="320"/>
      <c r="F239" s="320"/>
      <c r="G239" s="320"/>
      <c r="H239" s="320"/>
      <c r="I239" s="320"/>
      <c r="J239" s="320"/>
      <c r="K239" s="320"/>
    </row>
    <row r="240" spans="1:11">
      <c r="A240" s="317">
        <v>1</v>
      </c>
      <c r="B240" s="583" t="s">
        <v>8545</v>
      </c>
      <c r="C240" s="583"/>
      <c r="D240" s="583"/>
      <c r="E240" s="583"/>
      <c r="F240" s="583"/>
      <c r="G240" s="583"/>
      <c r="H240" s="583"/>
      <c r="I240" s="583"/>
      <c r="J240" s="583"/>
      <c r="K240" s="583"/>
    </row>
    <row r="241" spans="1:12" ht="33.75" customHeight="1">
      <c r="A241" s="298"/>
      <c r="B241" s="562" t="s">
        <v>8546</v>
      </c>
      <c r="C241" s="562"/>
      <c r="D241" s="562"/>
      <c r="E241" s="562"/>
      <c r="F241" s="562"/>
      <c r="G241" s="562"/>
      <c r="H241" s="562"/>
      <c r="I241" s="562"/>
      <c r="J241" s="562"/>
      <c r="K241" s="562"/>
    </row>
    <row r="242" spans="1:12" ht="30" customHeight="1">
      <c r="A242" s="298"/>
      <c r="B242" s="318">
        <v>1.1000000000000001</v>
      </c>
      <c r="C242" s="559" t="str">
        <f>'Course Information '!B217</f>
        <v xml:space="preserve">Conduct the evaluation of course process, twice a semester i.e. during the semester and by the end thereof, using a form (questionaire) determined by the faculty </v>
      </c>
      <c r="D242" s="559"/>
      <c r="E242" s="559"/>
      <c r="F242" s="559"/>
      <c r="G242" s="559"/>
      <c r="H242" s="559"/>
      <c r="I242" s="559"/>
      <c r="J242" s="559"/>
      <c r="K242" s="559"/>
    </row>
    <row r="243" spans="1:12" ht="15.75" customHeight="1">
      <c r="A243" s="298"/>
      <c r="B243" s="318">
        <v>1.2</v>
      </c>
      <c r="C243" s="559" t="str">
        <f>'Course Information '!B218</f>
        <v>Evaluate the learning achievement of students after learning outcomes are obtained</v>
      </c>
      <c r="D243" s="559"/>
      <c r="E243" s="559"/>
      <c r="F243" s="559"/>
      <c r="G243" s="559"/>
      <c r="H243" s="559"/>
      <c r="I243" s="559"/>
      <c r="J243" s="559"/>
      <c r="K243" s="559"/>
    </row>
    <row r="244" spans="1:12" hidden="1">
      <c r="A244" s="298"/>
      <c r="B244" s="318" t="str">
        <f>IF('Course Information '!A219=1,"X","")</f>
        <v/>
      </c>
      <c r="C244" s="559" t="str">
        <f>IF('Course Information '!B219="","#hide",'Course Information '!B219)</f>
        <v>#hide</v>
      </c>
      <c r="D244" s="559"/>
      <c r="E244" s="559"/>
      <c r="F244" s="559"/>
      <c r="G244" s="559"/>
      <c r="H244" s="559"/>
      <c r="I244" s="559"/>
      <c r="J244" s="559"/>
      <c r="K244" s="559"/>
    </row>
    <row r="245" spans="1:12" hidden="1">
      <c r="A245" s="298"/>
      <c r="B245" s="318" t="str">
        <f>IF('Course Information '!A220=1,"X","")</f>
        <v/>
      </c>
      <c r="C245" s="559" t="str">
        <f>IF('Course Information '!B220="","#hide",'Course Information '!B220)</f>
        <v>#hide</v>
      </c>
      <c r="D245" s="559"/>
      <c r="E245" s="559"/>
      <c r="F245" s="559"/>
      <c r="G245" s="559"/>
      <c r="H245" s="559"/>
      <c r="I245" s="559"/>
      <c r="J245" s="559"/>
      <c r="K245" s="559"/>
    </row>
    <row r="246" spans="1:12" hidden="1">
      <c r="A246" s="298"/>
      <c r="B246" s="318" t="str">
        <f>IF('Course Information '!A221=1,"X","")</f>
        <v/>
      </c>
      <c r="C246" s="559" t="str">
        <f>IF('Course Information '!A221=1,'Course Information '!B221,"")</f>
        <v/>
      </c>
      <c r="D246" s="559"/>
      <c r="E246" s="559"/>
      <c r="F246" s="559"/>
      <c r="G246" s="559"/>
      <c r="H246" s="559"/>
      <c r="I246" s="559"/>
      <c r="J246" s="559"/>
      <c r="K246" s="559"/>
    </row>
    <row r="247" spans="1:12">
      <c r="A247" s="298"/>
      <c r="B247" s="318"/>
      <c r="C247" s="321"/>
      <c r="D247" s="321"/>
      <c r="E247" s="321"/>
      <c r="F247" s="321"/>
      <c r="G247" s="321"/>
      <c r="H247" s="321"/>
      <c r="I247" s="321"/>
      <c r="J247" s="321"/>
      <c r="K247" s="321"/>
    </row>
    <row r="248" spans="1:12">
      <c r="A248" s="317">
        <v>2</v>
      </c>
      <c r="B248" s="583" t="s">
        <v>8547</v>
      </c>
      <c r="C248" s="583"/>
      <c r="D248" s="583"/>
      <c r="E248" s="583"/>
      <c r="F248" s="583"/>
      <c r="G248" s="583"/>
      <c r="H248" s="583"/>
      <c r="I248" s="583"/>
      <c r="J248" s="583"/>
      <c r="K248" s="583"/>
    </row>
    <row r="249" spans="1:12">
      <c r="A249" s="298"/>
      <c r="B249" s="562" t="s">
        <v>8548</v>
      </c>
      <c r="C249" s="562"/>
      <c r="D249" s="562"/>
      <c r="E249" s="562"/>
      <c r="F249" s="562"/>
      <c r="G249" s="562"/>
      <c r="H249" s="562"/>
      <c r="I249" s="562"/>
      <c r="J249" s="562"/>
      <c r="K249" s="562"/>
    </row>
    <row r="250" spans="1:12" ht="45.75" customHeight="1">
      <c r="A250" s="307"/>
      <c r="B250" s="318">
        <v>2.1</v>
      </c>
      <c r="C250" s="559" t="str">
        <f>'Course Information '!B223</f>
        <v>The instructor conducts a self-evaluation after every lecture and by the end of the semester by observing the reaction or feedback of students, their questions, their written answers from excercises given and test results.</v>
      </c>
      <c r="D250" s="559"/>
      <c r="E250" s="559"/>
      <c r="F250" s="559"/>
      <c r="G250" s="559"/>
      <c r="H250" s="559"/>
      <c r="I250" s="559"/>
      <c r="J250" s="559"/>
      <c r="K250" s="559"/>
    </row>
    <row r="251" spans="1:12" ht="30" customHeight="1">
      <c r="A251" s="307"/>
      <c r="B251" s="318">
        <v>2.2000000000000002</v>
      </c>
      <c r="C251" s="559" t="str">
        <f>'Course Information '!B224</f>
        <v xml:space="preserve">Conduct the evaluation of teaching in each course, twice a semester i.e. during the semester and by the end of the semester, using a form determined by the faculty. </v>
      </c>
      <c r="D251" s="559"/>
      <c r="E251" s="559"/>
      <c r="F251" s="559"/>
      <c r="G251" s="559"/>
      <c r="H251" s="559"/>
      <c r="I251" s="559"/>
      <c r="J251" s="559"/>
      <c r="K251" s="559"/>
      <c r="L251" s="295"/>
    </row>
    <row r="252" spans="1:12" hidden="1">
      <c r="A252" s="307"/>
      <c r="B252" s="318" t="str">
        <f>IF('Course Information '!A225=1,"X","")</f>
        <v/>
      </c>
      <c r="C252" s="559" t="str">
        <f>IF('Course Information '!B225 = "","#hide",'Course Information '!B225)</f>
        <v>#hide</v>
      </c>
      <c r="D252" s="559"/>
      <c r="E252" s="559"/>
      <c r="F252" s="559"/>
      <c r="G252" s="559"/>
      <c r="H252" s="559"/>
      <c r="I252" s="559"/>
      <c r="J252" s="559"/>
      <c r="K252" s="559"/>
    </row>
    <row r="253" spans="1:12" hidden="1">
      <c r="A253" s="307"/>
      <c r="B253" s="318" t="str">
        <f>IF('Course Information '!A226=1,"X","")</f>
        <v/>
      </c>
      <c r="C253" s="559" t="str">
        <f>IF('Course Information '!B226 = "","#hide",'Course Information '!B226)</f>
        <v>#hide</v>
      </c>
      <c r="D253" s="559"/>
      <c r="E253" s="559"/>
      <c r="F253" s="559"/>
      <c r="G253" s="559"/>
      <c r="H253" s="559"/>
      <c r="I253" s="559"/>
      <c r="J253" s="559"/>
      <c r="K253" s="559"/>
    </row>
    <row r="254" spans="1:12">
      <c r="A254" s="307"/>
      <c r="B254" s="318"/>
      <c r="C254" s="321"/>
      <c r="D254" s="321"/>
      <c r="E254" s="321"/>
      <c r="F254" s="321"/>
      <c r="G254" s="321"/>
      <c r="H254" s="321"/>
      <c r="I254" s="321"/>
      <c r="J254" s="321"/>
      <c r="K254" s="321"/>
    </row>
    <row r="255" spans="1:12">
      <c r="A255" s="317">
        <v>3</v>
      </c>
      <c r="B255" s="583" t="s">
        <v>8549</v>
      </c>
      <c r="C255" s="583"/>
      <c r="D255" s="583"/>
      <c r="E255" s="583"/>
      <c r="F255" s="583"/>
      <c r="G255" s="295"/>
      <c r="H255" s="295"/>
      <c r="I255" s="295"/>
      <c r="J255" s="295"/>
      <c r="K255" s="295"/>
    </row>
    <row r="256" spans="1:12" ht="45" customHeight="1">
      <c r="A256" s="298"/>
      <c r="B256" s="562" t="s">
        <v>9028</v>
      </c>
      <c r="C256" s="562"/>
      <c r="D256" s="562"/>
      <c r="E256" s="562"/>
      <c r="F256" s="562"/>
      <c r="G256" s="562"/>
      <c r="H256" s="562"/>
      <c r="I256" s="562"/>
      <c r="J256" s="562"/>
      <c r="K256" s="562"/>
    </row>
    <row r="257" spans="1:11" ht="29.25" customHeight="1">
      <c r="A257" s="298"/>
      <c r="B257" s="318">
        <v>3.1</v>
      </c>
      <c r="C257" s="559" t="str">
        <f>'Course Information '!B228&amp;IF('Course Information '!A228=1,'Course Information '!C228,"")</f>
        <v>Make an improvement based on students' comments and suggestions during a lecture hour.</v>
      </c>
      <c r="D257" s="559"/>
      <c r="E257" s="559"/>
      <c r="F257" s="559"/>
      <c r="G257" s="559"/>
      <c r="H257" s="559"/>
      <c r="I257" s="559"/>
      <c r="J257" s="559"/>
      <c r="K257" s="559"/>
    </row>
    <row r="258" spans="1:11" ht="35.25" customHeight="1">
      <c r="A258" s="298"/>
      <c r="B258" s="318">
        <v>3.2</v>
      </c>
      <c r="C258" s="559" t="str">
        <f>'Course Information '!B229</f>
        <v>Make an improvement based on teaching evaluation results during the semester and by the end of the semester</v>
      </c>
      <c r="D258" s="559"/>
      <c r="E258" s="559"/>
      <c r="F258" s="559"/>
      <c r="G258" s="559"/>
      <c r="H258" s="559"/>
      <c r="I258" s="295"/>
      <c r="J258" s="295"/>
      <c r="K258" s="295"/>
    </row>
    <row r="259" spans="1:11" ht="36.75" hidden="1" customHeight="1">
      <c r="A259" s="298"/>
      <c r="B259" s="318" t="str">
        <f>IF('Course Information '!A230=1,"X","")</f>
        <v/>
      </c>
      <c r="C259" s="559" t="str">
        <f>IF('Course Information '!B230 = "","#hide",'Course Information '!B230)</f>
        <v>#hide</v>
      </c>
      <c r="D259" s="559"/>
      <c r="E259" s="559"/>
      <c r="F259" s="559"/>
      <c r="G259" s="559"/>
      <c r="H259" s="559"/>
      <c r="I259" s="559"/>
      <c r="J259" s="559"/>
      <c r="K259" s="559"/>
    </row>
    <row r="260" spans="1:11" hidden="1">
      <c r="A260" s="298"/>
      <c r="B260" s="318" t="str">
        <f>IF('Course Information '!A231=1,"X","")</f>
        <v/>
      </c>
      <c r="C260" s="559" t="str">
        <f>IF('Course Information '!B231 = "","#hide",'Course Information '!B231)</f>
        <v>#hide</v>
      </c>
      <c r="D260" s="559"/>
      <c r="E260" s="559"/>
      <c r="F260" s="559"/>
      <c r="G260" s="559"/>
      <c r="H260" s="559"/>
      <c r="I260" s="559"/>
      <c r="J260" s="559"/>
      <c r="K260" s="559"/>
    </row>
    <row r="261" spans="1:11" hidden="1">
      <c r="A261" s="298"/>
      <c r="B261" s="318" t="str">
        <f>IF('Course Information '!A232=1,"X","")</f>
        <v/>
      </c>
      <c r="C261" s="559" t="str">
        <f>IF('Course Information '!B232 = "","#hide",'Course Information '!B232)</f>
        <v>#hide</v>
      </c>
      <c r="D261" s="559"/>
      <c r="E261" s="559"/>
      <c r="F261" s="559"/>
      <c r="G261" s="559"/>
      <c r="H261" s="559"/>
      <c r="I261" s="559"/>
      <c r="J261" s="559"/>
      <c r="K261" s="559"/>
    </row>
    <row r="262" spans="1:11">
      <c r="A262" s="298"/>
      <c r="B262" s="318"/>
      <c r="C262" s="321"/>
      <c r="D262" s="321"/>
      <c r="E262" s="321"/>
      <c r="F262" s="321"/>
      <c r="G262" s="321"/>
      <c r="H262" s="321"/>
      <c r="I262" s="321"/>
      <c r="J262" s="321"/>
      <c r="K262" s="321"/>
    </row>
    <row r="263" spans="1:11">
      <c r="A263" s="317">
        <v>4</v>
      </c>
      <c r="B263" s="583" t="s">
        <v>8550</v>
      </c>
      <c r="C263" s="583"/>
      <c r="D263" s="583"/>
      <c r="E263" s="583"/>
      <c r="F263" s="583"/>
      <c r="G263" s="583"/>
      <c r="H263" s="583"/>
      <c r="I263" s="583"/>
      <c r="J263" s="583"/>
      <c r="K263" s="583"/>
    </row>
    <row r="264" spans="1:11" ht="29.25" customHeight="1">
      <c r="A264" s="298"/>
      <c r="B264" s="562" t="s">
        <v>8551</v>
      </c>
      <c r="C264" s="562"/>
      <c r="D264" s="562"/>
      <c r="E264" s="562"/>
      <c r="F264" s="562"/>
      <c r="G264" s="562"/>
      <c r="H264" s="562"/>
      <c r="I264" s="562"/>
      <c r="J264" s="562"/>
      <c r="K264" s="562"/>
    </row>
    <row r="265" spans="1:11" ht="30" customHeight="1">
      <c r="A265" s="298"/>
      <c r="B265" s="318">
        <v>4.0999999999999996</v>
      </c>
      <c r="C265" s="559" t="str">
        <f>'Course Information '!B234</f>
        <v xml:space="preserve">Consider the students' test results, the score received for each test answer and the grade earned by individual students </v>
      </c>
      <c r="D265" s="559"/>
      <c r="E265" s="559"/>
      <c r="F265" s="559"/>
      <c r="G265" s="559"/>
      <c r="H265" s="559"/>
      <c r="I265" s="559"/>
      <c r="J265" s="559"/>
      <c r="K265" s="559"/>
    </row>
    <row r="266" spans="1:11" ht="31.5" customHeight="1">
      <c r="A266" s="298"/>
      <c r="B266" s="318">
        <v>4.2</v>
      </c>
      <c r="C266" s="559" t="str">
        <f>'Course Information '!B235</f>
        <v xml:space="preserve">The instructor is open to any comments and suggestions of other instructors on the basic knowledge as an essential prerequisite for students to obtain from this course.  </v>
      </c>
      <c r="D266" s="559"/>
      <c r="E266" s="559"/>
      <c r="F266" s="559"/>
      <c r="G266" s="559"/>
      <c r="H266" s="559"/>
      <c r="I266" s="559"/>
      <c r="J266" s="559"/>
      <c r="K266" s="559"/>
    </row>
    <row r="267" spans="1:11" ht="46.5" customHeight="1">
      <c r="A267" s="298"/>
      <c r="B267" s="318">
        <v>4.3</v>
      </c>
      <c r="C267" s="559" t="str">
        <f>IF('Course Information '!B236&lt;&gt;"",'Course Information '!B236,"")</f>
        <v xml:space="preserve">The faculty's board verifies the correctness and suitabillity of the course to ensure the comprehensiveness of course content in conformity with lecturing guildelines, the simplicity/difficulty of tests, a number of test questions, an amount of test time, the exactness and clarity of language used in the test.  </v>
      </c>
      <c r="D267" s="559"/>
      <c r="E267" s="559"/>
      <c r="F267" s="559"/>
      <c r="G267" s="559"/>
      <c r="H267" s="559"/>
      <c r="I267" s="559"/>
      <c r="J267" s="559"/>
      <c r="K267" s="559"/>
    </row>
    <row r="268" spans="1:11" ht="21.75" hidden="1" customHeight="1">
      <c r="A268" s="298"/>
      <c r="B268" s="318" t="str">
        <f>IF('Course Information '!A237=1,"X","")</f>
        <v/>
      </c>
      <c r="C268" s="559" t="str">
        <f>IF('Course Information '!B237="","#hide",'Course Information '!B237)</f>
        <v>#hide</v>
      </c>
      <c r="D268" s="559"/>
      <c r="E268" s="559"/>
      <c r="F268" s="559"/>
      <c r="G268" s="559"/>
      <c r="H268" s="559"/>
      <c r="I268" s="559"/>
      <c r="J268" s="559"/>
      <c r="K268" s="559"/>
    </row>
    <row r="269" spans="1:11" hidden="1">
      <c r="A269" s="298"/>
      <c r="B269" s="318" t="str">
        <f>IF('Course Information '!A238=1,"X","")</f>
        <v/>
      </c>
      <c r="C269" s="559" t="str">
        <f>IF('Course Information '!B238="","#hide",'Course Information '!B238)</f>
        <v>#hide</v>
      </c>
      <c r="D269" s="559"/>
      <c r="E269" s="559"/>
      <c r="F269" s="559"/>
      <c r="G269" s="559"/>
      <c r="H269" s="559"/>
      <c r="I269" s="559"/>
      <c r="J269" s="559"/>
      <c r="K269" s="559"/>
    </row>
    <row r="270" spans="1:11">
      <c r="A270" s="298"/>
      <c r="B270" s="318"/>
      <c r="C270" s="321"/>
      <c r="D270" s="321"/>
      <c r="E270" s="321"/>
      <c r="F270" s="321"/>
      <c r="G270" s="321"/>
      <c r="H270" s="321"/>
      <c r="I270" s="321"/>
      <c r="J270" s="321"/>
      <c r="K270" s="321"/>
    </row>
    <row r="271" spans="1:11">
      <c r="A271" s="317">
        <v>5</v>
      </c>
      <c r="B271" s="583" t="s">
        <v>8552</v>
      </c>
      <c r="C271" s="583"/>
      <c r="D271" s="583"/>
      <c r="E271" s="583"/>
      <c r="F271" s="583"/>
      <c r="G271" s="583"/>
      <c r="H271" s="583"/>
      <c r="I271" s="583"/>
      <c r="J271" s="583"/>
      <c r="K271" s="583"/>
    </row>
    <row r="272" spans="1:11">
      <c r="A272" s="298"/>
      <c r="B272" s="562" t="s">
        <v>8553</v>
      </c>
      <c r="C272" s="562"/>
      <c r="D272" s="562"/>
      <c r="E272" s="562"/>
      <c r="F272" s="562"/>
      <c r="G272" s="562"/>
      <c r="H272" s="562"/>
      <c r="I272" s="562"/>
      <c r="J272" s="562"/>
      <c r="K272" s="562"/>
    </row>
    <row r="273" spans="1:11" ht="30" customHeight="1">
      <c r="A273" s="298"/>
      <c r="B273" s="318">
        <v>5.0999999999999996</v>
      </c>
      <c r="C273" s="559" t="str">
        <f>'Course Information '!B240</f>
        <v>Make an improvement based on the results from the course effectiveness evaluation by students.</v>
      </c>
      <c r="D273" s="559"/>
      <c r="E273" s="559"/>
      <c r="F273" s="559"/>
      <c r="G273" s="559"/>
      <c r="H273" s="559"/>
      <c r="I273" s="559"/>
      <c r="J273" s="559"/>
      <c r="K273" s="559"/>
    </row>
    <row r="274" spans="1:11" ht="30" customHeight="1">
      <c r="A274" s="298"/>
      <c r="B274" s="318">
        <v>5.2</v>
      </c>
      <c r="C274" s="559" t="str">
        <f>'Course Information '!B241</f>
        <v xml:space="preserve">Make an improvement based on the policies, formulated by the management and the department of academic affairs, and thereby make some alterations of a course.  </v>
      </c>
      <c r="D274" s="559"/>
      <c r="E274" s="559"/>
      <c r="F274" s="559"/>
      <c r="G274" s="559"/>
      <c r="H274" s="559"/>
      <c r="I274" s="559"/>
      <c r="J274" s="559"/>
      <c r="K274" s="559"/>
    </row>
    <row r="275" spans="1:11" hidden="1">
      <c r="A275" s="298"/>
      <c r="B275" s="318" t="str">
        <f>IF('Course Information '!A242=1,"X","")</f>
        <v/>
      </c>
      <c r="C275" s="559" t="str">
        <f>IF('Course Information '!B242&lt;&gt;"",'Course Information '!B242,"")</f>
        <v/>
      </c>
      <c r="D275" s="559"/>
      <c r="E275" s="559"/>
      <c r="F275" s="559"/>
      <c r="G275" s="559"/>
      <c r="H275" s="559"/>
      <c r="I275" s="559"/>
      <c r="J275" s="559"/>
      <c r="K275" s="559"/>
    </row>
    <row r="276" spans="1:11" hidden="1">
      <c r="A276" s="298"/>
      <c r="B276" s="318" t="str">
        <f>IF('Course Information '!A243=1,"X","")</f>
        <v/>
      </c>
      <c r="C276" s="559" t="str">
        <f>IF('Course Information '!A243=1,'Course Information '!B243,"")</f>
        <v/>
      </c>
      <c r="D276" s="559"/>
      <c r="E276" s="559"/>
      <c r="F276" s="559"/>
      <c r="G276" s="559"/>
      <c r="H276" s="559"/>
      <c r="I276" s="559"/>
      <c r="J276" s="559"/>
      <c r="K276" s="559"/>
    </row>
    <row r="277" spans="1:11">
      <c r="A277" s="298"/>
      <c r="B277" s="295"/>
      <c r="C277" s="295"/>
      <c r="D277" s="295"/>
      <c r="E277" s="295"/>
      <c r="F277" s="295"/>
      <c r="G277" s="295"/>
      <c r="H277" s="295"/>
      <c r="I277" s="295"/>
      <c r="J277" s="295"/>
      <c r="K277" s="295"/>
    </row>
    <row r="278" spans="1:11" hidden="1">
      <c r="A278" s="298"/>
      <c r="B278" s="295"/>
      <c r="C278" s="295"/>
      <c r="D278" s="295"/>
      <c r="E278" s="295"/>
      <c r="F278" s="295"/>
      <c r="G278" s="295"/>
      <c r="H278" s="295"/>
      <c r="I278" s="295"/>
      <c r="J278" s="295"/>
      <c r="K278" s="295"/>
    </row>
    <row r="279" spans="1:11" hidden="1">
      <c r="A279" s="298"/>
      <c r="B279" s="295"/>
      <c r="C279" s="295"/>
      <c r="D279" s="295"/>
      <c r="E279" s="295"/>
      <c r="F279" s="295"/>
      <c r="G279" s="295"/>
      <c r="H279" s="295"/>
      <c r="I279" s="295"/>
      <c r="J279" s="295"/>
      <c r="K279" s="295"/>
    </row>
    <row r="280" spans="1:11" hidden="1"/>
    <row r="281" spans="1:11">
      <c r="C281" s="575" t="str">
        <f>"(" &amp; 'Course Information '!B244 &amp;")"</f>
        <v>(Ajarn. Onanong Cousins)</v>
      </c>
      <c r="D281" s="575"/>
      <c r="E281" s="575"/>
      <c r="F281" s="575"/>
      <c r="H281" s="575"/>
      <c r="I281" s="575"/>
      <c r="J281" s="575"/>
      <c r="K281" s="575"/>
    </row>
    <row r="282" spans="1:11">
      <c r="C282" s="592" t="s">
        <v>8554</v>
      </c>
      <c r="D282" s="592"/>
      <c r="E282" s="592"/>
      <c r="F282" s="592"/>
      <c r="H282" s="592"/>
      <c r="I282" s="592"/>
      <c r="J282" s="592"/>
      <c r="K282" s="592"/>
    </row>
  </sheetData>
  <mergeCells count="326">
    <mergeCell ref="C281:F281"/>
    <mergeCell ref="C282:F282"/>
    <mergeCell ref="H282:K282"/>
    <mergeCell ref="H281:K281"/>
    <mergeCell ref="A204:B204"/>
    <mergeCell ref="A207:B207"/>
    <mergeCell ref="F224:G224"/>
    <mergeCell ref="C226:E226"/>
    <mergeCell ref="F226:G226"/>
    <mergeCell ref="F225:G225"/>
    <mergeCell ref="A218:B218"/>
    <mergeCell ref="C209:E209"/>
    <mergeCell ref="A212:B212"/>
    <mergeCell ref="A217:B217"/>
    <mergeCell ref="A216:B216"/>
    <mergeCell ref="A206:B206"/>
    <mergeCell ref="A210:B210"/>
    <mergeCell ref="A208:B208"/>
    <mergeCell ref="C211:E211"/>
    <mergeCell ref="A211:B211"/>
    <mergeCell ref="A209:B209"/>
    <mergeCell ref="C103:K103"/>
    <mergeCell ref="C106:K106"/>
    <mergeCell ref="B101:E101"/>
    <mergeCell ref="C107:K107"/>
    <mergeCell ref="C108:K108"/>
    <mergeCell ref="C109:K109"/>
    <mergeCell ref="C110:K110"/>
    <mergeCell ref="C131:K131"/>
    <mergeCell ref="C132:K132"/>
    <mergeCell ref="C276:K276"/>
    <mergeCell ref="C258:H258"/>
    <mergeCell ref="J230:K230"/>
    <mergeCell ref="A232:K232"/>
    <mergeCell ref="H226:I226"/>
    <mergeCell ref="A220:B220"/>
    <mergeCell ref="F220:G220"/>
    <mergeCell ref="H228:I228"/>
    <mergeCell ref="C273:K273"/>
    <mergeCell ref="C274:K274"/>
    <mergeCell ref="H225:I225"/>
    <mergeCell ref="C220:E220"/>
    <mergeCell ref="C221:K221"/>
    <mergeCell ref="C224:E224"/>
    <mergeCell ref="C225:E225"/>
    <mergeCell ref="C275:K275"/>
    <mergeCell ref="C261:K261"/>
    <mergeCell ref="C244:K244"/>
    <mergeCell ref="C260:K260"/>
    <mergeCell ref="B272:K272"/>
    <mergeCell ref="E229:G229"/>
    <mergeCell ref="B271:K271"/>
    <mergeCell ref="A42:K42"/>
    <mergeCell ref="C23:K23"/>
    <mergeCell ref="C20:K20"/>
    <mergeCell ref="F206:G206"/>
    <mergeCell ref="F205:G205"/>
    <mergeCell ref="C207:E207"/>
    <mergeCell ref="D49:F49"/>
    <mergeCell ref="B172:K172"/>
    <mergeCell ref="J48:K48"/>
    <mergeCell ref="G48:I48"/>
    <mergeCell ref="J49:K49"/>
    <mergeCell ref="G49:I49"/>
    <mergeCell ref="B48:C48"/>
    <mergeCell ref="B52:K52"/>
    <mergeCell ref="C80:K80"/>
    <mergeCell ref="B70:K70"/>
    <mergeCell ref="C62:K62"/>
    <mergeCell ref="C63:K63"/>
    <mergeCell ref="B72:E72"/>
    <mergeCell ref="B86:D86"/>
    <mergeCell ref="B98:E98"/>
    <mergeCell ref="C139:K139"/>
    <mergeCell ref="C111:K111"/>
    <mergeCell ref="C116:K116"/>
    <mergeCell ref="B51:K51"/>
    <mergeCell ref="C87:K87"/>
    <mergeCell ref="C88:K88"/>
    <mergeCell ref="C96:K96"/>
    <mergeCell ref="C102:K102"/>
    <mergeCell ref="C91:K91"/>
    <mergeCell ref="C92:K92"/>
    <mergeCell ref="A205:B205"/>
    <mergeCell ref="B84:E84"/>
    <mergeCell ref="A54:K54"/>
    <mergeCell ref="C89:K89"/>
    <mergeCell ref="C93:K93"/>
    <mergeCell ref="C95:K95"/>
    <mergeCell ref="C81:K81"/>
    <mergeCell ref="C82:K82"/>
    <mergeCell ref="B203:E203"/>
    <mergeCell ref="C58:K58"/>
    <mergeCell ref="C67:K67"/>
    <mergeCell ref="C64:K64"/>
    <mergeCell ref="C65:K65"/>
    <mergeCell ref="C76:K76"/>
    <mergeCell ref="B127:E127"/>
    <mergeCell ref="B128:K128"/>
    <mergeCell ref="B130:E130"/>
    <mergeCell ref="B264:K264"/>
    <mergeCell ref="C269:K269"/>
    <mergeCell ref="B240:K240"/>
    <mergeCell ref="C250:K250"/>
    <mergeCell ref="B255:F255"/>
    <mergeCell ref="C253:K253"/>
    <mergeCell ref="C252:K252"/>
    <mergeCell ref="C251:K251"/>
    <mergeCell ref="B241:K241"/>
    <mergeCell ref="C246:K246"/>
    <mergeCell ref="C257:K257"/>
    <mergeCell ref="B256:K256"/>
    <mergeCell ref="C268:K268"/>
    <mergeCell ref="C267:K267"/>
    <mergeCell ref="C266:K266"/>
    <mergeCell ref="C265:K265"/>
    <mergeCell ref="B249:K249"/>
    <mergeCell ref="C242:K242"/>
    <mergeCell ref="C259:K259"/>
    <mergeCell ref="B263:K263"/>
    <mergeCell ref="B248:K248"/>
    <mergeCell ref="C243:K243"/>
    <mergeCell ref="C245:K245"/>
    <mergeCell ref="H224:I224"/>
    <mergeCell ref="E230:G230"/>
    <mergeCell ref="C230:D230"/>
    <mergeCell ref="J229:K229"/>
    <mergeCell ref="B233:E233"/>
    <mergeCell ref="A219:B219"/>
    <mergeCell ref="A213:B213"/>
    <mergeCell ref="A224:B224"/>
    <mergeCell ref="H218:K218"/>
    <mergeCell ref="H219:K219"/>
    <mergeCell ref="H220:K220"/>
    <mergeCell ref="A226:B226"/>
    <mergeCell ref="A225:B225"/>
    <mergeCell ref="F219:G219"/>
    <mergeCell ref="C219:E219"/>
    <mergeCell ref="F218:G218"/>
    <mergeCell ref="C218:E218"/>
    <mergeCell ref="A221:B221"/>
    <mergeCell ref="A230:B230"/>
    <mergeCell ref="C229:D229"/>
    <mergeCell ref="B223:E223"/>
    <mergeCell ref="A214:B214"/>
    <mergeCell ref="A215:B215"/>
    <mergeCell ref="A1:K1"/>
    <mergeCell ref="A8:K8"/>
    <mergeCell ref="E9:K9"/>
    <mergeCell ref="B26:F26"/>
    <mergeCell ref="B9:C9"/>
    <mergeCell ref="E10:K10"/>
    <mergeCell ref="E11:K11"/>
    <mergeCell ref="C13:D13"/>
    <mergeCell ref="C17:K17"/>
    <mergeCell ref="E6:K6"/>
    <mergeCell ref="A3:K3"/>
    <mergeCell ref="A4:C4"/>
    <mergeCell ref="E4:K4"/>
    <mergeCell ref="A5:C5"/>
    <mergeCell ref="E5:K5"/>
    <mergeCell ref="C10:D10"/>
    <mergeCell ref="B12:C12"/>
    <mergeCell ref="G12:H12"/>
    <mergeCell ref="B16:F16"/>
    <mergeCell ref="B19:K19"/>
    <mergeCell ref="B22:K22"/>
    <mergeCell ref="E13:H13"/>
    <mergeCell ref="B29:K29"/>
    <mergeCell ref="B33:E33"/>
    <mergeCell ref="G26:K26"/>
    <mergeCell ref="C24:K24"/>
    <mergeCell ref="B39:E39"/>
    <mergeCell ref="E30:K30"/>
    <mergeCell ref="E31:K31"/>
    <mergeCell ref="C34:K34"/>
    <mergeCell ref="A38:K38"/>
    <mergeCell ref="B35:K35"/>
    <mergeCell ref="C36:K36"/>
    <mergeCell ref="C28:J28"/>
    <mergeCell ref="C27:J27"/>
    <mergeCell ref="B40:K40"/>
    <mergeCell ref="C61:K61"/>
    <mergeCell ref="B49:C49"/>
    <mergeCell ref="C104:K104"/>
    <mergeCell ref="C105:K105"/>
    <mergeCell ref="C90:K90"/>
    <mergeCell ref="B43:D43"/>
    <mergeCell ref="B47:F47"/>
    <mergeCell ref="C77:K77"/>
    <mergeCell ref="C79:K79"/>
    <mergeCell ref="B44:K44"/>
    <mergeCell ref="D48:F48"/>
    <mergeCell ref="C78:K78"/>
    <mergeCell ref="C73:K73"/>
    <mergeCell ref="B57:K57"/>
    <mergeCell ref="C66:K66"/>
    <mergeCell ref="C74:K74"/>
    <mergeCell ref="C75:K75"/>
    <mergeCell ref="C59:K59"/>
    <mergeCell ref="B69:D69"/>
    <mergeCell ref="B55:D55"/>
    <mergeCell ref="B99:K99"/>
    <mergeCell ref="C60:K60"/>
    <mergeCell ref="C94:K94"/>
    <mergeCell ref="A202:K202"/>
    <mergeCell ref="B113:E113"/>
    <mergeCell ref="C118:K118"/>
    <mergeCell ref="C119:K119"/>
    <mergeCell ref="C125:K125"/>
    <mergeCell ref="B126:K126"/>
    <mergeCell ref="C136:K136"/>
    <mergeCell ref="C137:K137"/>
    <mergeCell ref="C138:K138"/>
    <mergeCell ref="C121:K121"/>
    <mergeCell ref="C122:K122"/>
    <mergeCell ref="C123:K123"/>
    <mergeCell ref="C124:K124"/>
    <mergeCell ref="C117:K117"/>
    <mergeCell ref="B144:K144"/>
    <mergeCell ref="B141:K141"/>
    <mergeCell ref="C146:K146"/>
    <mergeCell ref="C147:K147"/>
    <mergeCell ref="C148:K148"/>
    <mergeCell ref="C149:K149"/>
    <mergeCell ref="C140:K140"/>
    <mergeCell ref="C120:K120"/>
    <mergeCell ref="C133:K133"/>
    <mergeCell ref="C134:K134"/>
    <mergeCell ref="C166:K166"/>
    <mergeCell ref="C167:K167"/>
    <mergeCell ref="C168:K168"/>
    <mergeCell ref="C169:K169"/>
    <mergeCell ref="C170:K170"/>
    <mergeCell ref="B174:K174"/>
    <mergeCell ref="B171:K171"/>
    <mergeCell ref="C135:K135"/>
    <mergeCell ref="C145:K145"/>
    <mergeCell ref="B142:K142"/>
    <mergeCell ref="C162:K162"/>
    <mergeCell ref="C163:K163"/>
    <mergeCell ref="B160:E160"/>
    <mergeCell ref="B158:K158"/>
    <mergeCell ref="C164:K164"/>
    <mergeCell ref="C165:K165"/>
    <mergeCell ref="C150:K150"/>
    <mergeCell ref="C151:K151"/>
    <mergeCell ref="C152:K152"/>
    <mergeCell ref="C153:K153"/>
    <mergeCell ref="C154:K154"/>
    <mergeCell ref="C161:K161"/>
    <mergeCell ref="B157:E157"/>
    <mergeCell ref="B155:K155"/>
    <mergeCell ref="C182:K182"/>
    <mergeCell ref="C183:K183"/>
    <mergeCell ref="C184:K184"/>
    <mergeCell ref="C191:K191"/>
    <mergeCell ref="B188:K188"/>
    <mergeCell ref="B190:E190"/>
    <mergeCell ref="B187:D187"/>
    <mergeCell ref="B185:K185"/>
    <mergeCell ref="C175:K175"/>
    <mergeCell ref="C176:K176"/>
    <mergeCell ref="C177:K177"/>
    <mergeCell ref="C178:K178"/>
    <mergeCell ref="C180:K180"/>
    <mergeCell ref="C181:K181"/>
    <mergeCell ref="C179:K179"/>
    <mergeCell ref="C198:K198"/>
    <mergeCell ref="C199:K199"/>
    <mergeCell ref="C200:K200"/>
    <mergeCell ref="C192:K192"/>
    <mergeCell ref="C193:K193"/>
    <mergeCell ref="C194:K194"/>
    <mergeCell ref="C195:K195"/>
    <mergeCell ref="C196:K196"/>
    <mergeCell ref="C197:K197"/>
    <mergeCell ref="C204:E204"/>
    <mergeCell ref="F207:G207"/>
    <mergeCell ref="C205:E205"/>
    <mergeCell ref="F209:G209"/>
    <mergeCell ref="C212:K212"/>
    <mergeCell ref="C214:E214"/>
    <mergeCell ref="F214:G214"/>
    <mergeCell ref="C208:E208"/>
    <mergeCell ref="C210:E210"/>
    <mergeCell ref="F210:G210"/>
    <mergeCell ref="F208:G208"/>
    <mergeCell ref="F204:G204"/>
    <mergeCell ref="C206:E206"/>
    <mergeCell ref="A238:K238"/>
    <mergeCell ref="A227:B227"/>
    <mergeCell ref="C227:E227"/>
    <mergeCell ref="F228:G228"/>
    <mergeCell ref="A228:B228"/>
    <mergeCell ref="F227:G227"/>
    <mergeCell ref="H227:I227"/>
    <mergeCell ref="C228:E228"/>
    <mergeCell ref="B234:K234"/>
    <mergeCell ref="H229:I229"/>
    <mergeCell ref="H230:I230"/>
    <mergeCell ref="A229:B229"/>
    <mergeCell ref="B236:K236"/>
    <mergeCell ref="B235:E235"/>
    <mergeCell ref="F211:G211"/>
    <mergeCell ref="C216:E216"/>
    <mergeCell ref="C215:E215"/>
    <mergeCell ref="C217:E217"/>
    <mergeCell ref="F216:G216"/>
    <mergeCell ref="F213:G213"/>
    <mergeCell ref="C213:E213"/>
    <mergeCell ref="F217:G217"/>
    <mergeCell ref="H214:K214"/>
    <mergeCell ref="H215:K215"/>
    <mergeCell ref="H216:K216"/>
    <mergeCell ref="H217:K217"/>
    <mergeCell ref="F215:G215"/>
    <mergeCell ref="H204:K204"/>
    <mergeCell ref="H205:K205"/>
    <mergeCell ref="H206:K206"/>
    <mergeCell ref="H207:K207"/>
    <mergeCell ref="H208:K208"/>
    <mergeCell ref="H209:K209"/>
    <mergeCell ref="H210:K210"/>
    <mergeCell ref="H213:K213"/>
    <mergeCell ref="H211:K211"/>
  </mergeCells>
  <phoneticPr fontId="2" type="noConversion"/>
  <pageMargins left="0.74803149606299213" right="0.31496062992125984" top="0.6692913385826772" bottom="0.6692913385826772" header="0.23622047244094491" footer="0.23622047244094491"/>
  <pageSetup orientation="portrait" r:id="rId1"/>
  <headerFooter>
    <oddHeader>&amp;R&amp;"TH SarabunPSK,Regular"&amp;16TQF3</oddHeader>
  </headerFooter>
  <ignoredErrors>
    <ignoredError sqref="A12 A9 A22 A31 A40 A47 A51 A26 A28:A29 A43:A44 A34:A35 A16:A17 A19:A20"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9" tint="-0.249977111117893"/>
  </sheetPr>
  <dimension ref="A1:K171"/>
  <sheetViews>
    <sheetView showGridLines="0" zoomScaleNormal="100" zoomScaleSheetLayoutView="100" zoomScalePageLayoutView="70" workbookViewId="0">
      <selection activeCell="A3" sqref="A3:K3"/>
    </sheetView>
  </sheetViews>
  <sheetFormatPr defaultRowHeight="14.25" customHeight="1"/>
  <cols>
    <col min="1" max="1" width="3.5703125" style="116" customWidth="1"/>
    <col min="2" max="2" width="7.28515625" style="100" customWidth="1"/>
    <col min="3" max="3" width="14.42578125" style="100" customWidth="1"/>
    <col min="4" max="4" width="3.42578125" style="100" customWidth="1"/>
    <col min="5" max="5" width="11.42578125" style="100" customWidth="1"/>
    <col min="6" max="6" width="12.28515625" style="100" customWidth="1"/>
    <col min="7" max="8" width="5.42578125" style="100" customWidth="1"/>
    <col min="9" max="9" width="9.7109375" style="100" customWidth="1"/>
    <col min="10" max="10" width="3.5703125" style="100" customWidth="1"/>
    <col min="11" max="16384" width="9.140625" style="100"/>
  </cols>
  <sheetData>
    <row r="1" spans="1:11" ht="3.75" customHeight="1">
      <c r="A1" s="644"/>
      <c r="B1" s="644"/>
      <c r="C1" s="644"/>
      <c r="D1" s="644"/>
      <c r="E1" s="644"/>
      <c r="F1" s="644"/>
      <c r="G1" s="644"/>
      <c r="H1" s="644"/>
      <c r="I1" s="644"/>
      <c r="J1" s="644"/>
      <c r="K1" s="644"/>
    </row>
    <row r="2" spans="1:11" ht="1.5" customHeight="1">
      <c r="A2" s="99"/>
      <c r="B2" s="99"/>
      <c r="C2" s="99"/>
      <c r="D2" s="99"/>
      <c r="E2" s="99"/>
      <c r="F2" s="99"/>
      <c r="G2" s="99"/>
      <c r="H2" s="99"/>
      <c r="I2" s="99"/>
      <c r="J2" s="99"/>
      <c r="K2" s="99"/>
    </row>
    <row r="3" spans="1:11" ht="25.5" customHeight="1">
      <c r="A3" s="645" t="s">
        <v>8555</v>
      </c>
      <c r="B3" s="645"/>
      <c r="C3" s="645"/>
      <c r="D3" s="645"/>
      <c r="E3" s="645"/>
      <c r="F3" s="645"/>
      <c r="G3" s="645"/>
      <c r="H3" s="645"/>
      <c r="I3" s="645"/>
      <c r="J3" s="645"/>
      <c r="K3" s="645"/>
    </row>
    <row r="4" spans="1:11" ht="21.95" customHeight="1">
      <c r="A4" s="647" t="s">
        <v>8556</v>
      </c>
      <c r="B4" s="647"/>
      <c r="C4" s="647"/>
      <c r="D4" s="91"/>
      <c r="E4" s="649" t="s">
        <v>8557</v>
      </c>
      <c r="F4" s="649"/>
      <c r="G4" s="649"/>
      <c r="H4" s="649"/>
      <c r="I4" s="649"/>
      <c r="J4" s="649"/>
      <c r="K4" s="649"/>
    </row>
    <row r="5" spans="1:11" ht="21.95" customHeight="1">
      <c r="A5" s="650" t="s">
        <v>8493</v>
      </c>
      <c r="B5" s="650"/>
      <c r="C5" s="650"/>
      <c r="D5" s="96"/>
      <c r="E5" s="651" t="str">
        <f>'Course Information '!B9</f>
        <v>Economics</v>
      </c>
      <c r="F5" s="651"/>
      <c r="G5" s="651"/>
      <c r="H5" s="651"/>
      <c r="I5" s="651"/>
      <c r="J5" s="651"/>
      <c r="K5" s="651"/>
    </row>
    <row r="6" spans="1:11" ht="21.95" customHeight="1">
      <c r="A6" s="95"/>
      <c r="B6" s="95"/>
      <c r="C6" s="95"/>
      <c r="D6" s="96"/>
      <c r="E6" s="651"/>
      <c r="F6" s="651"/>
      <c r="G6" s="651"/>
      <c r="H6" s="651"/>
      <c r="I6" s="651"/>
      <c r="J6" s="651"/>
      <c r="K6" s="651"/>
    </row>
    <row r="7" spans="1:11" ht="14.25" customHeight="1">
      <c r="A7" s="101"/>
      <c r="B7" s="101"/>
      <c r="C7" s="101"/>
      <c r="D7" s="101"/>
      <c r="E7" s="101"/>
      <c r="F7" s="101"/>
      <c r="G7" s="101"/>
      <c r="H7" s="101"/>
      <c r="I7" s="101"/>
      <c r="J7" s="101"/>
      <c r="K7" s="101"/>
    </row>
    <row r="8" spans="1:11" ht="22.5" customHeight="1">
      <c r="A8" s="646" t="s">
        <v>8495</v>
      </c>
      <c r="B8" s="646"/>
      <c r="C8" s="646"/>
      <c r="D8" s="646"/>
      <c r="E8" s="646"/>
      <c r="F8" s="646"/>
      <c r="G8" s="646"/>
      <c r="H8" s="646"/>
      <c r="I8" s="646"/>
      <c r="J8" s="646"/>
      <c r="K8" s="646"/>
    </row>
    <row r="9" spans="1:11" ht="21.95" customHeight="1">
      <c r="A9" s="89" t="s">
        <v>254</v>
      </c>
      <c r="B9" s="647" t="s">
        <v>8496</v>
      </c>
      <c r="C9" s="647"/>
      <c r="D9" s="91"/>
      <c r="E9" s="648"/>
      <c r="F9" s="648"/>
      <c r="G9" s="648"/>
      <c r="H9" s="648"/>
      <c r="I9" s="648"/>
      <c r="J9" s="648"/>
      <c r="K9" s="648"/>
    </row>
    <row r="10" spans="1:11" ht="21.95" customHeight="1">
      <c r="A10" s="89"/>
      <c r="B10" s="90"/>
      <c r="C10" s="652" t="str">
        <f>'Course Information '!B1</f>
        <v>PY211</v>
      </c>
      <c r="D10" s="648"/>
      <c r="E10" s="648" t="str">
        <f>'Course Information '!B8</f>
        <v>PY211 General Psychology</v>
      </c>
      <c r="F10" s="648"/>
      <c r="G10" s="648"/>
      <c r="H10" s="648"/>
      <c r="I10" s="648"/>
      <c r="J10" s="648"/>
      <c r="K10" s="648"/>
    </row>
    <row r="11" spans="1:11" ht="21.95" customHeight="1">
      <c r="A11" s="89"/>
      <c r="B11" s="90"/>
      <c r="C11" s="90"/>
      <c r="D11" s="91"/>
      <c r="E11" s="653" t="str">
        <f>'Course Information '!B6</f>
        <v>PY211 General Psychology</v>
      </c>
      <c r="F11" s="653"/>
      <c r="G11" s="653"/>
      <c r="H11" s="653"/>
      <c r="I11" s="653"/>
      <c r="J11" s="653"/>
      <c r="K11" s="653"/>
    </row>
    <row r="12" spans="1:11" ht="21.95" customHeight="1">
      <c r="A12" s="89" t="s">
        <v>255</v>
      </c>
      <c r="B12" s="647" t="s">
        <v>8558</v>
      </c>
      <c r="C12" s="647"/>
      <c r="D12" s="647"/>
      <c r="E12" s="647"/>
      <c r="F12" s="647"/>
      <c r="G12" s="647"/>
      <c r="H12" s="647"/>
      <c r="I12" s="647"/>
      <c r="J12" s="647"/>
      <c r="K12" s="647"/>
    </row>
    <row r="13" spans="1:11" ht="29.25" customHeight="1">
      <c r="A13" s="89"/>
      <c r="B13" s="90"/>
      <c r="C13" s="634" t="str">
        <f>IF('Course Information '!B21="","----None----",'Course Information '!B21)</f>
        <v>[2009 Cirriculum]  None  [2013 Cirriculum]  None</v>
      </c>
      <c r="D13" s="634"/>
      <c r="E13" s="634"/>
      <c r="F13" s="634"/>
      <c r="G13" s="634"/>
      <c r="H13" s="634"/>
      <c r="I13" s="634"/>
      <c r="J13" s="634"/>
      <c r="K13" s="98"/>
    </row>
    <row r="14" spans="1:11" ht="21.95" customHeight="1">
      <c r="A14" s="89"/>
      <c r="B14" s="90"/>
      <c r="C14" s="92"/>
      <c r="D14" s="92"/>
      <c r="E14" s="654"/>
      <c r="F14" s="654"/>
      <c r="G14" s="654"/>
      <c r="H14" s="654"/>
      <c r="I14" s="654"/>
      <c r="J14" s="654"/>
      <c r="K14" s="654"/>
    </row>
    <row r="15" spans="1:11" ht="21.95" customHeight="1">
      <c r="A15" s="89" t="s">
        <v>256</v>
      </c>
      <c r="B15" s="650" t="s">
        <v>8559</v>
      </c>
      <c r="C15" s="650"/>
      <c r="D15" s="650"/>
      <c r="E15" s="650"/>
      <c r="F15" s="650"/>
      <c r="G15" s="650"/>
      <c r="H15" s="650"/>
      <c r="I15" s="650"/>
      <c r="J15" s="650"/>
      <c r="K15" s="650"/>
    </row>
    <row r="16" spans="1:11" ht="21.95" customHeight="1">
      <c r="A16" s="94"/>
      <c r="B16" s="91"/>
      <c r="C16" s="653" t="str">
        <f>'Course Information '!B14</f>
        <v>Ajarn. Onanong Cousins</v>
      </c>
      <c r="D16" s="653"/>
      <c r="E16" s="653"/>
      <c r="F16" s="653"/>
      <c r="G16" s="653"/>
      <c r="H16" s="653"/>
      <c r="I16" s="653"/>
      <c r="J16" s="653"/>
      <c r="K16" s="653"/>
    </row>
    <row r="17" spans="1:11" ht="21.95" customHeight="1">
      <c r="A17" s="89" t="s">
        <v>257</v>
      </c>
      <c r="B17" s="647" t="s">
        <v>8560</v>
      </c>
      <c r="C17" s="647"/>
      <c r="D17" s="647"/>
      <c r="E17" s="647"/>
      <c r="F17" s="647"/>
      <c r="G17" s="647"/>
      <c r="H17" s="647"/>
      <c r="I17" s="647"/>
      <c r="J17" s="647"/>
      <c r="K17" s="647"/>
    </row>
    <row r="18" spans="1:11" ht="21.95" customHeight="1">
      <c r="A18" s="93"/>
      <c r="B18" s="96"/>
      <c r="C18" s="658" t="str">
        <f>"Semester "&amp;'Course Information '!B11&amp;"/"&amp;'Course Information '!B12</f>
        <v>Semester 1/2014</v>
      </c>
      <c r="D18" s="658"/>
      <c r="E18" s="658"/>
      <c r="F18" s="658"/>
      <c r="G18" s="658"/>
      <c r="H18" s="658"/>
      <c r="I18" s="658"/>
      <c r="J18" s="658"/>
      <c r="K18" s="658"/>
    </row>
    <row r="19" spans="1:11" ht="21.95" customHeight="1">
      <c r="A19" s="93"/>
      <c r="B19" s="96"/>
      <c r="C19" s="658" t="str">
        <f>"Year Levels of Students "&amp;'Course Information '!B13</f>
        <v>Year Levels of Students  1 - 4</v>
      </c>
      <c r="D19" s="658"/>
      <c r="E19" s="658"/>
      <c r="F19" s="658"/>
      <c r="G19" s="658"/>
      <c r="H19" s="658"/>
      <c r="I19" s="658"/>
      <c r="J19" s="658"/>
      <c r="K19" s="658"/>
    </row>
    <row r="20" spans="1:11" ht="31.5" customHeight="1">
      <c r="A20" s="89" t="s">
        <v>258</v>
      </c>
      <c r="B20" s="647" t="s">
        <v>8501</v>
      </c>
      <c r="C20" s="647"/>
      <c r="D20" s="647"/>
      <c r="E20" s="647"/>
      <c r="F20" s="91"/>
      <c r="G20" s="91"/>
      <c r="H20" s="91"/>
      <c r="I20" s="91"/>
      <c r="J20" s="91"/>
      <c r="K20" s="91"/>
    </row>
    <row r="21" spans="1:11" ht="31.5" customHeight="1">
      <c r="A21" s="89"/>
      <c r="B21" s="97"/>
      <c r="C21" s="653" t="str">
        <f>'Course Information '!B28</f>
        <v>Thammasart University (Thaprachan Campus)</v>
      </c>
      <c r="D21" s="653"/>
      <c r="E21" s="653"/>
      <c r="F21" s="653"/>
      <c r="G21" s="653"/>
      <c r="H21" s="653"/>
      <c r="I21" s="653"/>
      <c r="J21" s="653"/>
      <c r="K21" s="653"/>
    </row>
    <row r="22" spans="1:11" ht="30" customHeight="1">
      <c r="A22" s="620" t="s">
        <v>8561</v>
      </c>
      <c r="B22" s="620"/>
      <c r="C22" s="620"/>
      <c r="D22" s="620"/>
      <c r="E22" s="620"/>
      <c r="F22" s="620"/>
      <c r="G22" s="620"/>
      <c r="H22" s="620"/>
      <c r="I22" s="620"/>
      <c r="J22" s="620"/>
      <c r="K22" s="620"/>
    </row>
    <row r="23" spans="1:11" ht="21.95" customHeight="1">
      <c r="A23" s="102" t="s">
        <v>254</v>
      </c>
      <c r="B23" s="633" t="s">
        <v>8562</v>
      </c>
      <c r="C23" s="633"/>
      <c r="D23" s="633"/>
      <c r="E23" s="633"/>
      <c r="F23" s="633"/>
      <c r="G23" s="633"/>
      <c r="H23" s="633"/>
      <c r="I23" s="633"/>
      <c r="J23" s="633"/>
      <c r="K23" s="633"/>
    </row>
    <row r="24" spans="1:11" ht="85.5" customHeight="1">
      <c r="A24" s="662" t="str">
        <f>'Course Information '!B35</f>
        <v xml:space="preserve"> Topics</v>
      </c>
      <c r="B24" s="662"/>
      <c r="C24" s="662"/>
      <c r="D24" s="662"/>
      <c r="E24" s="662"/>
      <c r="F24" s="188" t="s">
        <v>8441</v>
      </c>
      <c r="G24" s="662" t="s">
        <v>8442</v>
      </c>
      <c r="H24" s="666"/>
      <c r="I24" s="659" t="s">
        <v>8563</v>
      </c>
      <c r="J24" s="660"/>
      <c r="K24" s="661"/>
    </row>
    <row r="25" spans="1:11" ht="24.95" customHeight="1">
      <c r="A25" s="615" t="str">
        <f>IF('Course Information '!B37&lt;&gt;"",'Course Information '!B37,"")</f>
        <v>Thinking Critically about Psychology and Research Methods</v>
      </c>
      <c r="B25" s="615"/>
      <c r="C25" s="615"/>
      <c r="D25" s="615"/>
      <c r="E25" s="615"/>
      <c r="F25" s="104">
        <f>IF(SUM('Course Information '!D37:J37)&lt;&gt;0,SUM('Course Information '!D37:J37),"ซ่อนได้")</f>
        <v>3</v>
      </c>
      <c r="G25" s="626">
        <f>IF('Performance Result'!G3&lt;&gt;"",'Performance Result'!G3,"ซ่อนได้")</f>
        <v>3</v>
      </c>
      <c r="H25" s="626"/>
      <c r="I25" s="614" t="str">
        <f>'Performance Result'!H3</f>
        <v/>
      </c>
      <c r="J25" s="614"/>
      <c r="K25" s="614"/>
    </row>
    <row r="26" spans="1:11" ht="24.95" customHeight="1">
      <c r="A26" s="615" t="str">
        <f>IF('Course Information '!B38&lt;&gt;"",'Course Information '!B38,"")</f>
        <v xml:space="preserve">Thinking Critically about Psychology and Research Methods  (cont.)
Brain and Behavior
</v>
      </c>
      <c r="B26" s="615"/>
      <c r="C26" s="615"/>
      <c r="D26" s="615"/>
      <c r="E26" s="615"/>
      <c r="F26" s="104">
        <f>IF(SUM('Course Information '!D38:J38)&lt;&gt;0,SUM('Course Information '!D38:J38),"ซ่อนได้")</f>
        <v>3</v>
      </c>
      <c r="G26" s="626">
        <f>IF('Performance Result'!G4&lt;&gt;"",'Performance Result'!G4,"ซ่อนได้")</f>
        <v>3</v>
      </c>
      <c r="H26" s="626"/>
      <c r="I26" s="614" t="str">
        <f>'Performance Result'!H4</f>
        <v/>
      </c>
      <c r="J26" s="614"/>
      <c r="K26" s="614"/>
    </row>
    <row r="27" spans="1:11" ht="24.95" customHeight="1">
      <c r="A27" s="615" t="str">
        <f>IF('Course Information '!B39&lt;&gt;"",'Course Information '!B39,"")</f>
        <v>Brain and Behavior  (cont.)</v>
      </c>
      <c r="B27" s="615"/>
      <c r="C27" s="615"/>
      <c r="D27" s="615"/>
      <c r="E27" s="615"/>
      <c r="F27" s="104">
        <f>IF(SUM('Course Information '!D39:J39)&lt;&gt;0,SUM('Course Information '!D39:J39),"ซ่อนได้")</f>
        <v>3</v>
      </c>
      <c r="G27" s="626">
        <f>IF('Performance Result'!G5&lt;&gt;"",'Performance Result'!G5,"ซ่อนได้")</f>
        <v>3</v>
      </c>
      <c r="H27" s="626"/>
      <c r="I27" s="614" t="str">
        <f>'Performance Result'!H5</f>
        <v/>
      </c>
      <c r="J27" s="614"/>
      <c r="K27" s="614"/>
    </row>
    <row r="28" spans="1:11" ht="24.95" customHeight="1">
      <c r="A28" s="615" t="str">
        <f>IF('Course Information '!B40&lt;&gt;"",'Course Information '!B40,"")</f>
        <v>Human Development</v>
      </c>
      <c r="B28" s="615"/>
      <c r="C28" s="615"/>
      <c r="D28" s="615"/>
      <c r="E28" s="615"/>
      <c r="F28" s="104">
        <f>IF(SUM('Course Information '!D40:J40)&lt;&gt;0,SUM('Course Information '!D40:J40),"ซ่อนได้")</f>
        <v>3</v>
      </c>
      <c r="G28" s="626">
        <f>IF('Performance Result'!G6&lt;&gt;"",'Performance Result'!G6,"ซ่อนได้")</f>
        <v>3</v>
      </c>
      <c r="H28" s="626"/>
      <c r="I28" s="614" t="str">
        <f>'Performance Result'!H6</f>
        <v/>
      </c>
      <c r="J28" s="614"/>
      <c r="K28" s="614"/>
    </row>
    <row r="29" spans="1:11" ht="24.95" customHeight="1">
      <c r="A29" s="615" t="str">
        <f>IF('Course Information '!B41&lt;&gt;"",'Course Information '!B41,"")</f>
        <v xml:space="preserve">Human Development (cont.)
Sensation and Perception 
</v>
      </c>
      <c r="B29" s="615"/>
      <c r="C29" s="615"/>
      <c r="D29" s="615"/>
      <c r="E29" s="615"/>
      <c r="F29" s="104">
        <f>IF(SUM('Course Information '!D41:J41)&lt;&gt;0,SUM('Course Information '!D41:J41),"ซ่อนได้")</f>
        <v>3</v>
      </c>
      <c r="G29" s="626">
        <f>IF('Performance Result'!G7&lt;&gt;"",'Performance Result'!G7,"ซ่อนได้")</f>
        <v>3</v>
      </c>
      <c r="H29" s="626"/>
      <c r="I29" s="614" t="str">
        <f>'Performance Result'!H7</f>
        <v/>
      </c>
      <c r="J29" s="614"/>
      <c r="K29" s="614"/>
    </row>
    <row r="30" spans="1:11" ht="24.95" customHeight="1">
      <c r="A30" s="615" t="str">
        <f>IF('Course Information '!B42&lt;&gt;"",'Course Information '!B42,"")</f>
        <v>Sensation and  Perception  (cont.)</v>
      </c>
      <c r="B30" s="615"/>
      <c r="C30" s="615"/>
      <c r="D30" s="615"/>
      <c r="E30" s="615"/>
      <c r="F30" s="104">
        <f>IF(SUM('Course Information '!D42:J42)&lt;&gt;0,SUM('Course Information '!D42:J42),"ซ่อนได้")</f>
        <v>3</v>
      </c>
      <c r="G30" s="626">
        <f>IF('Performance Result'!G8&lt;&gt;"",'Performance Result'!G8,"ซ่อนได้")</f>
        <v>3</v>
      </c>
      <c r="H30" s="626"/>
      <c r="I30" s="614" t="str">
        <f>'Performance Result'!H8</f>
        <v/>
      </c>
      <c r="J30" s="614"/>
      <c r="K30" s="614"/>
    </row>
    <row r="31" spans="1:11" ht="24.95" customHeight="1">
      <c r="A31" s="615" t="str">
        <f>IF('Course Information '!B43&lt;&gt;"",'Course Information '!B43,"")</f>
        <v xml:space="preserve">States of Consciousness </v>
      </c>
      <c r="B31" s="615"/>
      <c r="C31" s="615"/>
      <c r="D31" s="615"/>
      <c r="E31" s="615"/>
      <c r="F31" s="104">
        <f>IF(SUM('Course Information '!D43:J43)&lt;&gt;0,SUM('Course Information '!D43:J43),"ซ่อนได้")</f>
        <v>3</v>
      </c>
      <c r="G31" s="626">
        <f>IF('Performance Result'!G9&lt;&gt;"",'Performance Result'!G9,"ซ่อนได้")</f>
        <v>3</v>
      </c>
      <c r="H31" s="626"/>
      <c r="I31" s="614" t="str">
        <f>'Performance Result'!H9</f>
        <v/>
      </c>
      <c r="J31" s="614"/>
      <c r="K31" s="614"/>
    </row>
    <row r="32" spans="1:11" ht="24.95" customHeight="1">
      <c r="A32" s="615" t="str">
        <f>IF('Course Information '!B45&lt;&gt;"",'Course Information '!B45,"")</f>
        <v xml:space="preserve">Conditioning and Learning </v>
      </c>
      <c r="B32" s="615"/>
      <c r="C32" s="615"/>
      <c r="D32" s="615"/>
      <c r="E32" s="615"/>
      <c r="F32" s="104">
        <f>IF(SUM('Course Information '!D45:J45)&lt;&gt;0,SUM('Course Information '!D45:J45),"ซ่อนได้")</f>
        <v>3</v>
      </c>
      <c r="G32" s="626">
        <f>IF('Performance Result'!G11&lt;&gt;"",'Performance Result'!G11,"ซ่อนได้")</f>
        <v>3</v>
      </c>
      <c r="H32" s="626"/>
      <c r="I32" s="614" t="str">
        <f>'Performance Result'!H11</f>
        <v/>
      </c>
      <c r="J32" s="614"/>
      <c r="K32" s="614"/>
    </row>
    <row r="33" spans="1:11" ht="24.95" customHeight="1">
      <c r="A33" s="615" t="str">
        <f>IF('Course Information '!B46&lt;&gt;"",'Course Information '!B46,"")</f>
        <v>Memory</v>
      </c>
      <c r="B33" s="615"/>
      <c r="C33" s="615"/>
      <c r="D33" s="615"/>
      <c r="E33" s="615"/>
      <c r="F33" s="104">
        <f>IF(SUM('Course Information '!D46:J46)&lt;&gt;0,SUM('Course Information '!D46:J46),"ซ่อนได้")</f>
        <v>3</v>
      </c>
      <c r="G33" s="626">
        <f>IF('Performance Result'!G12&lt;&gt;"",'Performance Result'!G12,"ซ่อนได้")</f>
        <v>3</v>
      </c>
      <c r="H33" s="626"/>
      <c r="I33" s="614" t="str">
        <f>'Performance Result'!H12</f>
        <v/>
      </c>
      <c r="J33" s="614"/>
      <c r="K33" s="614"/>
    </row>
    <row r="34" spans="1:11" ht="24.95" customHeight="1">
      <c r="A34" s="615" t="str">
        <f>IF('Course Information '!B47&lt;&gt;"",'Course Information '!B47,"")</f>
        <v xml:space="preserve">Motivation and Emotion </v>
      </c>
      <c r="B34" s="615"/>
      <c r="C34" s="615"/>
      <c r="D34" s="615"/>
      <c r="E34" s="615"/>
      <c r="F34" s="104">
        <f>IF(SUM('Course Information '!D47:J47)&lt;&gt;0,SUM('Course Information '!D47:J47),"ซ่อนได้")</f>
        <v>3</v>
      </c>
      <c r="G34" s="626">
        <f>IF('Performance Result'!G13&lt;&gt;"",'Performance Result'!G13,"ซ่อนได้")</f>
        <v>3</v>
      </c>
      <c r="H34" s="626"/>
      <c r="I34" s="614" t="str">
        <f>'Performance Result'!H13</f>
        <v/>
      </c>
      <c r="J34" s="614"/>
      <c r="K34" s="614"/>
    </row>
    <row r="35" spans="1:11" ht="24.95" customHeight="1">
      <c r="A35" s="615" t="str">
        <f>IF('Course Information '!B48&lt;&gt;"",'Course Information '!B48,"")</f>
        <v>Cognition , Language, Creativity and Intelligence</v>
      </c>
      <c r="B35" s="615"/>
      <c r="C35" s="615"/>
      <c r="D35" s="615"/>
      <c r="E35" s="615"/>
      <c r="F35" s="104">
        <f>IF(SUM('Course Information '!D48:J48)&lt;&gt;0,SUM('Course Information '!D48:J48),"ซ่อนได้")</f>
        <v>3</v>
      </c>
      <c r="G35" s="626">
        <f>IF('Performance Result'!G14&lt;&gt;"",'Performance Result'!G14,"ซ่อนได้")</f>
        <v>3</v>
      </c>
      <c r="H35" s="626"/>
      <c r="I35" s="614" t="str">
        <f>'Performance Result'!H14</f>
        <v/>
      </c>
      <c r="J35" s="614"/>
      <c r="K35" s="614"/>
    </row>
    <row r="36" spans="1:11" ht="24.95" customHeight="1">
      <c r="A36" s="615" t="str">
        <f>IF('Course Information '!B49&lt;&gt;"",'Course Information '!B49,"")</f>
        <v xml:space="preserve">Cognition , Language, Creativity and Intelligence (cont.)
Personality
</v>
      </c>
      <c r="B36" s="615"/>
      <c r="C36" s="615"/>
      <c r="D36" s="615"/>
      <c r="E36" s="615"/>
      <c r="F36" s="104">
        <f>IF(SUM('Course Information '!D49:J49)&lt;&gt;0,SUM('Course Information '!D49:J49),"ซ่อนได้")</f>
        <v>3</v>
      </c>
      <c r="G36" s="626">
        <f>IF('Performance Result'!G15&lt;&gt;"",'Performance Result'!G15,"ซ่อนได้")</f>
        <v>3</v>
      </c>
      <c r="H36" s="626"/>
      <c r="I36" s="614" t="str">
        <f>'Performance Result'!H15</f>
        <v/>
      </c>
      <c r="J36" s="614"/>
      <c r="K36" s="614"/>
    </row>
    <row r="37" spans="1:11" ht="24.95" customHeight="1">
      <c r="A37" s="615" t="str">
        <f>IF('Course Information '!B50&lt;&gt;"",'Course Information '!B50,"")</f>
        <v>Personality (cont.)</v>
      </c>
      <c r="B37" s="615"/>
      <c r="C37" s="615"/>
      <c r="D37" s="615"/>
      <c r="E37" s="615"/>
      <c r="F37" s="104">
        <f>IF(SUM('Course Information '!D50:J50)&lt;&gt;0,SUM('Course Information '!D50:J50),"ซ่อนได้")</f>
        <v>3</v>
      </c>
      <c r="G37" s="626">
        <f>IF('Performance Result'!G16&lt;&gt;"",'Performance Result'!G16,"ซ่อนได้")</f>
        <v>3</v>
      </c>
      <c r="H37" s="626"/>
      <c r="I37" s="614" t="str">
        <f>'Performance Result'!H16</f>
        <v/>
      </c>
      <c r="J37" s="614"/>
      <c r="K37" s="614"/>
    </row>
    <row r="38" spans="1:11" ht="24.95" customHeight="1">
      <c r="A38" s="615" t="str">
        <f>IF('Course Information '!B51&lt;&gt;"",'Course Information '!B51,"")</f>
        <v>Social Psychology</v>
      </c>
      <c r="B38" s="615"/>
      <c r="C38" s="615"/>
      <c r="D38" s="615"/>
      <c r="E38" s="615"/>
      <c r="F38" s="104">
        <f>IF(SUM('Course Information '!D51:J51)&lt;&gt;0,SUM('Course Information '!D51:J51),"ซ่อนได้")</f>
        <v>3</v>
      </c>
      <c r="G38" s="626">
        <f>IF('Performance Result'!G17&lt;&gt;"",'Performance Result'!G17,"ซ่อนได้")</f>
        <v>3</v>
      </c>
      <c r="H38" s="626"/>
      <c r="I38" s="614" t="str">
        <f>'Performance Result'!H17</f>
        <v/>
      </c>
      <c r="J38" s="614"/>
      <c r="K38" s="614"/>
    </row>
    <row r="39" spans="1:11" ht="24.95" customHeight="1">
      <c r="A39" s="615" t="str">
        <f>IF('Course Information '!B52&lt;&gt;"",'Course Information '!B52,"")</f>
        <v>Psychological Disorders</v>
      </c>
      <c r="B39" s="615"/>
      <c r="C39" s="615"/>
      <c r="D39" s="615"/>
      <c r="E39" s="615"/>
      <c r="F39" s="104">
        <f>IF(SUM('Course Information '!D52:J52)&lt;&gt;0,SUM('Course Information '!D52:J52),"ซ่อนได้")</f>
        <v>3</v>
      </c>
      <c r="G39" s="626">
        <f>IF('Performance Result'!G18&lt;&gt;"",'Performance Result'!G18,"ซ่อนได้")</f>
        <v>3</v>
      </c>
      <c r="H39" s="626"/>
      <c r="I39" s="614" t="str">
        <f>'Performance Result'!H18</f>
        <v/>
      </c>
      <c r="J39" s="614"/>
      <c r="K39" s="614"/>
    </row>
    <row r="40" spans="1:11" ht="21.75" customHeight="1">
      <c r="A40" s="105"/>
      <c r="B40" s="105"/>
      <c r="C40" s="105"/>
      <c r="D40" s="105"/>
      <c r="E40" s="105"/>
      <c r="F40" s="106"/>
      <c r="G40" s="106"/>
      <c r="H40" s="106"/>
      <c r="I40" s="106"/>
      <c r="J40" s="106"/>
      <c r="K40" s="106"/>
    </row>
    <row r="41" spans="1:11" s="108" customFormat="1" ht="27" customHeight="1">
      <c r="A41" s="107" t="s">
        <v>255</v>
      </c>
      <c r="B41" s="598" t="s">
        <v>8564</v>
      </c>
      <c r="C41" s="598"/>
      <c r="D41" s="598"/>
      <c r="E41" s="598"/>
      <c r="F41" s="598"/>
      <c r="G41" s="598"/>
      <c r="H41" s="598"/>
      <c r="I41" s="598"/>
      <c r="J41" s="598"/>
      <c r="K41" s="598"/>
    </row>
    <row r="42" spans="1:11" ht="42" hidden="1" customHeight="1">
      <c r="A42" s="622" t="s">
        <v>250</v>
      </c>
      <c r="B42" s="622"/>
      <c r="C42" s="622"/>
      <c r="D42" s="622"/>
      <c r="E42" s="626" t="s">
        <v>251</v>
      </c>
      <c r="F42" s="626"/>
      <c r="G42" s="626"/>
      <c r="H42" s="626"/>
      <c r="I42" s="626" t="s">
        <v>252</v>
      </c>
      <c r="J42" s="626"/>
      <c r="K42" s="626"/>
    </row>
    <row r="43" spans="1:11" ht="20.100000000000001" hidden="1" customHeight="1">
      <c r="A43" s="623" t="str">
        <f>IF('Performance Result'!K3="โปรดระบุ","#hide",IF('Performance Result'!K3="","#hide",'Performance Result'!A3))</f>
        <v>#hide</v>
      </c>
      <c r="B43" s="623"/>
      <c r="C43" s="623"/>
      <c r="D43" s="623"/>
      <c r="E43" s="624" t="str">
        <f>IF($A43&lt;&gt;"",'Performance Result'!K3,"")</f>
        <v/>
      </c>
      <c r="F43" s="624"/>
      <c r="G43" s="624"/>
      <c r="H43" s="624"/>
      <c r="I43" s="624" t="str">
        <f>IF($A43&lt;&gt;"",'Performance Result'!N3,"")</f>
        <v/>
      </c>
      <c r="J43" s="624"/>
      <c r="K43" s="624"/>
    </row>
    <row r="44" spans="1:11" ht="20.100000000000001" hidden="1" customHeight="1">
      <c r="A44" s="623" t="str">
        <f>IF('Performance Result'!K4="โปรดระบุ","#hide",IF('Performance Result'!K4="","#hide",'Performance Result'!A4))</f>
        <v>#hide</v>
      </c>
      <c r="B44" s="623"/>
      <c r="C44" s="623"/>
      <c r="D44" s="623"/>
      <c r="E44" s="624" t="str">
        <f>IF($A44&lt;&gt;"",'Performance Result'!K4,"")</f>
        <v/>
      </c>
      <c r="F44" s="624"/>
      <c r="G44" s="624"/>
      <c r="H44" s="624"/>
      <c r="I44" s="624" t="str">
        <f>IF($A44&lt;&gt;"",'Performance Result'!N4,"")</f>
        <v/>
      </c>
      <c r="J44" s="624"/>
      <c r="K44" s="624"/>
    </row>
    <row r="45" spans="1:11" ht="20.100000000000001" hidden="1" customHeight="1">
      <c r="A45" s="623" t="str">
        <f>IF('Performance Result'!K5="โปรดระบุ","#hide",IF('Performance Result'!K5="","#hide",'Performance Result'!A5))</f>
        <v>#hide</v>
      </c>
      <c r="B45" s="623"/>
      <c r="C45" s="623"/>
      <c r="D45" s="623"/>
      <c r="E45" s="624" t="str">
        <f>IF($A45&lt;&gt;"",'Performance Result'!K5,"")</f>
        <v/>
      </c>
      <c r="F45" s="624"/>
      <c r="G45" s="624"/>
      <c r="H45" s="624"/>
      <c r="I45" s="624" t="str">
        <f>IF($A45&lt;&gt;"",'Performance Result'!N5,"")</f>
        <v/>
      </c>
      <c r="J45" s="624"/>
      <c r="K45" s="624"/>
    </row>
    <row r="46" spans="1:11" ht="20.100000000000001" hidden="1" customHeight="1">
      <c r="A46" s="623" t="str">
        <f>IF('Performance Result'!K6="โปรดระบุ","#hide",IF('Performance Result'!K6="","#hide",'Performance Result'!A6))</f>
        <v>#hide</v>
      </c>
      <c r="B46" s="623"/>
      <c r="C46" s="623"/>
      <c r="D46" s="623"/>
      <c r="E46" s="624" t="str">
        <f>IF($A46&lt;&gt;"",'Performance Result'!K6,"")</f>
        <v/>
      </c>
      <c r="F46" s="624"/>
      <c r="G46" s="624"/>
      <c r="H46" s="624"/>
      <c r="I46" s="624" t="str">
        <f>IF($A46&lt;&gt;"",'Performance Result'!N6,"")</f>
        <v/>
      </c>
      <c r="J46" s="624"/>
      <c r="K46" s="624"/>
    </row>
    <row r="47" spans="1:11" ht="19.5" hidden="1" customHeight="1">
      <c r="A47" s="623" t="str">
        <f>IF('Performance Result'!K7="โปรดระบุ","#hide",IF('Performance Result'!K7="","#hide",'Performance Result'!A7))</f>
        <v>#hide</v>
      </c>
      <c r="B47" s="623"/>
      <c r="C47" s="623"/>
      <c r="D47" s="623"/>
      <c r="E47" s="624" t="str">
        <f>IF($A47&lt;&gt;"",'Performance Result'!K7,"")</f>
        <v/>
      </c>
      <c r="F47" s="624"/>
      <c r="G47" s="624"/>
      <c r="H47" s="624"/>
      <c r="I47" s="624" t="str">
        <f>IF($A47&lt;&gt;"",'Performance Result'!N7,"")</f>
        <v/>
      </c>
      <c r="J47" s="624"/>
      <c r="K47" s="624"/>
    </row>
    <row r="48" spans="1:11" ht="16.5" hidden="1" customHeight="1">
      <c r="A48" s="623" t="str">
        <f>IF('Performance Result'!K8="โปรดระบุ","#hide",IF('Performance Result'!K8="","#hide",'Performance Result'!A8))</f>
        <v>#hide</v>
      </c>
      <c r="B48" s="623"/>
      <c r="C48" s="623"/>
      <c r="D48" s="623"/>
      <c r="E48" s="624" t="str">
        <f>IF($A48&lt;&gt;"",'Performance Result'!K8,"")</f>
        <v/>
      </c>
      <c r="F48" s="624"/>
      <c r="G48" s="624"/>
      <c r="H48" s="624"/>
      <c r="I48" s="624" t="str">
        <f>IF($A48&lt;&gt;"",'Performance Result'!N8,"")</f>
        <v/>
      </c>
      <c r="J48" s="624"/>
      <c r="K48" s="624"/>
    </row>
    <row r="49" spans="1:11" ht="19.5" hidden="1" customHeight="1">
      <c r="A49" s="623" t="str">
        <f>IF('Performance Result'!K9="โปรดระบุ","#hide",IF('Performance Result'!K9="","#hide",'Performance Result'!A9))</f>
        <v>#hide</v>
      </c>
      <c r="B49" s="623"/>
      <c r="C49" s="623"/>
      <c r="D49" s="623"/>
      <c r="E49" s="624" t="str">
        <f>IF($A49&lt;&gt;"",'Performance Result'!K9,"")</f>
        <v/>
      </c>
      <c r="F49" s="624"/>
      <c r="G49" s="624"/>
      <c r="H49" s="624"/>
      <c r="I49" s="624" t="str">
        <f>IF($A49&lt;&gt;"",'Performance Result'!N9,"")</f>
        <v/>
      </c>
      <c r="J49" s="624"/>
      <c r="K49" s="624"/>
    </row>
    <row r="50" spans="1:11" ht="19.5" hidden="1" customHeight="1">
      <c r="A50" s="623" t="str">
        <f>IF('Performance Result'!K11="โปรดระบุ","#hide",IF('Performance Result'!K11="","#hide",'Performance Result'!A11))</f>
        <v>#hide</v>
      </c>
      <c r="B50" s="623"/>
      <c r="C50" s="623"/>
      <c r="D50" s="623"/>
      <c r="E50" s="624" t="str">
        <f>IF($A50&lt;&gt;"",'Performance Result'!K11,"")</f>
        <v/>
      </c>
      <c r="F50" s="624"/>
      <c r="G50" s="624"/>
      <c r="H50" s="624"/>
      <c r="I50" s="624" t="str">
        <f>IF($A50&lt;&gt;"",'Performance Result'!N11,"")</f>
        <v/>
      </c>
      <c r="J50" s="624"/>
      <c r="K50" s="624"/>
    </row>
    <row r="51" spans="1:11" ht="20.100000000000001" hidden="1" customHeight="1">
      <c r="A51" s="623" t="str">
        <f>IF('Performance Result'!K12="โปรดระบุ","#hide",IF('Performance Result'!K12="","#hide",'Performance Result'!A12))</f>
        <v>#hide</v>
      </c>
      <c r="B51" s="623"/>
      <c r="C51" s="623"/>
      <c r="D51" s="623"/>
      <c r="E51" s="624" t="str">
        <f>IF($A51&lt;&gt;"",'Performance Result'!K12,"")</f>
        <v/>
      </c>
      <c r="F51" s="624"/>
      <c r="G51" s="624"/>
      <c r="H51" s="624"/>
      <c r="I51" s="624" t="str">
        <f>IF($A51&lt;&gt;"",'Performance Result'!N12,"")</f>
        <v/>
      </c>
      <c r="J51" s="624"/>
      <c r="K51" s="624"/>
    </row>
    <row r="52" spans="1:11" ht="20.100000000000001" hidden="1" customHeight="1">
      <c r="A52" s="623" t="str">
        <f>IF('Performance Result'!K13="โปรดระบุ","#hide",IF('Performance Result'!K13="","#hide",'Performance Result'!A13))</f>
        <v>#hide</v>
      </c>
      <c r="B52" s="623"/>
      <c r="C52" s="623"/>
      <c r="D52" s="623"/>
      <c r="E52" s="624" t="str">
        <f>IF($A52&lt;&gt;"",'Performance Result'!K13,"")</f>
        <v/>
      </c>
      <c r="F52" s="624"/>
      <c r="G52" s="624"/>
      <c r="H52" s="624"/>
      <c r="I52" s="624" t="str">
        <f>IF($A52&lt;&gt;"",'Performance Result'!N13,"")</f>
        <v/>
      </c>
      <c r="J52" s="624"/>
      <c r="K52" s="624"/>
    </row>
    <row r="53" spans="1:11" ht="20.100000000000001" hidden="1" customHeight="1">
      <c r="A53" s="623" t="str">
        <f>IF('Performance Result'!K14="โปรดระบุ","#hide",IF('Performance Result'!K14="","#hide",'Performance Result'!A14))</f>
        <v>#hide</v>
      </c>
      <c r="B53" s="623"/>
      <c r="C53" s="623"/>
      <c r="D53" s="623"/>
      <c r="E53" s="624" t="str">
        <f>IF($A53&lt;&gt;"",'Performance Result'!K14,"")</f>
        <v/>
      </c>
      <c r="F53" s="624"/>
      <c r="G53" s="624"/>
      <c r="H53" s="624"/>
      <c r="I53" s="624" t="str">
        <f>IF($A53&lt;&gt;"",'Performance Result'!N14,"")</f>
        <v/>
      </c>
      <c r="J53" s="624"/>
      <c r="K53" s="624"/>
    </row>
    <row r="54" spans="1:11" ht="20.100000000000001" hidden="1" customHeight="1">
      <c r="A54" s="623" t="str">
        <f>IF('Performance Result'!K15="โปรดระบุ","#hide",IF('Performance Result'!K15="","#hide",'Performance Result'!A15))</f>
        <v>#hide</v>
      </c>
      <c r="B54" s="623"/>
      <c r="C54" s="623"/>
      <c r="D54" s="623"/>
      <c r="E54" s="624" t="str">
        <f>IF($A54&lt;&gt;"",'Performance Result'!K15,"")</f>
        <v/>
      </c>
      <c r="F54" s="624"/>
      <c r="G54" s="624"/>
      <c r="H54" s="624"/>
      <c r="I54" s="624" t="str">
        <f>IF($A54&lt;&gt;"",'Performance Result'!N15,"")</f>
        <v/>
      </c>
      <c r="J54" s="624"/>
      <c r="K54" s="624"/>
    </row>
    <row r="55" spans="1:11" ht="20.100000000000001" hidden="1" customHeight="1">
      <c r="A55" s="623" t="str">
        <f>IF('Performance Result'!K16="โปรดระบุ","#hide",IF('Performance Result'!K16="","#hide",'Performance Result'!A16))</f>
        <v>#hide</v>
      </c>
      <c r="B55" s="623"/>
      <c r="C55" s="623"/>
      <c r="D55" s="623"/>
      <c r="E55" s="624" t="str">
        <f>IF($A55&lt;&gt;"",'Performance Result'!K16,"")</f>
        <v/>
      </c>
      <c r="F55" s="624"/>
      <c r="G55" s="624"/>
      <c r="H55" s="624"/>
      <c r="I55" s="624" t="str">
        <f>IF($A55&lt;&gt;"",'Performance Result'!N16,"")</f>
        <v/>
      </c>
      <c r="J55" s="624"/>
      <c r="K55" s="624"/>
    </row>
    <row r="56" spans="1:11" ht="20.100000000000001" hidden="1" customHeight="1">
      <c r="A56" s="623" t="str">
        <f>IF('Performance Result'!K17="โปรดระบุ","#hide",IF('Performance Result'!K17="","#hide",'Performance Result'!A17))</f>
        <v>#hide</v>
      </c>
      <c r="B56" s="623"/>
      <c r="C56" s="623"/>
      <c r="D56" s="623"/>
      <c r="E56" s="624" t="str">
        <f>IF($A56&lt;&gt;"",'Performance Result'!K17,"")</f>
        <v/>
      </c>
      <c r="F56" s="624"/>
      <c r="G56" s="624"/>
      <c r="H56" s="624"/>
      <c r="I56" s="624" t="str">
        <f>IF($A56&lt;&gt;"",'Performance Result'!N17,"")</f>
        <v/>
      </c>
      <c r="J56" s="624"/>
      <c r="K56" s="624"/>
    </row>
    <row r="57" spans="1:11" ht="20.100000000000001" hidden="1" customHeight="1">
      <c r="A57" s="623" t="str">
        <f>IF('Performance Result'!K18="โปรดระบุ","#hide",IF('Performance Result'!K18="","#hide",'Performance Result'!A18))</f>
        <v>#hide</v>
      </c>
      <c r="B57" s="623"/>
      <c r="C57" s="623"/>
      <c r="D57" s="623"/>
      <c r="E57" s="624" t="str">
        <f>IF($A57&lt;&gt;"",'Performance Result'!K18,"")</f>
        <v/>
      </c>
      <c r="F57" s="624"/>
      <c r="G57" s="624"/>
      <c r="H57" s="624"/>
      <c r="I57" s="624" t="str">
        <f>IF($A57&lt;&gt;"",'Performance Result'!N18,"")</f>
        <v/>
      </c>
      <c r="J57" s="624"/>
      <c r="K57" s="624"/>
    </row>
    <row r="58" spans="1:11" ht="10.5" hidden="1" customHeight="1">
      <c r="A58" s="110"/>
      <c r="B58" s="110"/>
      <c r="C58" s="110"/>
      <c r="D58" s="110"/>
      <c r="E58" s="111"/>
      <c r="F58" s="111"/>
      <c r="G58" s="111"/>
      <c r="H58" s="111"/>
      <c r="I58" s="111"/>
      <c r="J58" s="111"/>
      <c r="K58" s="111"/>
    </row>
    <row r="59" spans="1:11" ht="20.100000000000001" customHeight="1">
      <c r="A59" s="110"/>
      <c r="B59" s="628" t="s">
        <v>8565</v>
      </c>
      <c r="C59" s="628"/>
      <c r="D59" s="628"/>
      <c r="E59" s="628"/>
      <c r="F59" s="628"/>
      <c r="G59" s="628"/>
      <c r="H59" s="628"/>
      <c r="I59" s="628"/>
      <c r="J59" s="628"/>
      <c r="K59" s="628"/>
    </row>
    <row r="60" spans="1:11" ht="27.75" customHeight="1">
      <c r="A60" s="110"/>
      <c r="B60" s="110"/>
      <c r="C60" s="110"/>
      <c r="D60" s="110"/>
      <c r="E60" s="111"/>
      <c r="F60" s="111"/>
      <c r="G60" s="111"/>
      <c r="H60" s="111"/>
      <c r="I60" s="111"/>
      <c r="J60" s="111"/>
      <c r="K60" s="111"/>
    </row>
    <row r="61" spans="1:11" ht="28.5" customHeight="1">
      <c r="A61" s="226" t="s">
        <v>256</v>
      </c>
      <c r="B61" s="625" t="s">
        <v>8566</v>
      </c>
      <c r="C61" s="625"/>
      <c r="D61" s="625"/>
      <c r="E61" s="625"/>
      <c r="F61" s="625"/>
      <c r="G61" s="625"/>
      <c r="H61" s="625"/>
      <c r="I61" s="625"/>
      <c r="J61" s="625"/>
      <c r="K61" s="625"/>
    </row>
    <row r="62" spans="1:11" ht="30" customHeight="1">
      <c r="A62" s="622" t="s">
        <v>8417</v>
      </c>
      <c r="B62" s="622"/>
      <c r="C62" s="626" t="s">
        <v>8446</v>
      </c>
      <c r="D62" s="626"/>
      <c r="E62" s="626"/>
      <c r="F62" s="626"/>
      <c r="G62" s="626" t="s">
        <v>8567</v>
      </c>
      <c r="H62" s="626"/>
      <c r="I62" s="627" t="s">
        <v>8570</v>
      </c>
      <c r="J62" s="627"/>
      <c r="K62" s="627"/>
    </row>
    <row r="63" spans="1:11" ht="42.75" customHeight="1">
      <c r="A63" s="622"/>
      <c r="B63" s="622"/>
      <c r="C63" s="626"/>
      <c r="D63" s="626"/>
      <c r="E63" s="626"/>
      <c r="F63" s="626"/>
      <c r="G63" s="187" t="s">
        <v>8568</v>
      </c>
      <c r="H63" s="187" t="s">
        <v>8569</v>
      </c>
      <c r="I63" s="627"/>
      <c r="J63" s="627"/>
      <c r="K63" s="627"/>
    </row>
    <row r="64" spans="1:11" ht="165" customHeight="1">
      <c r="A64" s="615" t="str">
        <f>'Performance Result'!A21</f>
        <v>1 . Morals and Ethics</v>
      </c>
      <c r="B64" s="615"/>
      <c r="C64" s="614" t="str">
        <f>IF('Performance Result'!C21="Do not evaluate efficiency","#hide",'Performance Result'!C21)</f>
        <v xml:space="preserve">1.2.1 Develop students' awareness of decent behaviour in the class
1.2.2 Develop students' responsibility to complete assginments.
</v>
      </c>
      <c r="D64" s="614"/>
      <c r="E64" s="614"/>
      <c r="F64" s="614"/>
      <c r="G64" s="104" t="str">
        <f>IF('Performance Result'!J21=1,"X","")</f>
        <v>X</v>
      </c>
      <c r="H64" s="104" t="str">
        <f>IF('Performance Result'!J21=0,"X","")</f>
        <v/>
      </c>
      <c r="I64" s="596" t="str">
        <f>IF('Performance Result'!L21="","",'Performance Result'!L21)</f>
        <v/>
      </c>
      <c r="J64" s="596"/>
      <c r="K64" s="596"/>
    </row>
    <row r="65" spans="1:11" ht="123.75" customHeight="1">
      <c r="A65" s="615" t="str">
        <f>'Performance Result'!A22</f>
        <v>2. Knowledge</v>
      </c>
      <c r="B65" s="615"/>
      <c r="C65" s="614" t="str">
        <f>IF('Performance Result'!C22="Do not evaluate efficiency","#hide",'Performance Result'!C22)</f>
        <v>Lecture supported by an example, groupwork, presentation, disscussion, case study, worksheet, and give assignments for students to search relevant articles and information using child-centered approach.</v>
      </c>
      <c r="D65" s="614"/>
      <c r="E65" s="614"/>
      <c r="F65" s="614"/>
      <c r="G65" s="104" t="str">
        <f>IF('Performance Result'!J22=1,"X","")</f>
        <v>X</v>
      </c>
      <c r="H65" s="104" t="str">
        <f>IF('Performance Result'!J22=0,"X","")</f>
        <v/>
      </c>
      <c r="I65" s="596" t="str">
        <f>IF('Performance Result'!L22="","",'Performance Result'!L22)</f>
        <v/>
      </c>
      <c r="J65" s="596"/>
      <c r="K65" s="596"/>
    </row>
    <row r="66" spans="1:11" ht="108" customHeight="1">
      <c r="A66" s="615" t="str">
        <f>'Performance Result'!A23</f>
        <v>3. Cognitive Skills</v>
      </c>
      <c r="B66" s="615"/>
      <c r="C66" s="614" t="str">
        <f>IF('Performance Result'!C23="Do not evaluate efficiency","#hide",'Performance Result'!C23)</f>
        <v>Participatory approach, group discussion, summary report and presentation</v>
      </c>
      <c r="D66" s="614"/>
      <c r="E66" s="614"/>
      <c r="F66" s="614"/>
      <c r="G66" s="104" t="str">
        <f>IF('Performance Result'!J23=1,"X","")</f>
        <v>X</v>
      </c>
      <c r="H66" s="104" t="str">
        <f>IF('Performance Result'!J23=0,"X","")</f>
        <v/>
      </c>
      <c r="I66" s="596" t="str">
        <f>IF('Performance Result'!L23="","",'Performance Result'!L23)</f>
        <v/>
      </c>
      <c r="J66" s="596"/>
      <c r="K66" s="596"/>
    </row>
    <row r="67" spans="1:11" ht="153" customHeight="1">
      <c r="A67" s="615" t="str">
        <f>'Performance Result'!A24</f>
        <v xml:space="preserve">4.  Interpersonal Skills and Responsibillity </v>
      </c>
      <c r="B67" s="615"/>
      <c r="C67" s="614" t="str">
        <f>IF('Performance Result'!C24="Do not evaluate efficiency","#hide",'Performance Result'!C24)</f>
        <v>4.2.1 Participatory approach, group disscussion, summary report and presentation
4.2.2 Assignments</v>
      </c>
      <c r="D67" s="614"/>
      <c r="E67" s="614"/>
      <c r="F67" s="614"/>
      <c r="G67" s="104" t="str">
        <f>IF('Performance Result'!J24=1,"X","")</f>
        <v>X</v>
      </c>
      <c r="H67" s="104" t="str">
        <f>IF('Performance Result'!J24=0,"X","")</f>
        <v/>
      </c>
      <c r="I67" s="596" t="str">
        <f>IF('Performance Result'!L24="","",'Performance Result'!L24)</f>
        <v/>
      </c>
      <c r="J67" s="596"/>
      <c r="K67" s="596"/>
    </row>
    <row r="68" spans="1:11" ht="195.75" customHeight="1">
      <c r="A68" s="615" t="str">
        <f>'Performance Result'!A25</f>
        <v xml:space="preserve">5. Numerical Skills, Communication and IT  </v>
      </c>
      <c r="B68" s="615"/>
      <c r="C68" s="614" t="str">
        <f>IF('Performance Result'!C25="Do not evaluate efficiency","#hide",'Performance Result'!C25)</f>
        <v xml:space="preserve">5.2.1 Lesson introduction, lecture, disscussion and conclusion 
5.2.2 Assginments
5.2.3 A search for additional data from different information sources
5.2.4 An analysis of the situation of technological use
5.2.5 The application of information technology for proper presentation </v>
      </c>
      <c r="D68" s="614"/>
      <c r="E68" s="614"/>
      <c r="F68" s="614"/>
      <c r="G68" s="104" t="str">
        <f>IF('Performance Result'!J25=1,"X","")</f>
        <v>X</v>
      </c>
      <c r="H68" s="104" t="str">
        <f>IF('Performance Result'!J25=0,"X","")</f>
        <v/>
      </c>
      <c r="I68" s="596" t="str">
        <f>IF('Performance Result'!L25="","",'Performance Result'!L25)</f>
        <v/>
      </c>
      <c r="J68" s="596"/>
      <c r="K68" s="596"/>
    </row>
    <row r="69" spans="1:11" ht="50.1" hidden="1" customHeight="1">
      <c r="A69" s="615" t="str">
        <f>'Performance Result'!A26</f>
        <v>6. ทักษะเชิงปฏิบัติการ</v>
      </c>
      <c r="B69" s="615"/>
      <c r="C69" s="614" t="str">
        <f>IF('Performance Result'!C26="ไม่ต้องประเมินประสิทธิภาพ","#hide",'Performance Result'!C26)</f>
        <v>#hide</v>
      </c>
      <c r="D69" s="614"/>
      <c r="E69" s="614"/>
      <c r="F69" s="614"/>
      <c r="G69" s="104" t="str">
        <f>IF('Performance Result'!J26=1,"X","")</f>
        <v/>
      </c>
      <c r="H69" s="104" t="str">
        <f>IF('Performance Result'!J26=0,"X","")</f>
        <v>X</v>
      </c>
      <c r="I69" s="621" t="str">
        <f>IF('Performance Result'!L26="","",'Performance Result'!L26)</f>
        <v/>
      </c>
      <c r="J69" s="621"/>
      <c r="K69" s="621"/>
    </row>
    <row r="70" spans="1:11" ht="26.25" customHeight="1">
      <c r="A70" s="105"/>
      <c r="B70" s="105"/>
      <c r="C70" s="112"/>
      <c r="D70" s="112"/>
      <c r="E70" s="112"/>
      <c r="F70" s="112"/>
      <c r="G70" s="113"/>
      <c r="H70" s="113"/>
      <c r="I70" s="113"/>
      <c r="J70" s="113"/>
      <c r="K70" s="113"/>
    </row>
    <row r="71" spans="1:11" ht="27" customHeight="1">
      <c r="A71" s="107" t="s">
        <v>257</v>
      </c>
      <c r="B71" s="616" t="s">
        <v>8571</v>
      </c>
      <c r="C71" s="616"/>
      <c r="D71" s="616"/>
      <c r="E71" s="616"/>
      <c r="F71" s="616"/>
      <c r="G71" s="616"/>
      <c r="H71" s="616"/>
      <c r="I71" s="616"/>
      <c r="J71" s="616"/>
      <c r="K71" s="616"/>
    </row>
    <row r="72" spans="1:11" ht="62.25" customHeight="1">
      <c r="A72" s="594" t="str">
        <f>IF('Performance Result'!A28="(If any, please describe)","--- none ---",'Performance Result'!A28)</f>
        <v>(please specify, if any)</v>
      </c>
      <c r="B72" s="594"/>
      <c r="C72" s="594"/>
      <c r="D72" s="594"/>
      <c r="E72" s="594"/>
      <c r="F72" s="594"/>
      <c r="G72" s="594"/>
      <c r="H72" s="594"/>
      <c r="I72" s="594"/>
      <c r="J72" s="594"/>
      <c r="K72" s="594"/>
    </row>
    <row r="73" spans="1:11" ht="27" customHeight="1">
      <c r="A73" s="620" t="s">
        <v>8572</v>
      </c>
      <c r="B73" s="620"/>
      <c r="C73" s="620"/>
      <c r="D73" s="620"/>
      <c r="E73" s="620"/>
      <c r="F73" s="620"/>
      <c r="G73" s="620"/>
      <c r="H73" s="620"/>
      <c r="I73" s="620"/>
      <c r="J73" s="620"/>
      <c r="K73" s="620"/>
    </row>
    <row r="74" spans="1:11" ht="24.95" customHeight="1">
      <c r="A74" s="107" t="s">
        <v>254</v>
      </c>
      <c r="B74" s="602" t="s">
        <v>8449</v>
      </c>
      <c r="C74" s="602"/>
      <c r="D74" s="602"/>
      <c r="E74" s="602"/>
      <c r="F74" s="602"/>
      <c r="G74" s="602"/>
      <c r="H74" s="602"/>
      <c r="I74" s="114">
        <f>'Performance Result'!G30</f>
        <v>0</v>
      </c>
      <c r="J74" s="189" t="s">
        <v>8454</v>
      </c>
      <c r="K74" s="103"/>
    </row>
    <row r="75" spans="1:11" ht="24.95" customHeight="1">
      <c r="A75" s="107" t="s">
        <v>255</v>
      </c>
      <c r="B75" s="602" t="s">
        <v>8450</v>
      </c>
      <c r="C75" s="602"/>
      <c r="D75" s="602"/>
      <c r="E75" s="602"/>
      <c r="F75" s="602"/>
      <c r="G75" s="602"/>
      <c r="H75" s="602"/>
      <c r="I75" s="114">
        <f>'Performance Result'!G31</f>
        <v>0</v>
      </c>
      <c r="J75" s="189" t="s">
        <v>8454</v>
      </c>
      <c r="K75" s="103"/>
    </row>
    <row r="76" spans="1:11" ht="24.75" customHeight="1">
      <c r="A76" s="107" t="s">
        <v>256</v>
      </c>
      <c r="B76" s="602" t="s">
        <v>8573</v>
      </c>
      <c r="C76" s="602"/>
      <c r="D76" s="602"/>
      <c r="E76" s="602"/>
      <c r="F76" s="602"/>
      <c r="G76" s="602"/>
      <c r="H76" s="602"/>
      <c r="I76" s="114">
        <f>'Performance Result'!G32</f>
        <v>0</v>
      </c>
      <c r="J76" s="189" t="s">
        <v>8454</v>
      </c>
      <c r="K76" s="103"/>
    </row>
    <row r="77" spans="1:11" ht="18.75" customHeight="1">
      <c r="A77" s="107"/>
      <c r="B77" s="663" t="s">
        <v>8574</v>
      </c>
      <c r="C77" s="663"/>
      <c r="D77" s="663"/>
      <c r="E77" s="663"/>
      <c r="F77" s="663"/>
      <c r="G77" s="663"/>
      <c r="H77" s="663"/>
      <c r="I77" s="114"/>
      <c r="J77" s="114"/>
      <c r="K77" s="103"/>
    </row>
    <row r="78" spans="1:11" ht="27" customHeight="1">
      <c r="A78" s="107" t="s">
        <v>257</v>
      </c>
      <c r="B78" s="602" t="s">
        <v>8452</v>
      </c>
      <c r="C78" s="602"/>
      <c r="D78" s="602"/>
      <c r="E78" s="602"/>
      <c r="F78" s="602"/>
      <c r="G78" s="602"/>
      <c r="H78" s="602"/>
      <c r="I78" s="114"/>
      <c r="J78" s="114"/>
      <c r="K78" s="103"/>
    </row>
    <row r="79" spans="1:11" ht="39.75" customHeight="1">
      <c r="A79" s="103"/>
      <c r="B79" s="655" t="s">
        <v>8575</v>
      </c>
      <c r="C79" s="656"/>
      <c r="D79" s="656"/>
      <c r="E79" s="656"/>
      <c r="F79" s="656"/>
      <c r="G79" s="656"/>
      <c r="H79" s="657"/>
      <c r="I79" s="227" t="s">
        <v>8456</v>
      </c>
      <c r="J79" s="664" t="s">
        <v>8363</v>
      </c>
      <c r="K79" s="665"/>
    </row>
    <row r="80" spans="1:11" ht="21.95" customHeight="1">
      <c r="A80" s="115"/>
      <c r="B80" s="611" t="str">
        <f>'Performance Result'!A35</f>
        <v>A</v>
      </c>
      <c r="C80" s="612"/>
      <c r="D80" s="612"/>
      <c r="E80" s="613"/>
      <c r="F80" s="618">
        <f>'Performance Result'!I35</f>
        <v>4</v>
      </c>
      <c r="G80" s="618"/>
      <c r="H80" s="618"/>
      <c r="I80" s="109">
        <f>'Performance Result'!D35</f>
        <v>0</v>
      </c>
      <c r="J80" s="622" t="e">
        <f>'Performance Result'!F35</f>
        <v>#DIV/0!</v>
      </c>
      <c r="K80" s="622"/>
    </row>
    <row r="81" spans="1:11" ht="21.95" customHeight="1">
      <c r="A81" s="115"/>
      <c r="B81" s="611" t="str">
        <f>'Performance Result'!A36</f>
        <v>B+</v>
      </c>
      <c r="C81" s="612"/>
      <c r="D81" s="612"/>
      <c r="E81" s="613"/>
      <c r="F81" s="618">
        <f>'Performance Result'!I36</f>
        <v>3.5</v>
      </c>
      <c r="G81" s="618"/>
      <c r="H81" s="618"/>
      <c r="I81" s="109">
        <f>'Performance Result'!D36</f>
        <v>0</v>
      </c>
      <c r="J81" s="622" t="e">
        <f>'Performance Result'!F36</f>
        <v>#DIV/0!</v>
      </c>
      <c r="K81" s="622"/>
    </row>
    <row r="82" spans="1:11" ht="21.75" customHeight="1">
      <c r="A82" s="115"/>
      <c r="B82" s="611" t="str">
        <f>'Performance Result'!A37</f>
        <v>B</v>
      </c>
      <c r="C82" s="612"/>
      <c r="D82" s="612"/>
      <c r="E82" s="613"/>
      <c r="F82" s="618">
        <f>'Performance Result'!I37</f>
        <v>3</v>
      </c>
      <c r="G82" s="618"/>
      <c r="H82" s="618"/>
      <c r="I82" s="109">
        <f>'Performance Result'!D37</f>
        <v>0</v>
      </c>
      <c r="J82" s="622" t="e">
        <f>'Performance Result'!F37</f>
        <v>#DIV/0!</v>
      </c>
      <c r="K82" s="622"/>
    </row>
    <row r="83" spans="1:11" ht="21.95" customHeight="1">
      <c r="A83" s="115"/>
      <c r="B83" s="611" t="str">
        <f>'Performance Result'!A38</f>
        <v>C+</v>
      </c>
      <c r="C83" s="612"/>
      <c r="D83" s="612"/>
      <c r="E83" s="613"/>
      <c r="F83" s="618">
        <f>'Performance Result'!I38</f>
        <v>2.5</v>
      </c>
      <c r="G83" s="618"/>
      <c r="H83" s="618"/>
      <c r="I83" s="109">
        <f>'Performance Result'!D38</f>
        <v>0</v>
      </c>
      <c r="J83" s="622" t="e">
        <f>'Performance Result'!F38</f>
        <v>#DIV/0!</v>
      </c>
      <c r="K83" s="622"/>
    </row>
    <row r="84" spans="1:11" ht="21.95" customHeight="1">
      <c r="A84" s="115"/>
      <c r="B84" s="611" t="str">
        <f>'Performance Result'!A39</f>
        <v>C</v>
      </c>
      <c r="C84" s="612"/>
      <c r="D84" s="612"/>
      <c r="E84" s="613"/>
      <c r="F84" s="618">
        <f>'Performance Result'!I39</f>
        <v>2</v>
      </c>
      <c r="G84" s="618"/>
      <c r="H84" s="618"/>
      <c r="I84" s="109">
        <f>'Performance Result'!D39</f>
        <v>0</v>
      </c>
      <c r="J84" s="622" t="e">
        <f>'Performance Result'!F39</f>
        <v>#DIV/0!</v>
      </c>
      <c r="K84" s="622"/>
    </row>
    <row r="85" spans="1:11" ht="21.95" customHeight="1">
      <c r="A85" s="115"/>
      <c r="B85" s="611" t="str">
        <f>'Performance Result'!A40</f>
        <v>D+</v>
      </c>
      <c r="C85" s="612"/>
      <c r="D85" s="612"/>
      <c r="E85" s="613"/>
      <c r="F85" s="618">
        <f>'Performance Result'!I40</f>
        <v>1.5</v>
      </c>
      <c r="G85" s="618"/>
      <c r="H85" s="618"/>
      <c r="I85" s="109">
        <f>'Performance Result'!D40</f>
        <v>0</v>
      </c>
      <c r="J85" s="622" t="e">
        <f>'Performance Result'!F40</f>
        <v>#DIV/0!</v>
      </c>
      <c r="K85" s="622"/>
    </row>
    <row r="86" spans="1:11" ht="21.95" customHeight="1">
      <c r="A86" s="115"/>
      <c r="B86" s="611" t="str">
        <f>'Performance Result'!A41</f>
        <v>D</v>
      </c>
      <c r="C86" s="612"/>
      <c r="D86" s="612"/>
      <c r="E86" s="613"/>
      <c r="F86" s="618">
        <f>'Performance Result'!I41</f>
        <v>1</v>
      </c>
      <c r="G86" s="618"/>
      <c r="H86" s="618"/>
      <c r="I86" s="109">
        <f>'Performance Result'!D41</f>
        <v>0</v>
      </c>
      <c r="J86" s="622" t="e">
        <f>'Performance Result'!F41</f>
        <v>#DIV/0!</v>
      </c>
      <c r="K86" s="622"/>
    </row>
    <row r="87" spans="1:11" ht="21.95" customHeight="1">
      <c r="A87" s="115"/>
      <c r="B87" s="611" t="str">
        <f>'Performance Result'!A42</f>
        <v>F</v>
      </c>
      <c r="C87" s="612"/>
      <c r="D87" s="612"/>
      <c r="E87" s="613"/>
      <c r="F87" s="618">
        <f>'Performance Result'!I42</f>
        <v>0</v>
      </c>
      <c r="G87" s="618"/>
      <c r="H87" s="618"/>
      <c r="I87" s="109">
        <f>'Performance Result'!D42</f>
        <v>0</v>
      </c>
      <c r="J87" s="622" t="e">
        <f>'Performance Result'!F42</f>
        <v>#DIV/0!</v>
      </c>
      <c r="K87" s="622"/>
    </row>
    <row r="88" spans="1:11" ht="21.95" customHeight="1">
      <c r="A88" s="115"/>
      <c r="B88" s="611">
        <f>'Performance Result'!A44</f>
        <v>0</v>
      </c>
      <c r="C88" s="612"/>
      <c r="D88" s="612"/>
      <c r="E88" s="613"/>
      <c r="F88" s="622" t="str">
        <f>'Performance Result'!I43</f>
        <v>-</v>
      </c>
      <c r="G88" s="622"/>
      <c r="H88" s="622"/>
      <c r="I88" s="109">
        <f>'Performance Result'!D43</f>
        <v>0</v>
      </c>
      <c r="J88" s="622" t="e">
        <f>'Performance Result'!F43</f>
        <v>#DIV/0!</v>
      </c>
      <c r="K88" s="622"/>
    </row>
    <row r="89" spans="1:11" ht="21.95" customHeight="1">
      <c r="A89" s="115"/>
      <c r="B89" s="611">
        <f>'Performance Result'!A45</f>
        <v>0</v>
      </c>
      <c r="C89" s="612"/>
      <c r="D89" s="612"/>
      <c r="E89" s="613"/>
      <c r="F89" s="622" t="str">
        <f>'Performance Result'!I44</f>
        <v>-</v>
      </c>
      <c r="G89" s="622"/>
      <c r="H89" s="622"/>
      <c r="I89" s="109">
        <f>'Performance Result'!D44</f>
        <v>0</v>
      </c>
      <c r="J89" s="622" t="e">
        <f>'Performance Result'!F44</f>
        <v>#DIV/0!</v>
      </c>
      <c r="K89" s="622"/>
    </row>
    <row r="90" spans="1:11" ht="21.95" customHeight="1">
      <c r="A90" s="115"/>
      <c r="B90" s="611">
        <f>'Performance Result'!A46</f>
        <v>0</v>
      </c>
      <c r="C90" s="612"/>
      <c r="D90" s="612"/>
      <c r="E90" s="613"/>
      <c r="F90" s="622" t="str">
        <f>'Performance Result'!I45</f>
        <v>-</v>
      </c>
      <c r="G90" s="622"/>
      <c r="H90" s="622"/>
      <c r="I90" s="109">
        <f>'Performance Result'!D45</f>
        <v>0</v>
      </c>
      <c r="J90" s="622" t="e">
        <f>'Performance Result'!F45</f>
        <v>#DIV/0!</v>
      </c>
      <c r="K90" s="622"/>
    </row>
    <row r="91" spans="1:11" ht="21.95" customHeight="1">
      <c r="A91" s="115"/>
      <c r="B91" s="611">
        <f>'Performance Result'!A47</f>
        <v>0</v>
      </c>
      <c r="C91" s="612"/>
      <c r="D91" s="612"/>
      <c r="E91" s="613"/>
      <c r="F91" s="622" t="str">
        <f>'Performance Result'!I46</f>
        <v>-</v>
      </c>
      <c r="G91" s="622"/>
      <c r="H91" s="622"/>
      <c r="I91" s="109">
        <f>'Performance Result'!D46</f>
        <v>0</v>
      </c>
      <c r="J91" s="622" t="e">
        <f>'Performance Result'!F46</f>
        <v>#DIV/0!</v>
      </c>
      <c r="K91" s="622"/>
    </row>
    <row r="92" spans="1:11" ht="21.95" customHeight="1">
      <c r="A92" s="115"/>
      <c r="B92" s="611">
        <f>'Performance Result'!A48</f>
        <v>0</v>
      </c>
      <c r="C92" s="612"/>
      <c r="D92" s="612"/>
      <c r="E92" s="613"/>
      <c r="F92" s="622" t="str">
        <f>'Performance Result'!I47</f>
        <v>-</v>
      </c>
      <c r="G92" s="622"/>
      <c r="H92" s="622"/>
      <c r="I92" s="109">
        <f>'Performance Result'!D47</f>
        <v>0</v>
      </c>
      <c r="J92" s="622" t="e">
        <f>'Performance Result'!F47</f>
        <v>#DIV/0!</v>
      </c>
      <c r="K92" s="622"/>
    </row>
    <row r="93" spans="1:11" ht="17.25" customHeight="1">
      <c r="A93" s="115"/>
      <c r="B93" s="116"/>
      <c r="C93" s="115"/>
      <c r="D93" s="115"/>
      <c r="E93" s="619"/>
      <c r="F93" s="619"/>
      <c r="G93" s="619"/>
      <c r="H93" s="619"/>
      <c r="I93" s="619"/>
      <c r="J93" s="116"/>
      <c r="K93" s="116"/>
    </row>
    <row r="94" spans="1:11" ht="24.95" customHeight="1">
      <c r="A94" s="102" t="s">
        <v>258</v>
      </c>
      <c r="B94" s="633" t="s">
        <v>8576</v>
      </c>
      <c r="C94" s="633"/>
      <c r="D94" s="633"/>
      <c r="E94" s="633"/>
      <c r="F94" s="633"/>
      <c r="G94" s="633"/>
      <c r="H94" s="633"/>
      <c r="I94" s="633"/>
      <c r="J94" s="633"/>
      <c r="K94" s="633"/>
    </row>
    <row r="95" spans="1:11" ht="24.95" customHeight="1">
      <c r="A95" s="594" t="str">
        <f>IF('Performance Result'!A52&lt;&gt;"",'Performance Result'!A52,"")</f>
        <v>None</v>
      </c>
      <c r="B95" s="594"/>
      <c r="C95" s="594"/>
      <c r="D95" s="594"/>
      <c r="E95" s="594"/>
      <c r="F95" s="594"/>
      <c r="G95" s="594"/>
      <c r="H95" s="594"/>
      <c r="I95" s="594"/>
      <c r="J95" s="594"/>
      <c r="K95" s="594"/>
    </row>
    <row r="96" spans="1:11" ht="24.95" customHeight="1">
      <c r="A96" s="102" t="s">
        <v>259</v>
      </c>
      <c r="B96" s="633" t="s">
        <v>8577</v>
      </c>
      <c r="C96" s="633"/>
      <c r="D96" s="633"/>
      <c r="E96" s="633"/>
      <c r="F96" s="633"/>
      <c r="G96" s="633"/>
      <c r="H96" s="633"/>
      <c r="I96" s="633"/>
      <c r="J96" s="633"/>
      <c r="K96" s="633"/>
    </row>
    <row r="97" spans="1:11" ht="24.95" customHeight="1">
      <c r="A97" s="115"/>
      <c r="B97" s="603" t="s">
        <v>8459</v>
      </c>
      <c r="C97" s="603"/>
      <c r="D97" s="603"/>
      <c r="E97" s="603"/>
      <c r="F97" s="603"/>
      <c r="G97" s="603"/>
      <c r="H97" s="603"/>
      <c r="I97" s="603"/>
      <c r="J97" s="603"/>
      <c r="K97" s="603"/>
    </row>
    <row r="98" spans="1:11" ht="24.95" customHeight="1">
      <c r="B98" s="630" t="s">
        <v>8578</v>
      </c>
      <c r="C98" s="630"/>
      <c r="D98" s="630"/>
      <c r="E98" s="630"/>
      <c r="F98" s="634"/>
      <c r="G98" s="634"/>
      <c r="H98" s="634"/>
      <c r="I98" s="634"/>
      <c r="J98" s="634"/>
      <c r="K98" s="634"/>
    </row>
    <row r="99" spans="1:11" ht="24.95" customHeight="1">
      <c r="A99" s="117"/>
      <c r="B99" s="631" t="str">
        <f>IF('Performance Result'!A56&lt;&gt;"",'Performance Result'!A56,"None")</f>
        <v>None</v>
      </c>
      <c r="C99" s="631"/>
      <c r="D99" s="631"/>
      <c r="E99" s="631"/>
      <c r="F99" s="631"/>
      <c r="G99" s="631"/>
      <c r="H99" s="631"/>
      <c r="I99" s="631"/>
      <c r="J99" s="631"/>
      <c r="K99" s="631"/>
    </row>
    <row r="100" spans="1:11" ht="24.95" customHeight="1">
      <c r="A100" s="117"/>
      <c r="B100" s="603" t="s">
        <v>8579</v>
      </c>
      <c r="C100" s="603"/>
      <c r="D100" s="603"/>
      <c r="E100" s="603"/>
      <c r="F100" s="603"/>
      <c r="G100" s="603"/>
      <c r="H100" s="603"/>
      <c r="I100" s="603"/>
      <c r="J100" s="603"/>
      <c r="K100" s="603"/>
    </row>
    <row r="101" spans="1:11" ht="24.95" customHeight="1">
      <c r="A101" s="119"/>
      <c r="B101" s="604" t="str">
        <f>IF('Performance Result'!H56&lt;&gt;0,'Performance Result'!H56,"None")</f>
        <v>None</v>
      </c>
      <c r="C101" s="604"/>
      <c r="D101" s="604"/>
      <c r="E101" s="604"/>
      <c r="F101" s="604"/>
      <c r="G101" s="604"/>
      <c r="H101" s="604"/>
      <c r="I101" s="604"/>
      <c r="J101" s="604"/>
      <c r="K101" s="604"/>
    </row>
    <row r="102" spans="1:11" ht="24.95" customHeight="1">
      <c r="B102" s="603" t="s">
        <v>8463</v>
      </c>
      <c r="C102" s="603"/>
      <c r="D102" s="603"/>
      <c r="E102" s="603"/>
      <c r="F102" s="603"/>
      <c r="G102" s="603"/>
      <c r="H102" s="603"/>
      <c r="I102" s="603"/>
      <c r="J102" s="603"/>
      <c r="K102" s="603"/>
    </row>
    <row r="103" spans="1:11" ht="24.95" customHeight="1">
      <c r="B103" s="607" t="s">
        <v>8580</v>
      </c>
      <c r="C103" s="607"/>
      <c r="D103" s="607"/>
      <c r="E103" s="607"/>
      <c r="F103" s="619"/>
      <c r="G103" s="619"/>
      <c r="H103" s="619"/>
      <c r="I103" s="619"/>
      <c r="J103" s="619"/>
      <c r="K103" s="619"/>
    </row>
    <row r="104" spans="1:11" ht="24.95" customHeight="1">
      <c r="A104" s="117"/>
      <c r="B104" s="617" t="str">
        <f>IF('Performance Result'!A59&lt;&gt;"",'Performance Result'!A59,"")</f>
        <v>None</v>
      </c>
      <c r="C104" s="617"/>
      <c r="D104" s="617"/>
      <c r="E104" s="617"/>
      <c r="F104" s="617"/>
      <c r="G104" s="617"/>
      <c r="H104" s="617"/>
      <c r="I104" s="617"/>
      <c r="J104" s="617"/>
      <c r="K104" s="617"/>
    </row>
    <row r="105" spans="1:11" ht="24.95" customHeight="1">
      <c r="A105" s="117"/>
      <c r="B105" s="603" t="s">
        <v>8581</v>
      </c>
      <c r="C105" s="603"/>
      <c r="D105" s="603"/>
      <c r="E105" s="603"/>
      <c r="F105" s="603"/>
      <c r="G105" s="603"/>
      <c r="H105" s="603"/>
      <c r="I105" s="603"/>
      <c r="J105" s="603"/>
      <c r="K105" s="603"/>
    </row>
    <row r="106" spans="1:11" ht="24.95" customHeight="1">
      <c r="A106" s="119"/>
      <c r="B106" s="604" t="str">
        <f>IF('Performance Result'!H59&lt;&gt;"",'Performance Result'!H59,"")</f>
        <v>None</v>
      </c>
      <c r="C106" s="604"/>
      <c r="D106" s="604"/>
      <c r="E106" s="604"/>
      <c r="F106" s="604"/>
      <c r="G106" s="604"/>
      <c r="H106" s="604"/>
      <c r="I106" s="604"/>
      <c r="J106" s="604"/>
      <c r="K106" s="604"/>
    </row>
    <row r="107" spans="1:11" ht="8.25" customHeight="1">
      <c r="A107" s="600"/>
      <c r="B107" s="600"/>
      <c r="C107" s="600"/>
      <c r="D107" s="600"/>
      <c r="E107" s="600"/>
      <c r="F107" s="600"/>
      <c r="G107" s="600"/>
      <c r="H107" s="600"/>
      <c r="I107" s="600"/>
      <c r="J107" s="600"/>
      <c r="K107" s="600"/>
    </row>
    <row r="108" spans="1:11" ht="17.25" customHeight="1">
      <c r="A108" s="102" t="s">
        <v>260</v>
      </c>
      <c r="B108" s="606" t="s">
        <v>8582</v>
      </c>
      <c r="C108" s="606"/>
      <c r="D108" s="606"/>
      <c r="E108" s="606"/>
      <c r="F108" s="606"/>
      <c r="G108" s="606"/>
      <c r="H108" s="606"/>
      <c r="I108" s="606"/>
      <c r="J108" s="606"/>
      <c r="K108" s="606"/>
    </row>
    <row r="109" spans="1:11" ht="17.25" customHeight="1">
      <c r="A109" s="102"/>
      <c r="B109" s="607" t="s">
        <v>8583</v>
      </c>
      <c r="C109" s="607"/>
      <c r="D109" s="607"/>
      <c r="E109" s="607"/>
      <c r="G109" s="121"/>
      <c r="H109" s="121"/>
      <c r="I109" s="121"/>
      <c r="J109" s="121"/>
      <c r="K109" s="121"/>
    </row>
    <row r="110" spans="1:11" ht="17.25" customHeight="1">
      <c r="A110" s="102"/>
      <c r="B110" s="116"/>
      <c r="C110" s="601" t="str">
        <f>'Performance Result'!A62</f>
        <v>None</v>
      </c>
      <c r="D110" s="601"/>
      <c r="E110" s="601"/>
      <c r="F110" s="601"/>
      <c r="G110" s="601"/>
      <c r="H110" s="601"/>
      <c r="I110" s="601"/>
      <c r="J110" s="601"/>
      <c r="K110" s="601"/>
    </row>
    <row r="111" spans="1:11" ht="17.25" customHeight="1">
      <c r="A111" s="102"/>
      <c r="B111" s="607" t="s">
        <v>8584</v>
      </c>
      <c r="C111" s="607"/>
      <c r="D111" s="607"/>
      <c r="E111" s="607"/>
      <c r="F111" s="121"/>
      <c r="G111" s="121"/>
      <c r="H111" s="121"/>
      <c r="I111" s="121"/>
      <c r="J111" s="121"/>
      <c r="K111" s="121"/>
    </row>
    <row r="112" spans="1:11" ht="20.25" customHeight="1">
      <c r="B112" s="116"/>
      <c r="C112" s="601" t="str">
        <f>'Performance Result'!H62</f>
        <v>None</v>
      </c>
      <c r="D112" s="601"/>
      <c r="E112" s="601"/>
      <c r="F112" s="601"/>
      <c r="G112" s="601"/>
      <c r="H112" s="601"/>
      <c r="I112" s="601"/>
      <c r="J112" s="601"/>
      <c r="K112" s="601"/>
    </row>
    <row r="113" spans="1:11" ht="17.25" customHeight="1">
      <c r="A113" s="119"/>
      <c r="B113" s="119"/>
      <c r="C113" s="119"/>
      <c r="D113" s="119"/>
      <c r="E113" s="119"/>
      <c r="F113" s="119"/>
      <c r="G113" s="119"/>
      <c r="H113" s="119"/>
      <c r="I113" s="119"/>
      <c r="J113" s="119"/>
      <c r="K113" s="119"/>
    </row>
    <row r="114" spans="1:11" ht="24.95" customHeight="1">
      <c r="A114" s="620" t="s">
        <v>8585</v>
      </c>
      <c r="B114" s="620"/>
      <c r="C114" s="620"/>
      <c r="D114" s="620"/>
      <c r="E114" s="620"/>
      <c r="F114" s="620"/>
      <c r="G114" s="620"/>
      <c r="H114" s="620"/>
      <c r="I114" s="620"/>
      <c r="J114" s="620"/>
      <c r="K114" s="620"/>
    </row>
    <row r="115" spans="1:11" ht="24.95" customHeight="1">
      <c r="A115" s="107" t="s">
        <v>254</v>
      </c>
      <c r="B115" s="602" t="s">
        <v>8586</v>
      </c>
      <c r="C115" s="602"/>
      <c r="D115" s="602"/>
      <c r="E115" s="602"/>
      <c r="F115" s="602"/>
      <c r="G115" s="602"/>
      <c r="H115" s="602"/>
      <c r="I115" s="602"/>
      <c r="J115" s="602"/>
      <c r="K115" s="602"/>
    </row>
    <row r="116" spans="1:11" ht="45.75" customHeight="1">
      <c r="A116" s="605" t="s">
        <v>8587</v>
      </c>
      <c r="B116" s="605"/>
      <c r="C116" s="605"/>
      <c r="D116" s="605"/>
      <c r="E116" s="605"/>
      <c r="F116" s="599" t="s">
        <v>8475</v>
      </c>
      <c r="G116" s="599"/>
      <c r="H116" s="599"/>
      <c r="I116" s="599"/>
      <c r="J116" s="599"/>
      <c r="K116" s="599"/>
    </row>
    <row r="117" spans="1:11" ht="33.75" customHeight="1">
      <c r="A117" s="596" t="str">
        <f>IF('Performance Result'!A87&lt;&gt;"",'Performance Result'!A87,"")</f>
        <v>None</v>
      </c>
      <c r="B117" s="596"/>
      <c r="C117" s="596"/>
      <c r="D117" s="596"/>
      <c r="E117" s="596"/>
      <c r="F117" s="635" t="str">
        <f>IF('Performance Result'!H87&lt;&gt;"",'Performance Result'!H87,"")</f>
        <v>None</v>
      </c>
      <c r="G117" s="636"/>
      <c r="H117" s="636"/>
      <c r="I117" s="636"/>
      <c r="J117" s="636"/>
      <c r="K117" s="637"/>
    </row>
    <row r="118" spans="1:11" ht="36" customHeight="1">
      <c r="A118" s="122" t="s">
        <v>255</v>
      </c>
      <c r="B118" s="602" t="s">
        <v>8588</v>
      </c>
      <c r="C118" s="602"/>
      <c r="D118" s="602"/>
      <c r="E118" s="602"/>
      <c r="F118" s="602"/>
      <c r="G118" s="602"/>
      <c r="H118" s="602"/>
      <c r="I118" s="602"/>
      <c r="J118" s="602"/>
      <c r="K118" s="602"/>
    </row>
    <row r="119" spans="1:11" ht="27" customHeight="1">
      <c r="A119" s="643" t="s">
        <v>8589</v>
      </c>
      <c r="B119" s="643"/>
      <c r="C119" s="643"/>
      <c r="D119" s="643"/>
      <c r="E119" s="643"/>
      <c r="F119" s="599" t="s">
        <v>8477</v>
      </c>
      <c r="G119" s="599"/>
      <c r="H119" s="599"/>
      <c r="I119" s="599"/>
      <c r="J119" s="599"/>
      <c r="K119" s="599"/>
    </row>
    <row r="120" spans="1:11" ht="36" customHeight="1">
      <c r="A120" s="596" t="str">
        <f>IF('Performance Result'!A89&lt;&gt;"",'Performance Result'!A89,"")</f>
        <v>None</v>
      </c>
      <c r="B120" s="596"/>
      <c r="C120" s="596"/>
      <c r="D120" s="596"/>
      <c r="E120" s="596"/>
      <c r="F120" s="596" t="str">
        <f>IF('Performance Result'!H89&lt;&gt;"",'Performance Result'!H89,"")</f>
        <v>None</v>
      </c>
      <c r="G120" s="596"/>
      <c r="H120" s="596"/>
      <c r="I120" s="596"/>
      <c r="J120" s="596"/>
      <c r="K120" s="596"/>
    </row>
    <row r="121" spans="1:11" ht="42.75" customHeight="1">
      <c r="A121" s="610" t="s">
        <v>8590</v>
      </c>
      <c r="B121" s="610"/>
      <c r="C121" s="610"/>
      <c r="D121" s="610"/>
      <c r="E121" s="610"/>
      <c r="F121" s="610"/>
      <c r="G121" s="610"/>
      <c r="H121" s="610"/>
      <c r="I121" s="610"/>
      <c r="J121" s="610"/>
      <c r="K121" s="610"/>
    </row>
    <row r="122" spans="1:11" ht="24.95" customHeight="1">
      <c r="A122" s="107" t="s">
        <v>254</v>
      </c>
      <c r="B122" s="608" t="s">
        <v>8591</v>
      </c>
      <c r="C122" s="609"/>
      <c r="D122" s="609"/>
      <c r="E122" s="609"/>
      <c r="F122" s="609"/>
      <c r="G122" s="609"/>
      <c r="H122" s="609"/>
      <c r="I122" s="609"/>
      <c r="J122" s="609"/>
      <c r="K122" s="609"/>
    </row>
    <row r="123" spans="1:11" ht="24.95" customHeight="1">
      <c r="A123" s="115"/>
      <c r="B123" s="603" t="s">
        <v>8592</v>
      </c>
      <c r="C123" s="603"/>
      <c r="D123" s="603"/>
      <c r="E123" s="603"/>
      <c r="F123" s="603"/>
      <c r="G123" s="603"/>
      <c r="H123" s="603"/>
      <c r="I123" s="603"/>
      <c r="J123" s="603"/>
      <c r="K123" s="603"/>
    </row>
    <row r="124" spans="1:11" ht="24.95" customHeight="1">
      <c r="A124" s="115"/>
      <c r="B124" s="594" t="str">
        <f>IF('Performance Result'!A69&lt;&gt;"",'Performance Result'!A69,"")</f>
        <v>None</v>
      </c>
      <c r="C124" s="594"/>
      <c r="D124" s="594"/>
      <c r="E124" s="594"/>
      <c r="F124" s="594"/>
      <c r="G124" s="594"/>
      <c r="H124" s="594"/>
      <c r="I124" s="594"/>
      <c r="J124" s="594"/>
      <c r="K124" s="594"/>
    </row>
    <row r="125" spans="1:11" ht="24.95" customHeight="1">
      <c r="A125" s="115"/>
      <c r="B125" s="603" t="s">
        <v>8593</v>
      </c>
      <c r="C125" s="603"/>
      <c r="D125" s="603"/>
      <c r="E125" s="603"/>
      <c r="F125" s="603"/>
      <c r="G125" s="603"/>
      <c r="H125" s="603"/>
      <c r="I125" s="603"/>
      <c r="J125" s="603"/>
      <c r="K125" s="603"/>
    </row>
    <row r="126" spans="1:11" ht="24.95" customHeight="1">
      <c r="A126" s="115"/>
      <c r="B126" s="594" t="str">
        <f>IF('Performance Result'!H69&lt;&gt;"",'Performance Result'!H69,"")</f>
        <v>None</v>
      </c>
      <c r="C126" s="594"/>
      <c r="D126" s="594"/>
      <c r="E126" s="594"/>
      <c r="F126" s="594"/>
      <c r="G126" s="594"/>
      <c r="H126" s="594"/>
      <c r="I126" s="594"/>
      <c r="J126" s="594"/>
      <c r="K126" s="594"/>
    </row>
    <row r="127" spans="1:11" ht="24.95" customHeight="1">
      <c r="A127" s="107" t="s">
        <v>255</v>
      </c>
      <c r="B127" s="602" t="s">
        <v>8594</v>
      </c>
      <c r="C127" s="602"/>
      <c r="D127" s="602"/>
      <c r="E127" s="602"/>
      <c r="F127" s="602"/>
      <c r="G127" s="602"/>
      <c r="H127" s="602"/>
      <c r="I127" s="602"/>
      <c r="J127" s="602"/>
      <c r="K127" s="602"/>
    </row>
    <row r="128" spans="1:11" ht="24.95" customHeight="1">
      <c r="B128" s="641" t="s">
        <v>8595</v>
      </c>
      <c r="C128" s="641"/>
      <c r="D128" s="641"/>
      <c r="E128" s="641"/>
      <c r="F128" s="641"/>
      <c r="G128" s="641"/>
      <c r="H128" s="641"/>
      <c r="I128" s="641"/>
      <c r="J128" s="641"/>
      <c r="K128" s="641"/>
    </row>
    <row r="129" spans="1:11" ht="24.95" customHeight="1">
      <c r="B129" s="594" t="str">
        <f>IF('Performance Result'!A71&lt;&gt;"",'Performance Result'!A71,"")</f>
        <v>None</v>
      </c>
      <c r="C129" s="594"/>
      <c r="D129" s="594"/>
      <c r="E129" s="594"/>
      <c r="F129" s="594"/>
      <c r="G129" s="594"/>
      <c r="H129" s="594"/>
      <c r="I129" s="594"/>
      <c r="J129" s="594"/>
      <c r="K129" s="594"/>
    </row>
    <row r="130" spans="1:11" ht="24.95" customHeight="1">
      <c r="B130" s="641" t="s">
        <v>8596</v>
      </c>
      <c r="C130" s="641"/>
      <c r="D130" s="641"/>
      <c r="E130" s="641"/>
      <c r="F130" s="641"/>
      <c r="G130" s="641"/>
      <c r="H130" s="641"/>
      <c r="I130" s="641"/>
      <c r="J130" s="641"/>
      <c r="K130" s="641"/>
    </row>
    <row r="131" spans="1:11" ht="24.95" customHeight="1">
      <c r="B131" s="594" t="str">
        <f>IF('Performance Result'!H71&lt;&gt;"",'Performance Result'!H71,"")</f>
        <v>None</v>
      </c>
      <c r="C131" s="594"/>
      <c r="D131" s="594"/>
      <c r="E131" s="594"/>
      <c r="F131" s="594"/>
      <c r="G131" s="594"/>
      <c r="H131" s="594"/>
      <c r="I131" s="594"/>
      <c r="J131" s="594"/>
      <c r="K131" s="594"/>
    </row>
    <row r="132" spans="1:11" ht="25.5" customHeight="1">
      <c r="A132" s="632" t="s">
        <v>8597</v>
      </c>
      <c r="B132" s="632"/>
      <c r="C132" s="632"/>
      <c r="D132" s="632"/>
      <c r="E132" s="632"/>
      <c r="F132" s="632"/>
      <c r="G132" s="632"/>
      <c r="H132" s="632"/>
      <c r="I132" s="632"/>
      <c r="J132" s="632"/>
      <c r="K132" s="632"/>
    </row>
    <row r="133" spans="1:11" ht="25.5" customHeight="1">
      <c r="A133" s="107" t="s">
        <v>254</v>
      </c>
      <c r="B133" s="602" t="s">
        <v>8598</v>
      </c>
      <c r="C133" s="602"/>
      <c r="D133" s="602"/>
      <c r="E133" s="602"/>
      <c r="F133" s="602"/>
      <c r="G133" s="602"/>
      <c r="H133" s="602"/>
      <c r="I133" s="602"/>
      <c r="J133" s="602"/>
      <c r="K133" s="602"/>
    </row>
    <row r="134" spans="1:11" ht="52.5" customHeight="1">
      <c r="A134" s="599" t="s">
        <v>8599</v>
      </c>
      <c r="B134" s="599"/>
      <c r="C134" s="599"/>
      <c r="D134" s="599"/>
      <c r="E134" s="599"/>
      <c r="F134" s="599" t="s">
        <v>8600</v>
      </c>
      <c r="G134" s="599"/>
      <c r="H134" s="599"/>
      <c r="I134" s="599"/>
      <c r="J134" s="599"/>
      <c r="K134" s="599"/>
    </row>
    <row r="135" spans="1:11" ht="47.25" customHeight="1">
      <c r="A135" s="596" t="str">
        <f>IF('Performance Result'!A74="#hide","None",'Performance Result'!A74)</f>
        <v>None</v>
      </c>
      <c r="B135" s="596"/>
      <c r="C135" s="596"/>
      <c r="D135" s="596"/>
      <c r="E135" s="596"/>
      <c r="F135" s="596" t="str">
        <f>IF('Performance Result'!H74="Do not evaluate","none",'Performance Result'!H74)</f>
        <v>None</v>
      </c>
      <c r="G135" s="596"/>
      <c r="H135" s="596"/>
      <c r="I135" s="596"/>
      <c r="J135" s="596"/>
      <c r="K135" s="596"/>
    </row>
    <row r="136" spans="1:11" ht="16.5" hidden="1" customHeight="1">
      <c r="A136" s="597" t="str">
        <f>IF('Performance Result'!A75&lt;&gt;"",'Performance Result'!A75,"")</f>
        <v/>
      </c>
      <c r="B136" s="597"/>
      <c r="C136" s="597"/>
      <c r="D136" s="597"/>
      <c r="E136" s="597"/>
      <c r="F136" s="597" t="str">
        <f>IF('Performance Result'!H75&lt;&gt;"",'Performance Result'!H75,"")</f>
        <v/>
      </c>
      <c r="G136" s="597"/>
      <c r="H136" s="597"/>
      <c r="I136" s="597"/>
      <c r="J136" s="597"/>
      <c r="K136" s="597"/>
    </row>
    <row r="137" spans="1:11" ht="12" hidden="1" customHeight="1">
      <c r="A137" s="597" t="str">
        <f>IF('Performance Result'!A76&lt;&gt;"",'Performance Result'!A76,"")</f>
        <v/>
      </c>
      <c r="B137" s="597"/>
      <c r="C137" s="597"/>
      <c r="D137" s="597"/>
      <c r="E137" s="597"/>
      <c r="F137" s="597" t="str">
        <f>IF('Performance Result'!H76&lt;&gt;"",'Performance Result'!H76,"")</f>
        <v/>
      </c>
      <c r="G137" s="597"/>
      <c r="H137" s="597"/>
      <c r="I137" s="597"/>
      <c r="J137" s="597"/>
      <c r="K137" s="597"/>
    </row>
    <row r="138" spans="1:11" ht="19.5" hidden="1" customHeight="1">
      <c r="A138" s="597" t="str">
        <f>IF('Performance Result'!A77&lt;&gt;"",'Performance Result'!A77,"")</f>
        <v/>
      </c>
      <c r="B138" s="597"/>
      <c r="C138" s="597"/>
      <c r="D138" s="597"/>
      <c r="E138" s="597"/>
      <c r="F138" s="597" t="str">
        <f>IF('Performance Result'!H77&lt;&gt;"",'Performance Result'!H77,"")</f>
        <v/>
      </c>
      <c r="G138" s="597"/>
      <c r="H138" s="597"/>
      <c r="I138" s="597"/>
      <c r="J138" s="597"/>
      <c r="K138" s="597"/>
    </row>
    <row r="139" spans="1:11" ht="37.5" customHeight="1">
      <c r="A139" s="123"/>
      <c r="B139" s="123"/>
      <c r="C139" s="123"/>
      <c r="D139" s="123"/>
      <c r="E139" s="123"/>
      <c r="F139" s="120"/>
      <c r="G139" s="120"/>
      <c r="H139" s="120"/>
      <c r="I139" s="120"/>
      <c r="J139" s="120"/>
      <c r="K139" s="120"/>
    </row>
    <row r="140" spans="1:11" ht="37.5" customHeight="1">
      <c r="A140" s="107" t="s">
        <v>255</v>
      </c>
      <c r="B140" s="598" t="s">
        <v>8601</v>
      </c>
      <c r="C140" s="598"/>
      <c r="D140" s="598"/>
      <c r="E140" s="598"/>
      <c r="F140" s="598"/>
      <c r="G140" s="598"/>
      <c r="H140" s="598"/>
      <c r="I140" s="598"/>
      <c r="J140" s="598"/>
      <c r="K140" s="598"/>
    </row>
    <row r="141" spans="1:11" ht="37.5" customHeight="1">
      <c r="B141" s="601" t="str">
        <f>IF('Performance Result'!A79&lt;&gt;"",'Performance Result'!A79,"")</f>
        <v>None</v>
      </c>
      <c r="C141" s="601"/>
      <c r="D141" s="601"/>
      <c r="E141" s="601"/>
      <c r="F141" s="601"/>
      <c r="G141" s="601"/>
      <c r="H141" s="601"/>
      <c r="I141" s="601"/>
      <c r="J141" s="601"/>
      <c r="K141" s="601"/>
    </row>
    <row r="142" spans="1:11" ht="37.5" customHeight="1">
      <c r="A142" s="600"/>
      <c r="B142" s="600"/>
      <c r="C142" s="600"/>
      <c r="D142" s="600"/>
      <c r="E142" s="600"/>
      <c r="F142" s="600"/>
      <c r="G142" s="600"/>
      <c r="H142" s="600"/>
      <c r="I142" s="600"/>
      <c r="J142" s="600"/>
      <c r="K142" s="600"/>
    </row>
    <row r="143" spans="1:11" ht="13.5" customHeight="1">
      <c r="A143" s="120"/>
      <c r="B143" s="120"/>
      <c r="C143" s="120"/>
      <c r="D143" s="120"/>
      <c r="E143" s="120"/>
      <c r="F143" s="120"/>
      <c r="G143" s="120"/>
      <c r="H143" s="120"/>
      <c r="I143" s="120"/>
      <c r="J143" s="120"/>
      <c r="K143" s="120"/>
    </row>
    <row r="144" spans="1:11" s="114" customFormat="1" ht="27" customHeight="1">
      <c r="A144" s="107" t="s">
        <v>256</v>
      </c>
      <c r="B144" s="602" t="s">
        <v>8602</v>
      </c>
      <c r="C144" s="602"/>
      <c r="D144" s="602"/>
      <c r="E144" s="602"/>
      <c r="F144" s="602"/>
      <c r="G144" s="602"/>
      <c r="H144" s="602"/>
      <c r="I144" s="602"/>
      <c r="J144" s="602"/>
      <c r="K144" s="602"/>
    </row>
    <row r="145" spans="1:11" ht="42.75" customHeight="1">
      <c r="A145" s="599" t="s">
        <v>8471</v>
      </c>
      <c r="B145" s="599"/>
      <c r="C145" s="599"/>
      <c r="D145" s="599"/>
      <c r="E145" s="599" t="s">
        <v>8472</v>
      </c>
      <c r="F145" s="599"/>
      <c r="G145" s="599"/>
      <c r="H145" s="599"/>
      <c r="I145" s="599" t="s">
        <v>8473</v>
      </c>
      <c r="J145" s="599"/>
      <c r="K145" s="599"/>
    </row>
    <row r="146" spans="1:11" ht="22.5" customHeight="1">
      <c r="A146" s="595" t="str">
        <f>IF('Performance Result'!A82&lt;&gt;"",'Performance Result'!A82,"")</f>
        <v>None</v>
      </c>
      <c r="B146" s="595"/>
      <c r="C146" s="595"/>
      <c r="D146" s="595"/>
      <c r="E146" s="595" t="str">
        <f>IF('Performance Result'!G82&lt;&gt;"",'Performance Result'!G82,"")</f>
        <v>None</v>
      </c>
      <c r="F146" s="595"/>
      <c r="G146" s="595"/>
      <c r="H146" s="595"/>
      <c r="I146" s="595" t="str">
        <f>IF('Performance Result'!L82&lt;&gt;"",'Performance Result'!L82,"")</f>
        <v>None</v>
      </c>
      <c r="J146" s="595"/>
      <c r="K146" s="595"/>
    </row>
    <row r="147" spans="1:11" ht="22.5" hidden="1" customHeight="1">
      <c r="A147" s="595" t="str">
        <f>IF('Performance Result'!A83&lt;&gt;"",'Performance Result'!A83,"")</f>
        <v>None</v>
      </c>
      <c r="B147" s="595"/>
      <c r="C147" s="595"/>
      <c r="D147" s="595"/>
      <c r="E147" s="595" t="str">
        <f>IF('Performance Result'!G83&lt;&gt;"",'Performance Result'!G83,"")</f>
        <v>None</v>
      </c>
      <c r="F147" s="595"/>
      <c r="G147" s="595"/>
      <c r="H147" s="595"/>
      <c r="I147" s="595" t="str">
        <f>IF('Performance Result'!L83&lt;&gt;"",'Performance Result'!L83,"")</f>
        <v>None</v>
      </c>
      <c r="J147" s="595"/>
      <c r="K147" s="595"/>
    </row>
    <row r="148" spans="1:11" ht="27" hidden="1" customHeight="1">
      <c r="A148" s="595" t="str">
        <f>IF('Performance Result'!A84&lt;&gt;"",'Performance Result'!A84,"")</f>
        <v>None</v>
      </c>
      <c r="B148" s="595"/>
      <c r="C148" s="595"/>
      <c r="D148" s="595"/>
      <c r="E148" s="595" t="str">
        <f>IF('Performance Result'!G84&lt;&gt;"",'Performance Result'!G84,"")</f>
        <v>None</v>
      </c>
      <c r="F148" s="595"/>
      <c r="G148" s="595"/>
      <c r="H148" s="595"/>
      <c r="I148" s="595" t="str">
        <f>IF('Performance Result'!L84&lt;&gt;"",'Performance Result'!L84,"")</f>
        <v>None</v>
      </c>
      <c r="J148" s="595"/>
      <c r="K148" s="595"/>
    </row>
    <row r="149" spans="1:11" ht="22.5" customHeight="1">
      <c r="A149" s="118"/>
      <c r="B149" s="118"/>
      <c r="C149" s="118"/>
      <c r="D149" s="118"/>
      <c r="E149" s="118"/>
      <c r="F149" s="118"/>
      <c r="G149" s="118"/>
      <c r="H149" s="118"/>
      <c r="I149" s="118"/>
      <c r="J149" s="118"/>
      <c r="K149" s="118"/>
    </row>
    <row r="150" spans="1:11" ht="40.5" customHeight="1">
      <c r="A150" s="107" t="s">
        <v>257</v>
      </c>
      <c r="B150" s="642" t="s">
        <v>8603</v>
      </c>
      <c r="C150" s="642"/>
      <c r="D150" s="642"/>
      <c r="E150" s="642"/>
      <c r="F150" s="642"/>
      <c r="G150" s="642"/>
      <c r="H150" s="642"/>
      <c r="I150" s="642"/>
      <c r="J150" s="642"/>
      <c r="K150" s="642"/>
    </row>
    <row r="151" spans="1:11" ht="20.100000000000001" customHeight="1">
      <c r="A151" s="594" t="str">
        <f>IF('Performance Result'!A91&lt;&gt;"",'Performance Result'!A91,"")</f>
        <v>None</v>
      </c>
      <c r="B151" s="594"/>
      <c r="C151" s="594"/>
      <c r="D151" s="594"/>
      <c r="E151" s="594"/>
      <c r="F151" s="594"/>
      <c r="G151" s="594"/>
      <c r="H151" s="594"/>
      <c r="I151" s="594"/>
      <c r="J151" s="594"/>
      <c r="K151" s="594"/>
    </row>
    <row r="152" spans="1:11" ht="24" customHeight="1">
      <c r="B152" s="116"/>
      <c r="C152" s="116"/>
      <c r="D152" s="116"/>
      <c r="E152" s="116"/>
      <c r="F152" s="639" t="s">
        <v>262</v>
      </c>
      <c r="G152" s="639"/>
      <c r="H152" s="639"/>
      <c r="I152" s="639"/>
      <c r="J152" s="639"/>
      <c r="K152" s="639"/>
    </row>
    <row r="153" spans="1:11" ht="20.100000000000001" customHeight="1">
      <c r="B153" s="116"/>
      <c r="C153" s="116"/>
      <c r="D153" s="116"/>
      <c r="E153" s="116"/>
      <c r="F153" s="640" t="str">
        <f>"( "&amp;'Course Information '!B244&amp;" )"</f>
        <v>( Ajarn. Onanong Cousins )</v>
      </c>
      <c r="G153" s="640"/>
      <c r="H153" s="640"/>
      <c r="I153" s="640"/>
      <c r="J153" s="640"/>
      <c r="K153" s="640"/>
    </row>
    <row r="154" spans="1:11" ht="20.100000000000001" customHeight="1">
      <c r="B154" s="116"/>
      <c r="C154" s="124"/>
      <c r="D154" s="124"/>
      <c r="E154" s="124"/>
      <c r="F154" s="638" t="s">
        <v>8604</v>
      </c>
      <c r="G154" s="638"/>
      <c r="H154" s="638"/>
      <c r="I154" s="638"/>
      <c r="J154" s="638"/>
      <c r="K154" s="638"/>
    </row>
    <row r="155" spans="1:11" ht="20.100000000000001" customHeight="1">
      <c r="B155" s="116"/>
      <c r="C155" s="116"/>
      <c r="D155" s="116"/>
      <c r="E155" s="116"/>
      <c r="F155" s="638" t="s">
        <v>8605</v>
      </c>
      <c r="G155" s="638"/>
      <c r="H155" s="638"/>
      <c r="I155" s="638"/>
      <c r="J155" s="638"/>
      <c r="K155" s="638"/>
    </row>
    <row r="156" spans="1:11" ht="20.100000000000001" customHeight="1">
      <c r="B156" s="116"/>
      <c r="C156" s="116"/>
      <c r="D156" s="116"/>
      <c r="E156" s="116"/>
      <c r="F156" s="116"/>
      <c r="G156" s="116"/>
      <c r="H156" s="116"/>
      <c r="I156" s="116"/>
      <c r="J156" s="116"/>
      <c r="K156" s="116"/>
    </row>
    <row r="157" spans="1:11" ht="20.100000000000001" customHeight="1">
      <c r="F157" s="629" t="s">
        <v>262</v>
      </c>
      <c r="G157" s="629"/>
      <c r="H157" s="629"/>
      <c r="I157" s="629"/>
      <c r="J157" s="629"/>
      <c r="K157" s="629"/>
    </row>
    <row r="158" spans="1:11" ht="20.100000000000001" customHeight="1">
      <c r="F158" s="629" t="str">
        <f>"( "&amp;'Course Information '!B245&amp;" )"</f>
        <v>(  )</v>
      </c>
      <c r="G158" s="629"/>
      <c r="H158" s="629"/>
      <c r="I158" s="629"/>
      <c r="J158" s="629"/>
      <c r="K158" s="629"/>
    </row>
    <row r="159" spans="1:11" ht="20.100000000000001" customHeight="1">
      <c r="F159" s="629" t="s">
        <v>8606</v>
      </c>
      <c r="G159" s="629"/>
      <c r="H159" s="629"/>
      <c r="I159" s="629"/>
      <c r="J159" s="629"/>
      <c r="K159" s="629"/>
    </row>
    <row r="160" spans="1:11" ht="20.100000000000001" customHeight="1">
      <c r="F160" s="638" t="s">
        <v>8605</v>
      </c>
      <c r="G160" s="638"/>
      <c r="H160" s="638"/>
      <c r="I160" s="638"/>
      <c r="J160" s="638"/>
      <c r="K160" s="638"/>
    </row>
    <row r="161" ht="20.100000000000001" customHeight="1"/>
    <row r="162" ht="20.100000000000001" customHeight="1"/>
    <row r="163" ht="20.100000000000001" customHeight="1"/>
    <row r="164" ht="20.100000000000001" customHeight="1"/>
    <row r="171" ht="44.25" customHeight="1"/>
  </sheetData>
  <mergeCells count="279">
    <mergeCell ref="J80:K80"/>
    <mergeCell ref="G25:H25"/>
    <mergeCell ref="I25:K25"/>
    <mergeCell ref="A22:K22"/>
    <mergeCell ref="B23:K23"/>
    <mergeCell ref="B17:K17"/>
    <mergeCell ref="B77:H77"/>
    <mergeCell ref="C112:K112"/>
    <mergeCell ref="B20:E20"/>
    <mergeCell ref="C21:K21"/>
    <mergeCell ref="J79:K79"/>
    <mergeCell ref="G24:H24"/>
    <mergeCell ref="F82:H82"/>
    <mergeCell ref="F83:H83"/>
    <mergeCell ref="B82:E82"/>
    <mergeCell ref="B83:E83"/>
    <mergeCell ref="J81:K81"/>
    <mergeCell ref="F81:H81"/>
    <mergeCell ref="I66:K66"/>
    <mergeCell ref="J84:K84"/>
    <mergeCell ref="J85:K85"/>
    <mergeCell ref="J86:K86"/>
    <mergeCell ref="J87:K87"/>
    <mergeCell ref="J88:K88"/>
    <mergeCell ref="B15:K15"/>
    <mergeCell ref="C16:K16"/>
    <mergeCell ref="C64:F64"/>
    <mergeCell ref="J82:K82"/>
    <mergeCell ref="B79:H79"/>
    <mergeCell ref="I64:K64"/>
    <mergeCell ref="A65:B65"/>
    <mergeCell ref="C65:F65"/>
    <mergeCell ref="I65:K65"/>
    <mergeCell ref="C18:K18"/>
    <mergeCell ref="C19:K19"/>
    <mergeCell ref="B80:E80"/>
    <mergeCell ref="B81:E81"/>
    <mergeCell ref="A25:E25"/>
    <mergeCell ref="F80:H80"/>
    <mergeCell ref="I24:K24"/>
    <mergeCell ref="A24:E24"/>
    <mergeCell ref="I27:K27"/>
    <mergeCell ref="B74:H74"/>
    <mergeCell ref="B75:H75"/>
    <mergeCell ref="B76:H76"/>
    <mergeCell ref="A30:E30"/>
    <mergeCell ref="G30:H30"/>
    <mergeCell ref="I30:K30"/>
    <mergeCell ref="A1:K1"/>
    <mergeCell ref="A3:K3"/>
    <mergeCell ref="A8:K8"/>
    <mergeCell ref="B9:C9"/>
    <mergeCell ref="E9:K9"/>
    <mergeCell ref="A4:C4"/>
    <mergeCell ref="E4:K4"/>
    <mergeCell ref="A5:C5"/>
    <mergeCell ref="A66:B66"/>
    <mergeCell ref="C66:F66"/>
    <mergeCell ref="E5:K5"/>
    <mergeCell ref="E6:K6"/>
    <mergeCell ref="C10:D10"/>
    <mergeCell ref="E10:K10"/>
    <mergeCell ref="E11:K11"/>
    <mergeCell ref="A64:B64"/>
    <mergeCell ref="B12:K12"/>
    <mergeCell ref="E14:K14"/>
    <mergeCell ref="C13:J13"/>
    <mergeCell ref="A26:E26"/>
    <mergeCell ref="G26:H26"/>
    <mergeCell ref="I26:K26"/>
    <mergeCell ref="A27:E27"/>
    <mergeCell ref="G27:H27"/>
    <mergeCell ref="F159:K159"/>
    <mergeCell ref="F160:K160"/>
    <mergeCell ref="F152:K152"/>
    <mergeCell ref="F153:K153"/>
    <mergeCell ref="F154:K154"/>
    <mergeCell ref="F155:K155"/>
    <mergeCell ref="F157:K157"/>
    <mergeCell ref="J90:K90"/>
    <mergeCell ref="A151:K151"/>
    <mergeCell ref="A148:D148"/>
    <mergeCell ref="E148:H148"/>
    <mergeCell ref="I148:K148"/>
    <mergeCell ref="I146:K146"/>
    <mergeCell ref="A134:E134"/>
    <mergeCell ref="F134:K134"/>
    <mergeCell ref="B128:K128"/>
    <mergeCell ref="B130:K130"/>
    <mergeCell ref="B150:K150"/>
    <mergeCell ref="F120:K120"/>
    <mergeCell ref="A119:E119"/>
    <mergeCell ref="F119:K119"/>
    <mergeCell ref="B127:K127"/>
    <mergeCell ref="B133:K133"/>
    <mergeCell ref="B131:K131"/>
    <mergeCell ref="J89:K89"/>
    <mergeCell ref="F158:K158"/>
    <mergeCell ref="F90:H90"/>
    <mergeCell ref="B115:K115"/>
    <mergeCell ref="B98:E98"/>
    <mergeCell ref="B99:K99"/>
    <mergeCell ref="B101:K101"/>
    <mergeCell ref="F92:H92"/>
    <mergeCell ref="B91:E91"/>
    <mergeCell ref="B92:E92"/>
    <mergeCell ref="A132:K132"/>
    <mergeCell ref="A95:K95"/>
    <mergeCell ref="B96:K96"/>
    <mergeCell ref="J91:K91"/>
    <mergeCell ref="J92:K92"/>
    <mergeCell ref="F91:H91"/>
    <mergeCell ref="B102:K102"/>
    <mergeCell ref="E93:F93"/>
    <mergeCell ref="G93:I93"/>
    <mergeCell ref="F98:K98"/>
    <mergeCell ref="B94:K94"/>
    <mergeCell ref="A117:E117"/>
    <mergeCell ref="F117:K117"/>
    <mergeCell ref="A114:K114"/>
    <mergeCell ref="B125:K125"/>
    <mergeCell ref="B126:K126"/>
    <mergeCell ref="A31:E31"/>
    <mergeCell ref="G31:H31"/>
    <mergeCell ref="I31:K31"/>
    <mergeCell ref="A28:E28"/>
    <mergeCell ref="G28:H28"/>
    <mergeCell ref="I28:K28"/>
    <mergeCell ref="A29:E29"/>
    <mergeCell ref="G29:H29"/>
    <mergeCell ref="I29:K29"/>
    <mergeCell ref="A34:E34"/>
    <mergeCell ref="G34:H34"/>
    <mergeCell ref="I34:K34"/>
    <mergeCell ref="A35:E35"/>
    <mergeCell ref="G35:H35"/>
    <mergeCell ref="I35:K35"/>
    <mergeCell ref="A32:E32"/>
    <mergeCell ref="G32:H32"/>
    <mergeCell ref="I32:K32"/>
    <mergeCell ref="A33:E33"/>
    <mergeCell ref="G33:H33"/>
    <mergeCell ref="I33:K33"/>
    <mergeCell ref="A36:E36"/>
    <mergeCell ref="G36:H36"/>
    <mergeCell ref="I36:K36"/>
    <mergeCell ref="I37:K37"/>
    <mergeCell ref="I38:K38"/>
    <mergeCell ref="G39:H39"/>
    <mergeCell ref="I39:K39"/>
    <mergeCell ref="A37:E37"/>
    <mergeCell ref="A38:E38"/>
    <mergeCell ref="A39:E39"/>
    <mergeCell ref="A43:D43"/>
    <mergeCell ref="E43:H43"/>
    <mergeCell ref="I43:K43"/>
    <mergeCell ref="A44:D44"/>
    <mergeCell ref="E44:H44"/>
    <mergeCell ref="I44:K44"/>
    <mergeCell ref="G37:H37"/>
    <mergeCell ref="G38:H38"/>
    <mergeCell ref="B41:K41"/>
    <mergeCell ref="A42:D42"/>
    <mergeCell ref="E42:H42"/>
    <mergeCell ref="I42:K42"/>
    <mergeCell ref="A47:D47"/>
    <mergeCell ref="E47:H47"/>
    <mergeCell ref="I47:K47"/>
    <mergeCell ref="A48:D48"/>
    <mergeCell ref="E48:H48"/>
    <mergeCell ref="I48:K48"/>
    <mergeCell ref="A45:D45"/>
    <mergeCell ref="E45:H45"/>
    <mergeCell ref="I45:K45"/>
    <mergeCell ref="A46:D46"/>
    <mergeCell ref="E46:H46"/>
    <mergeCell ref="I46:K46"/>
    <mergeCell ref="A51:D51"/>
    <mergeCell ref="E51:H51"/>
    <mergeCell ref="I51:K51"/>
    <mergeCell ref="A52:D52"/>
    <mergeCell ref="E52:H52"/>
    <mergeCell ref="I52:K52"/>
    <mergeCell ref="A49:D49"/>
    <mergeCell ref="E49:H49"/>
    <mergeCell ref="I49:K49"/>
    <mergeCell ref="A50:D50"/>
    <mergeCell ref="E50:H50"/>
    <mergeCell ref="I50:K50"/>
    <mergeCell ref="A55:D55"/>
    <mergeCell ref="E55:H55"/>
    <mergeCell ref="I55:K55"/>
    <mergeCell ref="A56:D56"/>
    <mergeCell ref="E56:H56"/>
    <mergeCell ref="I56:K56"/>
    <mergeCell ref="A53:D53"/>
    <mergeCell ref="E53:H53"/>
    <mergeCell ref="I53:K53"/>
    <mergeCell ref="A54:D54"/>
    <mergeCell ref="E54:H54"/>
    <mergeCell ref="I54:K54"/>
    <mergeCell ref="A57:D57"/>
    <mergeCell ref="E57:H57"/>
    <mergeCell ref="I57:K57"/>
    <mergeCell ref="B61:K61"/>
    <mergeCell ref="G62:H62"/>
    <mergeCell ref="I62:K63"/>
    <mergeCell ref="C62:F63"/>
    <mergeCell ref="A62:B63"/>
    <mergeCell ref="B59:K59"/>
    <mergeCell ref="C67:F67"/>
    <mergeCell ref="I67:K67"/>
    <mergeCell ref="A68:B68"/>
    <mergeCell ref="C68:F68"/>
    <mergeCell ref="I68:K68"/>
    <mergeCell ref="B71:K71"/>
    <mergeCell ref="B104:K104"/>
    <mergeCell ref="B89:E89"/>
    <mergeCell ref="B90:E90"/>
    <mergeCell ref="F84:H84"/>
    <mergeCell ref="F85:H85"/>
    <mergeCell ref="F86:H86"/>
    <mergeCell ref="F87:H87"/>
    <mergeCell ref="B103:E103"/>
    <mergeCell ref="F103:K103"/>
    <mergeCell ref="A72:K72"/>
    <mergeCell ref="A73:K73"/>
    <mergeCell ref="A69:B69"/>
    <mergeCell ref="C69:F69"/>
    <mergeCell ref="I69:K69"/>
    <mergeCell ref="A67:B67"/>
    <mergeCell ref="F88:H88"/>
    <mergeCell ref="F89:H89"/>
    <mergeCell ref="J83:K83"/>
    <mergeCell ref="B78:H78"/>
    <mergeCell ref="B105:K105"/>
    <mergeCell ref="B106:K106"/>
    <mergeCell ref="B97:K97"/>
    <mergeCell ref="B100:K100"/>
    <mergeCell ref="B124:K124"/>
    <mergeCell ref="A116:E116"/>
    <mergeCell ref="F116:K116"/>
    <mergeCell ref="A107:E107"/>
    <mergeCell ref="F107:K107"/>
    <mergeCell ref="B108:K108"/>
    <mergeCell ref="B109:E109"/>
    <mergeCell ref="B111:E111"/>
    <mergeCell ref="C110:K110"/>
    <mergeCell ref="B122:K122"/>
    <mergeCell ref="A121:K121"/>
    <mergeCell ref="B118:K118"/>
    <mergeCell ref="B123:K123"/>
    <mergeCell ref="A120:E120"/>
    <mergeCell ref="B84:E84"/>
    <mergeCell ref="B85:E85"/>
    <mergeCell ref="B86:E86"/>
    <mergeCell ref="B87:E87"/>
    <mergeCell ref="B88:E88"/>
    <mergeCell ref="B129:K129"/>
    <mergeCell ref="E147:H147"/>
    <mergeCell ref="A135:E135"/>
    <mergeCell ref="F135:K135"/>
    <mergeCell ref="A136:E136"/>
    <mergeCell ref="A137:E137"/>
    <mergeCell ref="B140:K140"/>
    <mergeCell ref="I145:K145"/>
    <mergeCell ref="A138:E138"/>
    <mergeCell ref="F136:K136"/>
    <mergeCell ref="F137:K137"/>
    <mergeCell ref="F138:K138"/>
    <mergeCell ref="I147:K147"/>
    <mergeCell ref="E146:H146"/>
    <mergeCell ref="A146:D146"/>
    <mergeCell ref="A147:D147"/>
    <mergeCell ref="A142:K142"/>
    <mergeCell ref="B141:K141"/>
    <mergeCell ref="B144:K144"/>
    <mergeCell ref="A145:D145"/>
    <mergeCell ref="E145:H145"/>
  </mergeCells>
  <phoneticPr fontId="2" type="noConversion"/>
  <pageMargins left="0.70866141732283472" right="0.70866141732283472" top="0.6692913385826772" bottom="0.6692913385826772" header="0.31496062992125984" footer="0.31496062992125984"/>
  <pageSetup paperSize="9" orientation="portrait" horizontalDpi="1200" verticalDpi="1200" r:id="rId1"/>
  <headerFooter>
    <oddHeader>&amp;R&amp;"TH SarabunPSK,Regular"&amp;16TQF5</oddHeader>
  </headerFooter>
  <rowBreaks count="1" manualBreakCount="1">
    <brk id="21" max="16383" man="1"/>
  </rowBreaks>
  <ignoredErrors>
    <ignoredError sqref="A133"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9" tint="-0.249977111117893"/>
  </sheetPr>
  <dimension ref="A1:I96"/>
  <sheetViews>
    <sheetView zoomScaleNormal="100" workbookViewId="0">
      <selection activeCell="C86" sqref="C86:F86"/>
    </sheetView>
  </sheetViews>
  <sheetFormatPr defaultRowHeight="12.75"/>
  <cols>
    <col min="1" max="1" width="2" style="8" customWidth="1"/>
    <col min="2" max="2" width="2.42578125" style="8" customWidth="1"/>
    <col min="3" max="3" width="6.7109375" style="8" customWidth="1"/>
    <col min="4" max="4" width="30.42578125" style="8" customWidth="1"/>
    <col min="5" max="5" width="11.140625" style="8" customWidth="1"/>
    <col min="6" max="6" width="24.85546875" style="8" customWidth="1"/>
    <col min="7" max="7" width="22.7109375" style="8" customWidth="1"/>
    <col min="8" max="8" width="1.42578125" style="8" customWidth="1"/>
    <col min="9" max="16384" width="9.140625" style="8"/>
  </cols>
  <sheetData>
    <row r="1" spans="1:7" ht="105" customHeight="1">
      <c r="A1" s="681"/>
      <c r="B1" s="682"/>
      <c r="C1" s="682"/>
      <c r="D1" s="682"/>
      <c r="E1" s="682"/>
      <c r="F1" s="682"/>
      <c r="G1" s="682"/>
    </row>
    <row r="2" spans="1:7" ht="18" customHeight="1"/>
    <row r="3" spans="1:7" s="691" customFormat="1" ht="10.5" hidden="1" customHeight="1"/>
    <row r="4" spans="1:7" ht="16.5" customHeight="1">
      <c r="A4" s="677" t="s">
        <v>8662</v>
      </c>
      <c r="B4" s="673"/>
      <c r="C4" s="673"/>
      <c r="D4" s="673"/>
      <c r="E4" s="683" t="s">
        <v>8732</v>
      </c>
      <c r="F4" s="667"/>
      <c r="G4" s="690"/>
    </row>
    <row r="5" spans="1:7" s="691" customFormat="1" ht="9" customHeight="1">
      <c r="A5" s="703"/>
      <c r="B5" s="704"/>
      <c r="C5" s="704"/>
      <c r="D5" s="704"/>
      <c r="E5" s="705"/>
      <c r="F5" s="690"/>
      <c r="G5" s="690"/>
    </row>
    <row r="6" spans="1:7" ht="12.75" customHeight="1">
      <c r="A6" s="677" t="s">
        <v>8663</v>
      </c>
      <c r="B6" s="673"/>
      <c r="C6" s="673"/>
      <c r="D6" s="673"/>
      <c r="E6" s="706" t="s">
        <v>9042</v>
      </c>
      <c r="F6" s="690"/>
      <c r="G6" s="690"/>
    </row>
    <row r="7" spans="1:7" s="691" customFormat="1" ht="8.25" customHeight="1">
      <c r="A7" s="703"/>
      <c r="B7" s="704"/>
      <c r="C7" s="704"/>
      <c r="D7" s="704"/>
      <c r="E7" s="706"/>
      <c r="F7" s="690"/>
      <c r="G7" s="690"/>
    </row>
    <row r="8" spans="1:7" ht="12.75" customHeight="1">
      <c r="A8" s="677" t="s">
        <v>8664</v>
      </c>
      <c r="B8" s="673"/>
      <c r="C8" s="673"/>
      <c r="D8" s="673"/>
      <c r="E8" s="667" t="s">
        <v>9029</v>
      </c>
      <c r="F8" s="667"/>
      <c r="G8" s="667"/>
    </row>
    <row r="9" spans="1:7" s="691" customFormat="1" ht="8.25" customHeight="1">
      <c r="A9" s="703"/>
      <c r="B9" s="704"/>
      <c r="C9" s="704"/>
      <c r="D9" s="704"/>
      <c r="E9" s="690"/>
      <c r="F9" s="690"/>
      <c r="G9" s="690"/>
    </row>
    <row r="10" spans="1:7" ht="12.75" customHeight="1">
      <c r="A10" s="676" t="s">
        <v>8665</v>
      </c>
      <c r="B10" s="667"/>
      <c r="C10" s="667"/>
      <c r="D10" s="667"/>
      <c r="E10" s="667" t="s">
        <v>8314</v>
      </c>
      <c r="F10" s="667"/>
      <c r="G10" s="667"/>
    </row>
    <row r="11" spans="1:7" s="691" customFormat="1" ht="8.25" customHeight="1">
      <c r="A11" s="700"/>
      <c r="B11" s="690"/>
      <c r="C11" s="690"/>
      <c r="D11" s="690"/>
      <c r="E11" s="690"/>
      <c r="F11" s="690"/>
      <c r="G11" s="690"/>
    </row>
    <row r="12" spans="1:7" ht="12.75" customHeight="1">
      <c r="A12" s="676" t="s">
        <v>8666</v>
      </c>
      <c r="B12" s="667"/>
      <c r="C12" s="667"/>
      <c r="D12" s="667"/>
      <c r="E12" s="667">
        <v>1</v>
      </c>
      <c r="F12" s="667"/>
      <c r="G12" s="667"/>
    </row>
    <row r="13" spans="1:7" s="691" customFormat="1" ht="6.75" customHeight="1">
      <c r="A13" s="700"/>
      <c r="B13" s="690"/>
      <c r="C13" s="690"/>
      <c r="D13" s="690"/>
      <c r="E13" s="690"/>
      <c r="F13" s="690"/>
      <c r="G13" s="690"/>
    </row>
    <row r="14" spans="1:7" ht="12.75" customHeight="1">
      <c r="A14" s="676" t="s">
        <v>8667</v>
      </c>
      <c r="B14" s="667"/>
      <c r="C14" s="667"/>
      <c r="D14" s="667"/>
      <c r="E14" s="684">
        <v>2014</v>
      </c>
      <c r="F14" s="684"/>
      <c r="G14" s="684"/>
    </row>
    <row r="15" spans="1:7" s="691" customFormat="1" ht="8.25" customHeight="1">
      <c r="A15" s="700"/>
      <c r="B15" s="690"/>
      <c r="C15" s="690"/>
      <c r="D15" s="690"/>
      <c r="E15" s="706"/>
      <c r="F15" s="706"/>
      <c r="G15" s="706"/>
    </row>
    <row r="16" spans="1:7" ht="12.75" customHeight="1">
      <c r="A16" s="676" t="s">
        <v>8668</v>
      </c>
      <c r="B16" s="667"/>
      <c r="C16" s="667"/>
      <c r="D16" s="667"/>
      <c r="E16" s="667" t="s">
        <v>8958</v>
      </c>
      <c r="F16" s="667"/>
      <c r="G16" s="667"/>
    </row>
    <row r="17" spans="1:7" ht="12.75" customHeight="1">
      <c r="A17" s="700"/>
      <c r="B17" s="685" t="s">
        <v>8616</v>
      </c>
      <c r="C17" s="685"/>
      <c r="D17" s="685"/>
      <c r="E17" s="667" t="s">
        <v>8997</v>
      </c>
      <c r="F17" s="667"/>
      <c r="G17" s="667"/>
    </row>
    <row r="18" spans="1:7" ht="12.75" customHeight="1">
      <c r="A18" s="700"/>
      <c r="B18" s="686" t="s">
        <v>8617</v>
      </c>
      <c r="C18" s="686"/>
      <c r="D18" s="686"/>
      <c r="E18" s="667" t="s">
        <v>8959</v>
      </c>
      <c r="F18" s="667"/>
      <c r="G18" s="667"/>
    </row>
    <row r="19" spans="1:7" s="691" customFormat="1" ht="12.75" customHeight="1">
      <c r="A19" s="700"/>
      <c r="B19" s="701"/>
      <c r="C19" s="701"/>
      <c r="D19" s="701"/>
      <c r="E19" s="690"/>
      <c r="F19" s="690"/>
      <c r="G19" s="690"/>
    </row>
    <row r="20" spans="1:7" ht="12.75" customHeight="1">
      <c r="A20" s="690"/>
      <c r="B20" s="677" t="s">
        <v>8659</v>
      </c>
      <c r="C20" s="673"/>
      <c r="D20" s="673"/>
      <c r="E20" s="673" t="s">
        <v>8326</v>
      </c>
      <c r="F20" s="673"/>
      <c r="G20" s="673"/>
    </row>
    <row r="21" spans="1:7" ht="12.75" customHeight="1">
      <c r="A21" s="690"/>
      <c r="B21" s="677" t="s">
        <v>8660</v>
      </c>
      <c r="C21" s="673"/>
      <c r="D21" s="673"/>
      <c r="E21" s="673" t="s">
        <v>8326</v>
      </c>
      <c r="F21" s="673"/>
      <c r="G21" s="690"/>
    </row>
    <row r="22" spans="1:7" s="691" customFormat="1" ht="9.75" customHeight="1">
      <c r="A22" s="690"/>
      <c r="B22" s="703"/>
      <c r="C22" s="704"/>
      <c r="D22" s="704"/>
      <c r="E22" s="704"/>
      <c r="F22" s="704"/>
      <c r="G22" s="690"/>
    </row>
    <row r="23" spans="1:7" ht="12.75" customHeight="1">
      <c r="A23" s="676" t="s">
        <v>8669</v>
      </c>
      <c r="B23" s="667"/>
      <c r="C23" s="667"/>
      <c r="D23" s="667"/>
      <c r="E23" s="667" t="s">
        <v>9030</v>
      </c>
      <c r="F23" s="667"/>
      <c r="G23" s="667"/>
    </row>
    <row r="24" spans="1:7" s="691" customFormat="1" ht="10.5" customHeight="1">
      <c r="A24" s="700"/>
      <c r="B24" s="690"/>
      <c r="C24" s="690"/>
      <c r="D24" s="690"/>
      <c r="E24" s="690"/>
      <c r="F24" s="690"/>
      <c r="G24" s="690"/>
    </row>
    <row r="25" spans="1:7" ht="12.75" customHeight="1">
      <c r="A25" s="676" t="s">
        <v>8670</v>
      </c>
      <c r="B25" s="667"/>
      <c r="C25" s="667"/>
      <c r="D25" s="667"/>
      <c r="E25" s="667" t="s">
        <v>9031</v>
      </c>
      <c r="F25" s="667"/>
      <c r="G25" s="667"/>
    </row>
    <row r="26" spans="1:7" s="691" customFormat="1" ht="6.75" customHeight="1">
      <c r="A26" s="700"/>
      <c r="B26" s="690"/>
      <c r="C26" s="690"/>
      <c r="D26" s="690"/>
      <c r="E26" s="690"/>
      <c r="F26" s="690"/>
      <c r="G26" s="690"/>
    </row>
    <row r="27" spans="1:7" ht="12.75" customHeight="1">
      <c r="A27" s="676" t="s">
        <v>8671</v>
      </c>
      <c r="B27" s="667"/>
      <c r="C27" s="667"/>
      <c r="D27" s="667"/>
      <c r="E27" s="667" t="s">
        <v>9032</v>
      </c>
      <c r="F27" s="667"/>
      <c r="G27" s="667"/>
    </row>
    <row r="28" spans="1:7" s="691" customFormat="1" ht="12.75" customHeight="1">
      <c r="A28" s="700"/>
      <c r="B28" s="690"/>
      <c r="C28" s="690"/>
      <c r="D28" s="690"/>
      <c r="E28" s="690"/>
      <c r="F28" s="690"/>
      <c r="G28" s="690"/>
    </row>
    <row r="29" spans="1:7" ht="24.75" customHeight="1">
      <c r="A29" s="676" t="s">
        <v>8672</v>
      </c>
      <c r="B29" s="667"/>
      <c r="C29" s="667"/>
      <c r="D29" s="667"/>
      <c r="E29" s="692">
        <v>3</v>
      </c>
      <c r="F29" s="688"/>
      <c r="G29" s="690"/>
    </row>
    <row r="30" spans="1:7" ht="12.75" customHeight="1">
      <c r="A30" s="676" t="s">
        <v>8674</v>
      </c>
      <c r="B30" s="676"/>
      <c r="C30" s="676"/>
      <c r="D30" s="676"/>
      <c r="E30" s="676"/>
      <c r="F30" s="676"/>
      <c r="G30" s="676"/>
    </row>
    <row r="31" spans="1:7" ht="12.75" customHeight="1">
      <c r="A31" s="690"/>
      <c r="B31" s="690"/>
      <c r="C31" s="702"/>
      <c r="D31" s="690" t="s">
        <v>8372</v>
      </c>
      <c r="E31" s="692"/>
      <c r="F31" s="667" t="s">
        <v>8379</v>
      </c>
      <c r="G31" s="667"/>
    </row>
    <row r="32" spans="1:7" ht="12.75" customHeight="1">
      <c r="A32" s="690"/>
      <c r="B32" s="690"/>
      <c r="C32" s="692"/>
      <c r="D32" s="690" t="s">
        <v>8390</v>
      </c>
      <c r="E32" s="692"/>
      <c r="F32" s="667" t="s">
        <v>8395</v>
      </c>
      <c r="G32" s="667"/>
    </row>
    <row r="33" spans="1:9" ht="12.75" customHeight="1">
      <c r="A33" s="690"/>
      <c r="B33" s="690"/>
      <c r="C33" s="692"/>
      <c r="D33" s="690" t="s">
        <v>8658</v>
      </c>
      <c r="E33" s="692"/>
      <c r="F33" s="667" t="s">
        <v>8657</v>
      </c>
      <c r="G33" s="667"/>
    </row>
    <row r="34" spans="1:9" s="691" customFormat="1" ht="12.75" customHeight="1">
      <c r="A34" s="690"/>
      <c r="B34" s="690"/>
      <c r="C34" s="692"/>
      <c r="D34" s="690"/>
      <c r="E34" s="692"/>
      <c r="F34" s="690"/>
      <c r="G34" s="690"/>
    </row>
    <row r="35" spans="1:9" ht="12.75" customHeight="1">
      <c r="A35" s="676" t="s">
        <v>8673</v>
      </c>
      <c r="B35" s="667"/>
      <c r="C35" s="667"/>
      <c r="D35" s="667"/>
      <c r="E35" s="690"/>
      <c r="F35" s="690"/>
      <c r="G35" s="690"/>
    </row>
    <row r="36" spans="1:9" ht="48" customHeight="1">
      <c r="A36" s="690"/>
      <c r="B36" s="688"/>
      <c r="C36" s="688"/>
      <c r="D36" s="667" t="s">
        <v>8928</v>
      </c>
      <c r="E36" s="667"/>
      <c r="F36" s="667"/>
      <c r="G36" s="667"/>
    </row>
    <row r="37" spans="1:9">
      <c r="A37" s="677" t="s">
        <v>8675</v>
      </c>
      <c r="B37" s="677"/>
      <c r="C37" s="677"/>
      <c r="D37" s="677"/>
      <c r="E37" s="677"/>
      <c r="F37" s="677"/>
      <c r="G37" s="688"/>
    </row>
    <row r="38" spans="1:9" s="691" customFormat="1" ht="10.5" customHeight="1">
      <c r="A38" s="703"/>
      <c r="B38" s="703"/>
      <c r="C38" s="703"/>
      <c r="D38" s="703"/>
      <c r="E38" s="703"/>
      <c r="F38" s="703"/>
      <c r="G38" s="688"/>
    </row>
    <row r="39" spans="1:9" ht="12.75" customHeight="1">
      <c r="A39" s="688"/>
      <c r="B39" s="676" t="s">
        <v>8661</v>
      </c>
      <c r="C39" s="667"/>
      <c r="D39" s="667"/>
      <c r="E39" s="688"/>
      <c r="F39" s="688"/>
      <c r="G39" s="688"/>
    </row>
    <row r="40" spans="1:9" ht="158.25" customHeight="1">
      <c r="A40" s="688"/>
      <c r="B40" s="688"/>
      <c r="C40" s="688"/>
      <c r="D40" s="667" t="s">
        <v>8961</v>
      </c>
      <c r="E40" s="667"/>
      <c r="F40" s="667"/>
      <c r="G40" s="667"/>
    </row>
    <row r="41" spans="1:9" ht="12.75" customHeight="1">
      <c r="A41" s="688"/>
      <c r="B41" s="676" t="s">
        <v>8607</v>
      </c>
      <c r="C41" s="667"/>
      <c r="D41" s="667"/>
      <c r="E41" s="688"/>
      <c r="F41" s="688"/>
      <c r="G41" s="688"/>
    </row>
    <row r="42" spans="1:9" s="691" customFormat="1" ht="12.75" customHeight="1">
      <c r="A42" s="688"/>
      <c r="B42" s="700"/>
      <c r="C42" s="690"/>
      <c r="D42" s="690"/>
      <c r="E42" s="688"/>
      <c r="F42" s="688"/>
      <c r="G42" s="688"/>
    </row>
    <row r="43" spans="1:9" ht="28.5" customHeight="1">
      <c r="A43" s="688"/>
      <c r="B43" s="688"/>
      <c r="C43" s="693" t="s">
        <v>8338</v>
      </c>
      <c r="D43" s="678" t="s">
        <v>8619</v>
      </c>
      <c r="E43" s="679"/>
      <c r="F43" s="674" t="s">
        <v>9051</v>
      </c>
      <c r="G43" s="675"/>
    </row>
    <row r="44" spans="1:9" ht="16.5" customHeight="1">
      <c r="A44" s="688"/>
      <c r="B44" s="688"/>
      <c r="C44" s="693">
        <v>1</v>
      </c>
      <c r="D44" s="672" t="s">
        <v>8962</v>
      </c>
      <c r="E44" s="672"/>
      <c r="F44" s="668" t="s">
        <v>9050</v>
      </c>
      <c r="G44" s="669"/>
    </row>
    <row r="45" spans="1:9" ht="35.25" customHeight="1">
      <c r="A45" s="688"/>
      <c r="B45" s="688"/>
      <c r="C45" s="693">
        <v>2</v>
      </c>
      <c r="D45" s="672" t="s">
        <v>8965</v>
      </c>
      <c r="E45" s="672"/>
      <c r="F45" s="668" t="s">
        <v>9059</v>
      </c>
      <c r="G45" s="669"/>
    </row>
    <row r="46" spans="1:9" ht="28.5" customHeight="1">
      <c r="A46" s="688"/>
      <c r="B46" s="688"/>
      <c r="C46" s="693">
        <v>3</v>
      </c>
      <c r="D46" s="672" t="s">
        <v>8963</v>
      </c>
      <c r="E46" s="672"/>
      <c r="F46" s="668" t="s">
        <v>9053</v>
      </c>
      <c r="G46" s="669"/>
    </row>
    <row r="47" spans="1:9" ht="16.5" customHeight="1">
      <c r="A47" s="688"/>
      <c r="B47" s="688"/>
      <c r="C47" s="693">
        <v>4</v>
      </c>
      <c r="D47" s="672" t="s">
        <v>8964</v>
      </c>
      <c r="E47" s="672"/>
      <c r="F47" s="668" t="s">
        <v>9060</v>
      </c>
      <c r="G47" s="669"/>
      <c r="I47" s="691"/>
    </row>
    <row r="48" spans="1:9" ht="37.5" customHeight="1">
      <c r="B48" s="688"/>
      <c r="C48" s="693">
        <v>5</v>
      </c>
      <c r="D48" s="672" t="s">
        <v>8966</v>
      </c>
      <c r="E48" s="672"/>
      <c r="F48" s="668" t="s">
        <v>9061</v>
      </c>
      <c r="G48" s="669"/>
    </row>
    <row r="49" spans="2:7" ht="25.5" customHeight="1">
      <c r="B49" s="688"/>
      <c r="C49" s="693">
        <v>6</v>
      </c>
      <c r="D49" s="672" t="s">
        <v>8967</v>
      </c>
      <c r="E49" s="672"/>
      <c r="F49" s="228" t="s">
        <v>9062</v>
      </c>
    </row>
    <row r="50" spans="2:7" ht="29.25" customHeight="1">
      <c r="B50" s="688"/>
      <c r="C50" s="693">
        <v>7</v>
      </c>
      <c r="D50" s="672" t="s">
        <v>8968</v>
      </c>
      <c r="E50" s="672"/>
      <c r="F50" s="668" t="s">
        <v>9052</v>
      </c>
      <c r="G50" s="669"/>
    </row>
    <row r="51" spans="2:7" ht="48.75" customHeight="1">
      <c r="B51" s="688"/>
      <c r="C51" s="693">
        <v>8</v>
      </c>
      <c r="D51" s="670" t="s">
        <v>9033</v>
      </c>
      <c r="E51" s="671"/>
      <c r="F51" s="694" t="s">
        <v>9034</v>
      </c>
      <c r="G51" s="695" t="s">
        <v>9035</v>
      </c>
    </row>
    <row r="52" spans="2:7" ht="30.75" customHeight="1">
      <c r="B52" s="688"/>
      <c r="C52" s="693">
        <v>9</v>
      </c>
      <c r="D52" s="672" t="s">
        <v>8969</v>
      </c>
      <c r="E52" s="672"/>
      <c r="F52" s="668" t="s">
        <v>9054</v>
      </c>
      <c r="G52" s="669"/>
    </row>
    <row r="53" spans="2:7" ht="35.25" customHeight="1">
      <c r="B53" s="688"/>
      <c r="C53" s="693">
        <v>10</v>
      </c>
      <c r="D53" s="672" t="s">
        <v>8970</v>
      </c>
      <c r="E53" s="672"/>
      <c r="F53" s="668" t="s">
        <v>9055</v>
      </c>
      <c r="G53" s="669"/>
    </row>
    <row r="54" spans="2:7" ht="39" customHeight="1">
      <c r="B54" s="688"/>
      <c r="C54" s="693">
        <v>11</v>
      </c>
      <c r="D54" s="672" t="s">
        <v>8971</v>
      </c>
      <c r="E54" s="672"/>
      <c r="F54" s="668" t="s">
        <v>9056</v>
      </c>
      <c r="G54" s="669"/>
    </row>
    <row r="55" spans="2:7" ht="33.75" customHeight="1">
      <c r="B55" s="688"/>
      <c r="C55" s="693">
        <v>12</v>
      </c>
      <c r="D55" s="672" t="s">
        <v>8972</v>
      </c>
      <c r="E55" s="672"/>
      <c r="F55" s="228" t="s">
        <v>9063</v>
      </c>
    </row>
    <row r="56" spans="2:7" ht="26.25" customHeight="1">
      <c r="B56" s="688"/>
      <c r="C56" s="693">
        <v>13</v>
      </c>
      <c r="D56" s="672" t="s">
        <v>8973</v>
      </c>
      <c r="E56" s="672"/>
      <c r="F56" s="668" t="s">
        <v>9064</v>
      </c>
      <c r="G56" s="669"/>
    </row>
    <row r="57" spans="2:7" ht="31.5" customHeight="1">
      <c r="B57" s="688"/>
      <c r="C57" s="693">
        <v>14</v>
      </c>
      <c r="D57" s="668" t="s">
        <v>8974</v>
      </c>
      <c r="E57" s="669"/>
      <c r="F57" s="668" t="s">
        <v>9057</v>
      </c>
      <c r="G57" s="669"/>
    </row>
    <row r="58" spans="2:7" ht="30" customHeight="1">
      <c r="B58" s="688"/>
      <c r="C58" s="693">
        <v>15</v>
      </c>
      <c r="D58" s="668" t="s">
        <v>8975</v>
      </c>
      <c r="E58" s="669"/>
      <c r="F58" s="668" t="s">
        <v>9065</v>
      </c>
      <c r="G58" s="669"/>
    </row>
    <row r="59" spans="2:7" ht="28.5" customHeight="1">
      <c r="B59" s="688"/>
      <c r="C59" s="693">
        <v>16</v>
      </c>
      <c r="D59" s="668" t="s">
        <v>8976</v>
      </c>
      <c r="E59" s="669"/>
      <c r="F59" s="668" t="s">
        <v>9058</v>
      </c>
      <c r="G59" s="669"/>
    </row>
    <row r="60" spans="2:7" ht="60" customHeight="1">
      <c r="B60" s="688"/>
      <c r="C60" s="693">
        <v>17</v>
      </c>
      <c r="D60" s="687" t="s">
        <v>9036</v>
      </c>
      <c r="E60" s="687"/>
      <c r="F60" s="696" t="s">
        <v>9037</v>
      </c>
      <c r="G60" s="696" t="s">
        <v>9035</v>
      </c>
    </row>
    <row r="61" spans="2:7" ht="27.75" customHeight="1">
      <c r="B61" s="699"/>
      <c r="C61" s="698"/>
      <c r="D61" s="707"/>
      <c r="E61" s="707"/>
      <c r="F61" s="707"/>
      <c r="G61" s="707"/>
    </row>
    <row r="62" spans="2:7" ht="21.75" customHeight="1">
      <c r="B62" s="676" t="s">
        <v>8608</v>
      </c>
      <c r="C62" s="667"/>
      <c r="D62" s="667"/>
      <c r="E62" s="688"/>
      <c r="F62" s="688"/>
      <c r="G62" s="688"/>
    </row>
    <row r="63" spans="2:7" ht="18.75" customHeight="1">
      <c r="B63" s="688"/>
      <c r="C63" s="692"/>
      <c r="D63" s="691" t="s">
        <v>8346</v>
      </c>
      <c r="E63" s="689" t="s">
        <v>8677</v>
      </c>
      <c r="F63" s="697">
        <v>66.666666666666657</v>
      </c>
      <c r="G63" s="688"/>
    </row>
    <row r="64" spans="2:7" ht="16.5" customHeight="1">
      <c r="B64" s="688"/>
      <c r="C64" s="692"/>
      <c r="D64" s="691" t="s">
        <v>9023</v>
      </c>
      <c r="E64" s="689" t="s">
        <v>8677</v>
      </c>
      <c r="F64" s="697">
        <v>16.666666666666664</v>
      </c>
      <c r="G64" s="688"/>
    </row>
    <row r="65" spans="1:7">
      <c r="B65" s="688"/>
      <c r="C65" s="692"/>
      <c r="D65" s="691" t="s">
        <v>9039</v>
      </c>
      <c r="E65" s="689" t="s">
        <v>8677</v>
      </c>
      <c r="F65" s="697">
        <v>16.666666666666664</v>
      </c>
      <c r="G65" s="688"/>
    </row>
    <row r="66" spans="1:7">
      <c r="B66" s="688"/>
      <c r="C66" s="688"/>
      <c r="D66" s="688"/>
      <c r="E66" s="688"/>
      <c r="F66" s="688"/>
      <c r="G66" s="688"/>
    </row>
    <row r="67" spans="1:7" ht="12.75" customHeight="1">
      <c r="B67" s="676" t="s">
        <v>8609</v>
      </c>
      <c r="C67" s="667"/>
      <c r="D67" s="667"/>
      <c r="E67" s="688"/>
      <c r="F67" s="688"/>
      <c r="G67" s="688"/>
    </row>
    <row r="68" spans="1:7" ht="12.75" customHeight="1">
      <c r="B68" s="688"/>
      <c r="C68" s="692"/>
      <c r="D68" s="691" t="s">
        <v>1</v>
      </c>
      <c r="E68" s="688"/>
      <c r="F68" s="688"/>
      <c r="G68" s="688"/>
    </row>
    <row r="69" spans="1:7" ht="12.75" customHeight="1">
      <c r="B69" s="688"/>
      <c r="C69" s="692"/>
      <c r="D69" s="691" t="s">
        <v>8350</v>
      </c>
      <c r="E69" s="688"/>
      <c r="F69" s="688"/>
      <c r="G69" s="688"/>
    </row>
    <row r="70" spans="1:7" ht="12.75" customHeight="1">
      <c r="B70" s="688"/>
      <c r="C70" s="692"/>
      <c r="D70" s="691" t="s">
        <v>8351</v>
      </c>
      <c r="E70" s="688"/>
      <c r="F70" s="688"/>
      <c r="G70" s="688"/>
    </row>
    <row r="71" spans="1:7" ht="12.75" customHeight="1">
      <c r="B71" s="688"/>
      <c r="C71" s="688"/>
      <c r="D71" s="667" t="s">
        <v>9038</v>
      </c>
      <c r="E71" s="667"/>
      <c r="F71" s="667"/>
      <c r="G71" s="667"/>
    </row>
    <row r="72" spans="1:7" ht="12.75" customHeight="1">
      <c r="A72" s="688"/>
      <c r="B72" s="676" t="s">
        <v>9043</v>
      </c>
      <c r="C72" s="667"/>
      <c r="D72" s="667"/>
      <c r="E72" s="688"/>
      <c r="F72" s="688"/>
      <c r="G72" s="688"/>
    </row>
    <row r="73" spans="1:7" ht="12.75" customHeight="1">
      <c r="A73" s="688"/>
      <c r="B73" s="688"/>
      <c r="C73" s="667" t="s">
        <v>9044</v>
      </c>
      <c r="D73" s="667"/>
      <c r="E73" s="691" t="s">
        <v>8363</v>
      </c>
      <c r="F73" s="692">
        <v>35</v>
      </c>
      <c r="G73" s="691" t="s">
        <v>9040</v>
      </c>
    </row>
    <row r="74" spans="1:7" ht="25.5">
      <c r="A74" s="688"/>
      <c r="B74" s="688"/>
      <c r="C74" s="667" t="s">
        <v>9045</v>
      </c>
      <c r="D74" s="667"/>
      <c r="E74" s="691" t="s">
        <v>8363</v>
      </c>
      <c r="F74" s="692">
        <v>40</v>
      </c>
      <c r="G74" s="691" t="s">
        <v>9041</v>
      </c>
    </row>
    <row r="75" spans="1:7">
      <c r="A75" s="688"/>
      <c r="B75" s="688"/>
      <c r="C75" s="667" t="s">
        <v>9046</v>
      </c>
      <c r="D75" s="667"/>
      <c r="E75" s="691" t="s">
        <v>8363</v>
      </c>
      <c r="F75" s="692">
        <v>10</v>
      </c>
      <c r="G75" s="688"/>
    </row>
    <row r="76" spans="1:7" ht="12.75" customHeight="1">
      <c r="A76" s="688"/>
      <c r="B76" s="688"/>
      <c r="C76" s="667" t="s">
        <v>9047</v>
      </c>
      <c r="D76" s="667"/>
      <c r="E76" s="691" t="s">
        <v>8363</v>
      </c>
      <c r="F76" s="692">
        <v>15</v>
      </c>
      <c r="G76" s="688"/>
    </row>
    <row r="77" spans="1:7" s="691" customFormat="1" ht="12.75" customHeight="1">
      <c r="A77" s="688"/>
      <c r="B77" s="688"/>
      <c r="C77" s="690"/>
      <c r="D77" s="690"/>
      <c r="E77" s="691" t="s">
        <v>8618</v>
      </c>
      <c r="F77" s="692">
        <v>100</v>
      </c>
      <c r="G77" s="688"/>
    </row>
    <row r="78" spans="1:7" s="691" customFormat="1" ht="12.75" customHeight="1">
      <c r="A78" s="688"/>
      <c r="B78" s="688"/>
      <c r="C78" s="690"/>
      <c r="D78" s="690"/>
      <c r="F78" s="692"/>
      <c r="G78" s="688"/>
    </row>
    <row r="79" spans="1:7" s="691" customFormat="1" ht="4.5" customHeight="1">
      <c r="A79" s="688"/>
      <c r="B79" s="688"/>
      <c r="C79" s="690"/>
      <c r="D79" s="690"/>
      <c r="F79" s="692"/>
      <c r="G79" s="688"/>
    </row>
    <row r="80" spans="1:7" ht="24.75" customHeight="1">
      <c r="A80" s="676" t="s">
        <v>8610</v>
      </c>
      <c r="B80" s="667"/>
      <c r="C80" s="667"/>
      <c r="D80" s="667"/>
      <c r="E80" s="688"/>
      <c r="F80" s="688"/>
      <c r="G80" s="688"/>
    </row>
    <row r="81" spans="1:7" s="691" customFormat="1">
      <c r="A81" s="700"/>
      <c r="B81" s="690"/>
      <c r="C81" s="690"/>
      <c r="D81" s="690"/>
      <c r="E81" s="688"/>
      <c r="F81" s="688"/>
      <c r="G81" s="688"/>
    </row>
    <row r="82" spans="1:7" ht="12.75" customHeight="1">
      <c r="A82" s="688"/>
      <c r="B82" s="676" t="s">
        <v>8611</v>
      </c>
      <c r="C82" s="667"/>
      <c r="D82" s="667"/>
      <c r="E82" s="688"/>
      <c r="F82" s="688"/>
      <c r="G82" s="688"/>
    </row>
    <row r="83" spans="1:7" ht="12.75" customHeight="1">
      <c r="A83" s="688"/>
      <c r="B83" s="690"/>
      <c r="C83" s="667" t="s">
        <v>8981</v>
      </c>
      <c r="D83" s="667"/>
      <c r="E83" s="667"/>
      <c r="F83" s="667"/>
      <c r="G83" s="688"/>
    </row>
    <row r="84" spans="1:7" s="691" customFormat="1" ht="12.75" customHeight="1">
      <c r="A84" s="688"/>
      <c r="B84" s="690"/>
      <c r="C84" s="690"/>
      <c r="D84" s="690"/>
      <c r="E84" s="690"/>
      <c r="F84" s="690"/>
      <c r="G84" s="688"/>
    </row>
    <row r="85" spans="1:7" ht="12.75" customHeight="1">
      <c r="A85" s="688"/>
      <c r="B85" s="676" t="s">
        <v>8612</v>
      </c>
      <c r="C85" s="667"/>
      <c r="D85" s="667"/>
      <c r="E85" s="688"/>
      <c r="F85" s="688"/>
      <c r="G85" s="688"/>
    </row>
    <row r="86" spans="1:7" ht="84" customHeight="1">
      <c r="A86" s="688"/>
      <c r="B86" s="690"/>
      <c r="C86" s="667" t="s">
        <v>9020</v>
      </c>
      <c r="D86" s="667"/>
      <c r="E86" s="667"/>
      <c r="F86" s="667"/>
      <c r="G86" s="688"/>
    </row>
    <row r="87" spans="1:7" ht="12.75" customHeight="1">
      <c r="A87" s="676" t="s">
        <v>8613</v>
      </c>
      <c r="B87" s="667"/>
      <c r="C87" s="667"/>
      <c r="D87" s="667"/>
      <c r="E87" s="667"/>
      <c r="F87" s="667"/>
      <c r="G87" s="688"/>
    </row>
    <row r="88" spans="1:7" s="691" customFormat="1" ht="12.75" customHeight="1">
      <c r="A88" s="700"/>
      <c r="B88" s="690"/>
      <c r="C88" s="690"/>
      <c r="D88" s="690"/>
      <c r="E88" s="690"/>
      <c r="F88" s="690"/>
      <c r="G88" s="688"/>
    </row>
    <row r="89" spans="1:7" ht="12.75" customHeight="1">
      <c r="A89" s="688"/>
      <c r="B89" s="676" t="s">
        <v>8614</v>
      </c>
      <c r="C89" s="667"/>
      <c r="D89" s="667"/>
      <c r="E89" s="667"/>
      <c r="F89" s="667"/>
      <c r="G89" s="688"/>
    </row>
    <row r="90" spans="1:7" s="691" customFormat="1" ht="12.75" customHeight="1">
      <c r="A90" s="688"/>
      <c r="B90" s="700"/>
      <c r="C90" s="690"/>
      <c r="D90" s="690"/>
      <c r="E90" s="690"/>
      <c r="F90" s="690"/>
      <c r="G90" s="688"/>
    </row>
    <row r="91" spans="1:7" ht="12.75" customHeight="1">
      <c r="A91" s="688"/>
      <c r="B91" s="676" t="s">
        <v>8615</v>
      </c>
      <c r="C91" s="667"/>
      <c r="D91" s="667"/>
      <c r="E91" s="667"/>
      <c r="F91" s="667"/>
      <c r="G91" s="688"/>
    </row>
    <row r="92" spans="1:7" ht="12.75" customHeight="1">
      <c r="A92" s="688"/>
      <c r="B92" s="688"/>
      <c r="C92" s="698" t="s">
        <v>9048</v>
      </c>
      <c r="D92" s="680" t="s">
        <v>8425</v>
      </c>
      <c r="E92" s="680"/>
      <c r="F92" s="680"/>
      <c r="G92" s="680"/>
    </row>
    <row r="93" spans="1:7" ht="36.75" customHeight="1">
      <c r="A93" s="328"/>
      <c r="B93" s="327"/>
      <c r="C93" s="698" t="s">
        <v>9049</v>
      </c>
      <c r="D93" s="680" t="s">
        <v>8998</v>
      </c>
      <c r="E93" s="680"/>
      <c r="F93" s="680"/>
      <c r="G93" s="680"/>
    </row>
    <row r="94" spans="1:7" ht="12.75" customHeight="1">
      <c r="B94" s="328"/>
      <c r="C94" s="698" t="s">
        <v>9038</v>
      </c>
      <c r="D94" s="680" t="s">
        <v>9038</v>
      </c>
      <c r="E94" s="680"/>
      <c r="F94" s="680"/>
      <c r="G94" s="680"/>
    </row>
    <row r="95" spans="1:7" s="10" customFormat="1">
      <c r="C95" s="9" t="str">
        <f>IF('Course Information '!A231=1,"X","")</f>
        <v/>
      </c>
      <c r="D95" s="680" t="str">
        <f>IF('Course Information '!B231&lt;&gt;"",'Course Information '!B231,"")</f>
        <v/>
      </c>
      <c r="E95" s="680"/>
      <c r="F95" s="680"/>
      <c r="G95" s="680"/>
    </row>
    <row r="96" spans="1:7">
      <c r="C96" s="9" t="str">
        <f>IF('Course Information '!A232=1,"X","")</f>
        <v/>
      </c>
      <c r="D96" s="680" t="str">
        <f>IF('Course Information '!B232&lt;&gt;"",'Course Information '!B232,"")</f>
        <v/>
      </c>
      <c r="E96" s="680"/>
      <c r="F96" s="680"/>
      <c r="G96" s="680"/>
    </row>
  </sheetData>
  <mergeCells count="93">
    <mergeCell ref="B20:D20"/>
    <mergeCell ref="E25:G25"/>
    <mergeCell ref="A27:D27"/>
    <mergeCell ref="E20:G20"/>
    <mergeCell ref="A25:D25"/>
    <mergeCell ref="B21:D21"/>
    <mergeCell ref="A23:D23"/>
    <mergeCell ref="E23:G23"/>
    <mergeCell ref="E89:F89"/>
    <mergeCell ref="A87:F87"/>
    <mergeCell ref="A80:D80"/>
    <mergeCell ref="C73:D73"/>
    <mergeCell ref="C76:D76"/>
    <mergeCell ref="C83:F83"/>
    <mergeCell ref="B82:D82"/>
    <mergeCell ref="E12:G12"/>
    <mergeCell ref="E14:G14"/>
    <mergeCell ref="B17:D17"/>
    <mergeCell ref="B18:D18"/>
    <mergeCell ref="E17:G17"/>
    <mergeCell ref="E18:G18"/>
    <mergeCell ref="B89:D89"/>
    <mergeCell ref="C75:D75"/>
    <mergeCell ref="C74:D74"/>
    <mergeCell ref="B85:D85"/>
    <mergeCell ref="A1:G1"/>
    <mergeCell ref="E4:F4"/>
    <mergeCell ref="E8:G8"/>
    <mergeCell ref="E10:G10"/>
    <mergeCell ref="E16:G16"/>
    <mergeCell ref="A8:D8"/>
    <mergeCell ref="A10:D10"/>
    <mergeCell ref="A6:D6"/>
    <mergeCell ref="A16:D16"/>
    <mergeCell ref="A4:D4"/>
    <mergeCell ref="A12:D12"/>
    <mergeCell ref="A14:D14"/>
    <mergeCell ref="D60:E60"/>
    <mergeCell ref="D57:E57"/>
    <mergeCell ref="B62:D62"/>
    <mergeCell ref="D71:G71"/>
    <mergeCell ref="B67:D67"/>
    <mergeCell ref="B72:D72"/>
    <mergeCell ref="D47:E47"/>
    <mergeCell ref="F45:G45"/>
    <mergeCell ref="F46:G46"/>
    <mergeCell ref="F59:G59"/>
    <mergeCell ref="F50:G50"/>
    <mergeCell ref="D54:E54"/>
    <mergeCell ref="D56:E56"/>
    <mergeCell ref="D59:E59"/>
    <mergeCell ref="D52:E52"/>
    <mergeCell ref="D50:E50"/>
    <mergeCell ref="D53:E53"/>
    <mergeCell ref="D58:E58"/>
    <mergeCell ref="D48:E48"/>
    <mergeCell ref="F47:G47"/>
    <mergeCell ref="F48:G48"/>
    <mergeCell ref="F52:G52"/>
    <mergeCell ref="F53:G53"/>
    <mergeCell ref="F54:G54"/>
    <mergeCell ref="F56:G56"/>
    <mergeCell ref="B41:D41"/>
    <mergeCell ref="D46:E46"/>
    <mergeCell ref="D44:E44"/>
    <mergeCell ref="D45:E45"/>
    <mergeCell ref="E21:F21"/>
    <mergeCell ref="F43:G43"/>
    <mergeCell ref="F44:G44"/>
    <mergeCell ref="E27:G27"/>
    <mergeCell ref="D36:G36"/>
    <mergeCell ref="D40:G40"/>
    <mergeCell ref="A30:G30"/>
    <mergeCell ref="A37:F37"/>
    <mergeCell ref="A35:D35"/>
    <mergeCell ref="B39:D39"/>
    <mergeCell ref="D43:E43"/>
    <mergeCell ref="A29:D29"/>
    <mergeCell ref="F31:G31"/>
    <mergeCell ref="F33:G33"/>
    <mergeCell ref="F57:G57"/>
    <mergeCell ref="F58:G58"/>
    <mergeCell ref="D51:E51"/>
    <mergeCell ref="D49:E49"/>
    <mergeCell ref="D55:E55"/>
    <mergeCell ref="F32:G32"/>
    <mergeCell ref="D93:G93"/>
    <mergeCell ref="D94:G94"/>
    <mergeCell ref="C86:F86"/>
    <mergeCell ref="D92:G92"/>
    <mergeCell ref="B91:F91"/>
    <mergeCell ref="D96:G96"/>
    <mergeCell ref="D95:G95"/>
  </mergeCells>
  <phoneticPr fontId="2" type="noConversion"/>
  <pageMargins left="0.25" right="0.25" top="0.75" bottom="0.75" header="0.3" footer="0.3"/>
  <pageSetup paperSize="9" fitToWidth="0" orientation="portrait" horizontalDpi="4294967293" r:id="rId1"/>
  <headerFooter alignWithMargins="0">
    <oddFooter>&amp;C- &amp;P -</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0070C0"/>
  </sheetPr>
  <dimension ref="A1:Y8010"/>
  <sheetViews>
    <sheetView showGridLines="0" zoomScaleNormal="100" workbookViewId="0">
      <pane xSplit="3" ySplit="1" topLeftCell="E100" activePane="bottomRight" state="frozen"/>
      <selection pane="topRight" activeCell="D1" sqref="D1"/>
      <selection pane="bottomLeft" activeCell="A2" sqref="A2"/>
      <selection pane="bottomRight" activeCell="N98" sqref="N98"/>
    </sheetView>
  </sheetViews>
  <sheetFormatPr defaultColWidth="11.42578125" defaultRowHeight="12.75"/>
  <cols>
    <col min="1" max="1" width="6.7109375" style="35" customWidth="1"/>
    <col min="2" max="2" width="17.28515625" style="128" bestFit="1" customWidth="1"/>
    <col min="3" max="3" width="12.140625" style="128" bestFit="1" customWidth="1"/>
    <col min="4" max="4" width="78.42578125" style="128" bestFit="1" customWidth="1"/>
    <col min="5" max="5" width="38" style="128" customWidth="1"/>
    <col min="6" max="6" width="26.140625" style="128" customWidth="1"/>
    <col min="7" max="7" width="33.85546875" style="128" customWidth="1"/>
    <col min="8" max="8" width="8.5703125" style="128" customWidth="1"/>
    <col min="9" max="14" width="1.7109375" style="128" customWidth="1"/>
    <col min="15" max="15" width="1.5703125" style="128" customWidth="1"/>
    <col min="16" max="16" width="13.42578125" style="128" customWidth="1"/>
    <col min="17" max="17" width="13.28515625" style="128" customWidth="1"/>
    <col min="18" max="18" width="19" style="128" customWidth="1"/>
    <col min="19" max="19" width="19.28515625" style="128" bestFit="1" customWidth="1"/>
    <col min="20" max="20" width="37.140625" style="129" customWidth="1"/>
    <col min="21" max="21" width="35.140625" style="129" customWidth="1"/>
    <col min="22" max="22" width="40.140625" style="240" customWidth="1"/>
    <col min="23" max="23" width="32.28515625" style="250" bestFit="1" customWidth="1"/>
    <col min="24" max="24" width="48.28515625" style="35" bestFit="1" customWidth="1"/>
    <col min="25" max="25" width="40.42578125" style="35" bestFit="1" customWidth="1"/>
    <col min="26" max="16384" width="11.42578125" style="35"/>
  </cols>
  <sheetData>
    <row r="1" spans="1:25" s="236" customFormat="1" ht="26.25" customHeight="1">
      <c r="A1" s="238" t="s">
        <v>8945</v>
      </c>
      <c r="B1" s="171" t="s">
        <v>8940</v>
      </c>
      <c r="C1" s="171" t="s">
        <v>8939</v>
      </c>
      <c r="D1" s="171" t="s">
        <v>8941</v>
      </c>
      <c r="E1" s="171" t="s">
        <v>8942</v>
      </c>
      <c r="F1" s="171" t="s">
        <v>8943</v>
      </c>
      <c r="G1" s="171" t="s">
        <v>8944</v>
      </c>
      <c r="H1" s="171" t="s">
        <v>8950</v>
      </c>
      <c r="I1" s="126"/>
      <c r="J1" s="126"/>
      <c r="K1" s="126"/>
      <c r="L1" s="126"/>
      <c r="M1" s="126"/>
      <c r="N1" s="126"/>
      <c r="O1" s="126"/>
      <c r="P1" s="171" t="s">
        <v>8951</v>
      </c>
      <c r="Q1" s="126" t="s">
        <v>253</v>
      </c>
      <c r="R1" s="171" t="s">
        <v>8952</v>
      </c>
      <c r="S1" s="171" t="s">
        <v>8953</v>
      </c>
      <c r="T1" s="173" t="s">
        <v>8946</v>
      </c>
      <c r="U1" s="173" t="s">
        <v>8947</v>
      </c>
      <c r="V1" s="127" t="s">
        <v>8948</v>
      </c>
      <c r="W1" s="279" t="s">
        <v>8954</v>
      </c>
      <c r="X1" s="280" t="s">
        <v>8955</v>
      </c>
      <c r="Y1" s="280" t="s">
        <v>8956</v>
      </c>
    </row>
    <row r="2" spans="1:25">
      <c r="A2" s="35" t="s">
        <v>4</v>
      </c>
      <c r="B2" s="171" t="s">
        <v>8678</v>
      </c>
      <c r="C2" s="171" t="s">
        <v>8752</v>
      </c>
      <c r="D2" s="171" t="s">
        <v>8804</v>
      </c>
      <c r="G2" s="255" t="s">
        <v>8644</v>
      </c>
      <c r="H2" s="126" t="s">
        <v>5</v>
      </c>
      <c r="I2" s="126" t="s">
        <v>246</v>
      </c>
      <c r="J2" s="126" t="s">
        <v>5</v>
      </c>
      <c r="K2" s="126" t="s">
        <v>3</v>
      </c>
      <c r="L2" s="126" t="s">
        <v>248</v>
      </c>
      <c r="M2" s="126" t="s">
        <v>3</v>
      </c>
      <c r="N2" s="126" t="s">
        <v>9</v>
      </c>
      <c r="O2" s="126" t="s">
        <v>247</v>
      </c>
      <c r="P2" s="126"/>
      <c r="Q2" s="126"/>
      <c r="R2" s="126" t="s">
        <v>3</v>
      </c>
      <c r="S2" s="126"/>
      <c r="V2" s="128" t="s">
        <v>8163</v>
      </c>
      <c r="W2" s="237" t="s">
        <v>8229</v>
      </c>
      <c r="X2" s="238" t="s">
        <v>8219</v>
      </c>
      <c r="Y2" s="238" t="s">
        <v>249</v>
      </c>
    </row>
    <row r="3" spans="1:25">
      <c r="A3" s="34" t="s">
        <v>6</v>
      </c>
      <c r="B3" s="171" t="s">
        <v>8679</v>
      </c>
      <c r="C3" s="171" t="s">
        <v>8753</v>
      </c>
      <c r="D3" s="171" t="s">
        <v>8805</v>
      </c>
      <c r="G3" s="255" t="s">
        <v>8644</v>
      </c>
      <c r="H3" s="126" t="s">
        <v>5</v>
      </c>
      <c r="I3" s="126" t="s">
        <v>246</v>
      </c>
      <c r="J3" s="126" t="s">
        <v>5</v>
      </c>
      <c r="K3" s="126" t="s">
        <v>3</v>
      </c>
      <c r="L3" s="126" t="s">
        <v>248</v>
      </c>
      <c r="M3" s="126" t="s">
        <v>3</v>
      </c>
      <c r="N3" s="126" t="s">
        <v>9</v>
      </c>
      <c r="O3" s="126" t="s">
        <v>247</v>
      </c>
      <c r="P3" s="126"/>
      <c r="Q3" s="126"/>
      <c r="R3" s="126" t="s">
        <v>3</v>
      </c>
      <c r="S3" s="126"/>
      <c r="V3" s="128" t="s">
        <v>8164</v>
      </c>
      <c r="W3" s="237" t="s">
        <v>8229</v>
      </c>
      <c r="X3" s="238" t="s">
        <v>8219</v>
      </c>
      <c r="Y3" s="238" t="s">
        <v>249</v>
      </c>
    </row>
    <row r="4" spans="1:25" s="239" customFormat="1" ht="38.25">
      <c r="A4" s="35" t="s">
        <v>5</v>
      </c>
      <c r="B4" s="171" t="s">
        <v>8754</v>
      </c>
      <c r="C4" s="171" t="s">
        <v>8754</v>
      </c>
      <c r="D4" s="171" t="s">
        <v>8806</v>
      </c>
      <c r="E4" s="128"/>
      <c r="F4" s="128"/>
      <c r="G4" s="255" t="s">
        <v>8644</v>
      </c>
      <c r="H4" s="126" t="s">
        <v>5</v>
      </c>
      <c r="I4" s="126" t="s">
        <v>246</v>
      </c>
      <c r="J4" s="126" t="s">
        <v>5</v>
      </c>
      <c r="K4" s="126" t="s">
        <v>3</v>
      </c>
      <c r="L4" s="126" t="s">
        <v>248</v>
      </c>
      <c r="M4" s="126" t="s">
        <v>3</v>
      </c>
      <c r="N4" s="126" t="s">
        <v>9</v>
      </c>
      <c r="O4" s="126" t="s">
        <v>247</v>
      </c>
      <c r="P4" s="126"/>
      <c r="Q4" s="126"/>
      <c r="R4" s="126" t="s">
        <v>3</v>
      </c>
      <c r="S4" s="126"/>
      <c r="T4" s="174" t="s">
        <v>8234</v>
      </c>
      <c r="U4" s="174" t="s">
        <v>8264</v>
      </c>
      <c r="V4" s="128" t="s">
        <v>8165</v>
      </c>
      <c r="W4" s="237" t="s">
        <v>8229</v>
      </c>
      <c r="X4" s="238" t="s">
        <v>8219</v>
      </c>
      <c r="Y4" s="238" t="s">
        <v>249</v>
      </c>
    </row>
    <row r="5" spans="1:25" s="239" customFormat="1">
      <c r="A5" s="34" t="s">
        <v>7</v>
      </c>
      <c r="B5" s="171" t="s">
        <v>8755</v>
      </c>
      <c r="C5" s="171" t="s">
        <v>8755</v>
      </c>
      <c r="D5" s="171" t="s">
        <v>8807</v>
      </c>
      <c r="E5" s="128"/>
      <c r="F5" s="128"/>
      <c r="G5" s="255" t="s">
        <v>8644</v>
      </c>
      <c r="H5" s="126" t="s">
        <v>5</v>
      </c>
      <c r="I5" s="126" t="s">
        <v>246</v>
      </c>
      <c r="J5" s="126" t="s">
        <v>5</v>
      </c>
      <c r="K5" s="126" t="s">
        <v>3</v>
      </c>
      <c r="L5" s="126" t="s">
        <v>248</v>
      </c>
      <c r="M5" s="126" t="s">
        <v>3</v>
      </c>
      <c r="N5" s="126" t="s">
        <v>9</v>
      </c>
      <c r="O5" s="126" t="s">
        <v>247</v>
      </c>
      <c r="P5" s="128"/>
      <c r="Q5" s="128"/>
      <c r="R5" s="128"/>
      <c r="S5" s="128"/>
      <c r="T5" s="129" t="s">
        <v>8235</v>
      </c>
      <c r="U5" s="174" t="s">
        <v>8265</v>
      </c>
      <c r="V5" s="240" t="s">
        <v>8166</v>
      </c>
      <c r="W5" s="237" t="s">
        <v>8229</v>
      </c>
      <c r="X5" s="238" t="s">
        <v>8219</v>
      </c>
      <c r="Y5" s="238" t="s">
        <v>249</v>
      </c>
    </row>
    <row r="6" spans="1:25" s="239" customFormat="1" ht="89.25">
      <c r="A6" s="35" t="s">
        <v>8</v>
      </c>
      <c r="B6" s="171" t="s">
        <v>8680</v>
      </c>
      <c r="C6" s="171" t="s">
        <v>8680</v>
      </c>
      <c r="D6" s="171" t="s">
        <v>8808</v>
      </c>
      <c r="E6" s="128"/>
      <c r="F6" s="128"/>
      <c r="G6" s="255" t="s">
        <v>8644</v>
      </c>
      <c r="H6" s="126" t="s">
        <v>5</v>
      </c>
      <c r="I6" s="126" t="s">
        <v>246</v>
      </c>
      <c r="J6" s="126" t="s">
        <v>5</v>
      </c>
      <c r="K6" s="126" t="s">
        <v>3</v>
      </c>
      <c r="L6" s="126" t="s">
        <v>248</v>
      </c>
      <c r="M6" s="126" t="s">
        <v>3</v>
      </c>
      <c r="N6" s="126" t="s">
        <v>9</v>
      </c>
      <c r="O6" s="126" t="s">
        <v>247</v>
      </c>
      <c r="P6" s="128"/>
      <c r="Q6" s="128"/>
      <c r="R6" s="128"/>
      <c r="S6" s="128"/>
      <c r="T6" s="129" t="s">
        <v>8740</v>
      </c>
      <c r="U6" s="241" t="s">
        <v>8741</v>
      </c>
      <c r="V6" s="265" t="s">
        <v>8869</v>
      </c>
      <c r="W6" s="237" t="s">
        <v>8229</v>
      </c>
      <c r="X6" s="238" t="s">
        <v>8219</v>
      </c>
      <c r="Y6" s="238" t="s">
        <v>249</v>
      </c>
    </row>
    <row r="7" spans="1:25" s="239" customFormat="1" ht="127.5">
      <c r="A7" s="34" t="s">
        <v>9</v>
      </c>
      <c r="B7" s="171" t="s">
        <v>8681</v>
      </c>
      <c r="C7" s="171" t="s">
        <v>8681</v>
      </c>
      <c r="D7" s="171" t="s">
        <v>8809</v>
      </c>
      <c r="E7" s="128"/>
      <c r="F7" s="128"/>
      <c r="G7" s="255" t="s">
        <v>8644</v>
      </c>
      <c r="H7" s="126" t="s">
        <v>5</v>
      </c>
      <c r="I7" s="126" t="s">
        <v>246</v>
      </c>
      <c r="J7" s="126" t="s">
        <v>5</v>
      </c>
      <c r="K7" s="126" t="s">
        <v>3</v>
      </c>
      <c r="L7" s="126" t="s">
        <v>248</v>
      </c>
      <c r="M7" s="126" t="s">
        <v>3</v>
      </c>
      <c r="N7" s="126" t="s">
        <v>9</v>
      </c>
      <c r="O7" s="126" t="s">
        <v>247</v>
      </c>
      <c r="P7" s="128"/>
      <c r="Q7" s="128"/>
      <c r="R7" s="128"/>
      <c r="S7" s="128"/>
      <c r="T7" s="129" t="s">
        <v>8742</v>
      </c>
      <c r="U7" s="241" t="s">
        <v>8741</v>
      </c>
      <c r="V7" s="265" t="s">
        <v>8867</v>
      </c>
      <c r="W7" s="237" t="s">
        <v>8229</v>
      </c>
      <c r="X7" s="238" t="s">
        <v>8219</v>
      </c>
      <c r="Y7" s="238" t="s">
        <v>249</v>
      </c>
    </row>
    <row r="8" spans="1:25" s="239" customFormat="1" ht="38.25">
      <c r="A8" s="35" t="s">
        <v>10</v>
      </c>
      <c r="B8" s="171" t="s">
        <v>8756</v>
      </c>
      <c r="C8" s="171" t="s">
        <v>8756</v>
      </c>
      <c r="D8" s="171" t="s">
        <v>8810</v>
      </c>
      <c r="E8" s="128"/>
      <c r="F8" s="128"/>
      <c r="G8" s="255" t="s">
        <v>8644</v>
      </c>
      <c r="H8" s="126" t="s">
        <v>5</v>
      </c>
      <c r="I8" s="126" t="s">
        <v>246</v>
      </c>
      <c r="J8" s="126" t="s">
        <v>5</v>
      </c>
      <c r="K8" s="126" t="s">
        <v>3</v>
      </c>
      <c r="L8" s="126" t="s">
        <v>248</v>
      </c>
      <c r="M8" s="126" t="s">
        <v>3</v>
      </c>
      <c r="N8" s="126" t="s">
        <v>9</v>
      </c>
      <c r="O8" s="126" t="s">
        <v>247</v>
      </c>
      <c r="P8" s="128"/>
      <c r="Q8" s="128"/>
      <c r="R8" s="128"/>
      <c r="S8" s="128"/>
      <c r="T8" s="129" t="s">
        <v>8237</v>
      </c>
      <c r="U8" s="241" t="s">
        <v>8266</v>
      </c>
      <c r="V8" s="240" t="s">
        <v>8167</v>
      </c>
      <c r="W8" s="237" t="s">
        <v>8231</v>
      </c>
      <c r="X8" s="238" t="s">
        <v>8219</v>
      </c>
      <c r="Y8" s="238" t="s">
        <v>249</v>
      </c>
    </row>
    <row r="9" spans="1:25" s="239" customFormat="1" ht="63.75">
      <c r="A9" s="34" t="s">
        <v>11</v>
      </c>
      <c r="B9" s="171" t="s">
        <v>8757</v>
      </c>
      <c r="C9" s="171" t="s">
        <v>8168</v>
      </c>
      <c r="D9" s="128" t="s">
        <v>8169</v>
      </c>
      <c r="E9" s="128"/>
      <c r="F9" s="128"/>
      <c r="G9" s="255" t="s">
        <v>8644</v>
      </c>
      <c r="H9" s="126" t="s">
        <v>5</v>
      </c>
      <c r="I9" s="126" t="s">
        <v>246</v>
      </c>
      <c r="J9" s="126" t="s">
        <v>5</v>
      </c>
      <c r="K9" s="126" t="s">
        <v>3</v>
      </c>
      <c r="L9" s="126" t="s">
        <v>248</v>
      </c>
      <c r="M9" s="126" t="s">
        <v>3</v>
      </c>
      <c r="N9" s="126" t="s">
        <v>9</v>
      </c>
      <c r="O9" s="126" t="s">
        <v>247</v>
      </c>
      <c r="P9" s="128"/>
      <c r="Q9" s="128"/>
      <c r="R9" s="128"/>
      <c r="S9" s="128"/>
      <c r="T9" s="129" t="s">
        <v>8170</v>
      </c>
      <c r="U9" s="241" t="s">
        <v>8267</v>
      </c>
      <c r="V9" s="240" t="s">
        <v>8171</v>
      </c>
      <c r="W9" s="237" t="s">
        <v>8229</v>
      </c>
      <c r="X9" s="238" t="s">
        <v>8219</v>
      </c>
      <c r="Y9" s="238" t="s">
        <v>249</v>
      </c>
    </row>
    <row r="10" spans="1:25" s="243" customFormat="1" ht="127.5">
      <c r="A10" s="229" t="s">
        <v>12</v>
      </c>
      <c r="B10" s="230" t="s">
        <v>8620</v>
      </c>
      <c r="C10" s="230" t="s">
        <v>8620</v>
      </c>
      <c r="D10" s="230" t="s">
        <v>8621</v>
      </c>
      <c r="E10" s="230"/>
      <c r="F10" s="230"/>
      <c r="G10" s="244" t="s">
        <v>8644</v>
      </c>
      <c r="H10" s="230" t="s">
        <v>5</v>
      </c>
      <c r="I10" s="230" t="s">
        <v>246</v>
      </c>
      <c r="J10" s="230" t="s">
        <v>5</v>
      </c>
      <c r="K10" s="230" t="s">
        <v>3</v>
      </c>
      <c r="L10" s="230" t="s">
        <v>248</v>
      </c>
      <c r="M10" s="230" t="s">
        <v>3</v>
      </c>
      <c r="N10" s="230" t="s">
        <v>9</v>
      </c>
      <c r="O10" s="230" t="s">
        <v>247</v>
      </c>
      <c r="P10" s="230"/>
      <c r="Q10" s="230"/>
      <c r="R10" s="230"/>
      <c r="S10" s="230"/>
      <c r="T10" s="241"/>
      <c r="U10" s="241"/>
      <c r="V10" s="266" t="s">
        <v>8642</v>
      </c>
      <c r="W10" s="242" t="s">
        <v>8647</v>
      </c>
      <c r="X10" s="229" t="s">
        <v>8645</v>
      </c>
      <c r="Y10" s="229" t="s">
        <v>8646</v>
      </c>
    </row>
    <row r="11" spans="1:25" s="243" customFormat="1" ht="153">
      <c r="A11" s="229" t="s">
        <v>13</v>
      </c>
      <c r="B11" s="230" t="s">
        <v>8622</v>
      </c>
      <c r="C11" s="230" t="s">
        <v>8622</v>
      </c>
      <c r="D11" s="230" t="s">
        <v>8623</v>
      </c>
      <c r="E11" s="230"/>
      <c r="F11" s="230"/>
      <c r="G11" s="244" t="s">
        <v>8644</v>
      </c>
      <c r="H11" s="230" t="s">
        <v>5</v>
      </c>
      <c r="I11" s="230" t="s">
        <v>246</v>
      </c>
      <c r="J11" s="230" t="s">
        <v>5</v>
      </c>
      <c r="K11" s="230" t="s">
        <v>3</v>
      </c>
      <c r="L11" s="230" t="s">
        <v>248</v>
      </c>
      <c r="M11" s="230" t="s">
        <v>3</v>
      </c>
      <c r="N11" s="230" t="s">
        <v>9</v>
      </c>
      <c r="O11" s="230" t="s">
        <v>247</v>
      </c>
      <c r="P11" s="230"/>
      <c r="Q11" s="230"/>
      <c r="R11" s="230"/>
      <c r="S11" s="230"/>
      <c r="T11" s="241"/>
      <c r="U11" s="241"/>
      <c r="V11" s="266" t="s">
        <v>8643</v>
      </c>
      <c r="W11" s="242" t="s">
        <v>8647</v>
      </c>
      <c r="X11" s="229" t="s">
        <v>8645</v>
      </c>
      <c r="Y11" s="229" t="s">
        <v>8646</v>
      </c>
    </row>
    <row r="12" spans="1:25">
      <c r="A12" s="35" t="s">
        <v>14</v>
      </c>
      <c r="B12" s="128" t="s">
        <v>8172</v>
      </c>
      <c r="C12" s="128" t="s">
        <v>8172</v>
      </c>
      <c r="D12" s="128" t="s">
        <v>8173</v>
      </c>
      <c r="G12" s="255" t="s">
        <v>8644</v>
      </c>
      <c r="H12" s="126" t="s">
        <v>5</v>
      </c>
      <c r="I12" s="126" t="s">
        <v>246</v>
      </c>
      <c r="J12" s="126" t="s">
        <v>5</v>
      </c>
      <c r="K12" s="126" t="s">
        <v>3</v>
      </c>
      <c r="L12" s="126" t="s">
        <v>248</v>
      </c>
      <c r="M12" s="126" t="s">
        <v>3</v>
      </c>
      <c r="N12" s="126" t="s">
        <v>9</v>
      </c>
      <c r="O12" s="126" t="s">
        <v>247</v>
      </c>
      <c r="T12" s="129" t="s">
        <v>8174</v>
      </c>
      <c r="U12" s="241" t="s">
        <v>8268</v>
      </c>
      <c r="V12" s="240" t="s">
        <v>8175</v>
      </c>
      <c r="W12" s="237" t="s">
        <v>8229</v>
      </c>
      <c r="X12" s="238" t="s">
        <v>8219</v>
      </c>
      <c r="Y12" s="238" t="s">
        <v>249</v>
      </c>
    </row>
    <row r="13" spans="1:25">
      <c r="A13" s="34" t="s">
        <v>15</v>
      </c>
      <c r="B13" s="128" t="s">
        <v>8176</v>
      </c>
      <c r="C13" s="128" t="s">
        <v>8176</v>
      </c>
      <c r="D13" s="128" t="s">
        <v>8177</v>
      </c>
      <c r="G13" s="255" t="s">
        <v>8644</v>
      </c>
      <c r="H13" s="126" t="s">
        <v>5</v>
      </c>
      <c r="I13" s="126" t="s">
        <v>246</v>
      </c>
      <c r="J13" s="126" t="s">
        <v>5</v>
      </c>
      <c r="K13" s="126" t="s">
        <v>3</v>
      </c>
      <c r="L13" s="126" t="s">
        <v>248</v>
      </c>
      <c r="M13" s="126" t="s">
        <v>3</v>
      </c>
      <c r="N13" s="126" t="s">
        <v>9</v>
      </c>
      <c r="O13" s="126" t="s">
        <v>247</v>
      </c>
      <c r="T13" s="129" t="s">
        <v>8174</v>
      </c>
      <c r="U13" s="174" t="s">
        <v>8268</v>
      </c>
      <c r="V13" s="240" t="s">
        <v>8178</v>
      </c>
      <c r="W13" s="237" t="s">
        <v>8229</v>
      </c>
      <c r="X13" s="238" t="s">
        <v>8219</v>
      </c>
      <c r="Y13" s="238" t="s">
        <v>249</v>
      </c>
    </row>
    <row r="14" spans="1:25" s="243" customFormat="1" ht="140.25">
      <c r="A14" s="229" t="s">
        <v>16</v>
      </c>
      <c r="B14" s="230" t="s">
        <v>8624</v>
      </c>
      <c r="C14" s="230" t="s">
        <v>8624</v>
      </c>
      <c r="D14" s="230" t="s">
        <v>8625</v>
      </c>
      <c r="E14" s="230"/>
      <c r="F14" s="230"/>
      <c r="G14" s="244" t="s">
        <v>8644</v>
      </c>
      <c r="H14" s="230" t="s">
        <v>7</v>
      </c>
      <c r="I14" s="230" t="s">
        <v>246</v>
      </c>
      <c r="J14" s="230" t="s">
        <v>7</v>
      </c>
      <c r="K14" s="230" t="s">
        <v>3</v>
      </c>
      <c r="L14" s="230" t="s">
        <v>248</v>
      </c>
      <c r="M14" s="230" t="s">
        <v>3</v>
      </c>
      <c r="N14" s="230" t="s">
        <v>11</v>
      </c>
      <c r="O14" s="230" t="s">
        <v>247</v>
      </c>
      <c r="P14" s="230"/>
      <c r="Q14" s="230"/>
      <c r="R14" s="230"/>
      <c r="S14" s="230"/>
      <c r="T14" s="244" t="s">
        <v>8682</v>
      </c>
      <c r="U14" s="244" t="s">
        <v>8626</v>
      </c>
      <c r="V14" s="266" t="s">
        <v>8641</v>
      </c>
      <c r="W14" s="242" t="s">
        <v>8647</v>
      </c>
      <c r="X14" s="229" t="s">
        <v>8645</v>
      </c>
      <c r="Y14" s="229" t="s">
        <v>8646</v>
      </c>
    </row>
    <row r="15" spans="1:25" s="239" customFormat="1" ht="153">
      <c r="A15" s="34" t="s">
        <v>17</v>
      </c>
      <c r="B15" s="171" t="s">
        <v>8683</v>
      </c>
      <c r="C15" s="171" t="s">
        <v>8683</v>
      </c>
      <c r="D15" s="171" t="s">
        <v>8811</v>
      </c>
      <c r="E15" s="128"/>
      <c r="F15" s="128"/>
      <c r="G15" s="244" t="s">
        <v>8644</v>
      </c>
      <c r="H15" s="128" t="s">
        <v>7</v>
      </c>
      <c r="I15" s="126" t="s">
        <v>246</v>
      </c>
      <c r="J15" s="128" t="s">
        <v>7</v>
      </c>
      <c r="K15" s="126" t="s">
        <v>3</v>
      </c>
      <c r="L15" s="126" t="s">
        <v>248</v>
      </c>
      <c r="M15" s="126" t="s">
        <v>3</v>
      </c>
      <c r="N15" s="128" t="s">
        <v>11</v>
      </c>
      <c r="O15" s="126" t="s">
        <v>247</v>
      </c>
      <c r="P15" s="128"/>
      <c r="Q15" s="128"/>
      <c r="R15" s="128"/>
      <c r="S15" s="128"/>
      <c r="T15" s="129" t="s">
        <v>8743</v>
      </c>
      <c r="U15" s="174" t="s">
        <v>8743</v>
      </c>
      <c r="V15" s="265" t="s">
        <v>8870</v>
      </c>
      <c r="W15" s="237" t="s">
        <v>8230</v>
      </c>
      <c r="X15" s="238" t="s">
        <v>8219</v>
      </c>
      <c r="Y15" s="238" t="s">
        <v>249</v>
      </c>
    </row>
    <row r="16" spans="1:25" s="239" customFormat="1" ht="127.5">
      <c r="A16" s="35" t="s">
        <v>18</v>
      </c>
      <c r="B16" s="171" t="s">
        <v>8684</v>
      </c>
      <c r="C16" s="171" t="s">
        <v>8684</v>
      </c>
      <c r="D16" s="171" t="s">
        <v>8812</v>
      </c>
      <c r="E16" s="128"/>
      <c r="F16" s="128"/>
      <c r="G16" s="244" t="s">
        <v>8644</v>
      </c>
      <c r="H16" s="126" t="s">
        <v>5</v>
      </c>
      <c r="I16" s="126" t="s">
        <v>246</v>
      </c>
      <c r="J16" s="126" t="s">
        <v>5</v>
      </c>
      <c r="K16" s="126" t="s">
        <v>3</v>
      </c>
      <c r="L16" s="126" t="s">
        <v>248</v>
      </c>
      <c r="M16" s="126" t="s">
        <v>3</v>
      </c>
      <c r="N16" s="126" t="s">
        <v>9</v>
      </c>
      <c r="O16" s="126" t="s">
        <v>247</v>
      </c>
      <c r="P16" s="128"/>
      <c r="Q16" s="128"/>
      <c r="R16" s="128"/>
      <c r="S16" s="128"/>
      <c r="T16" s="129"/>
      <c r="U16" s="174" t="s">
        <v>8685</v>
      </c>
      <c r="V16" s="265" t="s">
        <v>8871</v>
      </c>
      <c r="W16" s="237" t="s">
        <v>8229</v>
      </c>
      <c r="X16" s="238" t="s">
        <v>8219</v>
      </c>
      <c r="Y16" s="238" t="s">
        <v>249</v>
      </c>
    </row>
    <row r="17" spans="1:25">
      <c r="A17" s="34" t="s">
        <v>19</v>
      </c>
      <c r="B17" s="171" t="s">
        <v>8758</v>
      </c>
      <c r="C17" s="171" t="s">
        <v>8758</v>
      </c>
      <c r="D17" s="171" t="s">
        <v>8813</v>
      </c>
      <c r="G17" s="244" t="s">
        <v>8644</v>
      </c>
      <c r="H17" s="126" t="s">
        <v>5</v>
      </c>
      <c r="I17" s="126" t="s">
        <v>246</v>
      </c>
      <c r="J17" s="126" t="s">
        <v>5</v>
      </c>
      <c r="K17" s="126" t="s">
        <v>3</v>
      </c>
      <c r="L17" s="126" t="s">
        <v>248</v>
      </c>
      <c r="M17" s="126" t="s">
        <v>3</v>
      </c>
      <c r="N17" s="126" t="s">
        <v>9</v>
      </c>
      <c r="O17" s="126" t="s">
        <v>247</v>
      </c>
      <c r="T17" s="129" t="s">
        <v>8238</v>
      </c>
      <c r="U17" s="174" t="s">
        <v>8269</v>
      </c>
      <c r="V17" s="240" t="s">
        <v>8179</v>
      </c>
      <c r="W17" s="237" t="s">
        <v>8229</v>
      </c>
      <c r="X17" s="238" t="s">
        <v>8219</v>
      </c>
      <c r="Y17" s="238" t="s">
        <v>249</v>
      </c>
    </row>
    <row r="18" spans="1:25" s="245" customFormat="1">
      <c r="A18" s="35" t="s">
        <v>20</v>
      </c>
      <c r="B18" s="171" t="s">
        <v>8759</v>
      </c>
      <c r="C18" s="171" t="s">
        <v>8759</v>
      </c>
      <c r="D18" s="171" t="s">
        <v>8814</v>
      </c>
      <c r="E18" s="128"/>
      <c r="F18" s="128"/>
      <c r="G18" s="244" t="s">
        <v>8644</v>
      </c>
      <c r="H18" s="126" t="s">
        <v>5</v>
      </c>
      <c r="I18" s="126" t="s">
        <v>246</v>
      </c>
      <c r="J18" s="126" t="s">
        <v>5</v>
      </c>
      <c r="K18" s="126" t="s">
        <v>3</v>
      </c>
      <c r="L18" s="126" t="s">
        <v>248</v>
      </c>
      <c r="M18" s="126" t="s">
        <v>3</v>
      </c>
      <c r="N18" s="126" t="s">
        <v>9</v>
      </c>
      <c r="O18" s="126" t="s">
        <v>247</v>
      </c>
      <c r="P18" s="128"/>
      <c r="Q18" s="128"/>
      <c r="R18" s="128"/>
      <c r="S18" s="128"/>
      <c r="T18" s="129" t="s">
        <v>8239</v>
      </c>
      <c r="U18" s="174" t="s">
        <v>8270</v>
      </c>
      <c r="V18" s="240" t="s">
        <v>8180</v>
      </c>
      <c r="W18" s="237" t="s">
        <v>8229</v>
      </c>
      <c r="X18" s="238" t="s">
        <v>8219</v>
      </c>
      <c r="Y18" s="238" t="s">
        <v>249</v>
      </c>
    </row>
    <row r="19" spans="1:25">
      <c r="A19" s="34" t="s">
        <v>21</v>
      </c>
      <c r="B19" s="171" t="s">
        <v>8760</v>
      </c>
      <c r="C19" s="246" t="s">
        <v>8232</v>
      </c>
      <c r="D19" s="171" t="s">
        <v>8815</v>
      </c>
      <c r="G19" s="244" t="s">
        <v>8644</v>
      </c>
      <c r="H19" s="126" t="s">
        <v>5</v>
      </c>
      <c r="I19" s="126" t="s">
        <v>246</v>
      </c>
      <c r="J19" s="126" t="s">
        <v>5</v>
      </c>
      <c r="K19" s="126" t="s">
        <v>3</v>
      </c>
      <c r="L19" s="126" t="s">
        <v>248</v>
      </c>
      <c r="M19" s="126" t="s">
        <v>3</v>
      </c>
      <c r="N19" s="126" t="s">
        <v>9</v>
      </c>
      <c r="O19" s="126" t="s">
        <v>247</v>
      </c>
      <c r="T19" s="129" t="s">
        <v>8240</v>
      </c>
      <c r="U19" s="174" t="s">
        <v>8274</v>
      </c>
      <c r="V19" s="240" t="s">
        <v>8181</v>
      </c>
      <c r="W19" s="237" t="s">
        <v>8229</v>
      </c>
      <c r="X19" s="238" t="s">
        <v>8219</v>
      </c>
      <c r="Y19" s="238" t="s">
        <v>249</v>
      </c>
    </row>
    <row r="20" spans="1:25" ht="25.5">
      <c r="A20" s="34"/>
      <c r="B20" s="171" t="s">
        <v>8273</v>
      </c>
      <c r="C20" s="247" t="s">
        <v>8272</v>
      </c>
      <c r="G20" s="171"/>
      <c r="H20" s="126"/>
      <c r="I20" s="126"/>
      <c r="J20" s="126"/>
      <c r="K20" s="126"/>
      <c r="L20" s="126"/>
      <c r="M20" s="126"/>
      <c r="N20" s="126"/>
      <c r="O20" s="126"/>
      <c r="U20" s="174" t="s">
        <v>8271</v>
      </c>
      <c r="W20" s="237" t="s">
        <v>8231</v>
      </c>
      <c r="X20" s="238" t="s">
        <v>8219</v>
      </c>
      <c r="Y20" s="238" t="s">
        <v>249</v>
      </c>
    </row>
    <row r="21" spans="1:25" s="229" customFormat="1" ht="165.75">
      <c r="A21" s="229" t="s">
        <v>22</v>
      </c>
      <c r="B21" s="230" t="s">
        <v>8627</v>
      </c>
      <c r="C21" s="230" t="s">
        <v>8627</v>
      </c>
      <c r="D21" s="230" t="s">
        <v>8628</v>
      </c>
      <c r="E21" s="230"/>
      <c r="F21" s="230"/>
      <c r="G21" s="244" t="s">
        <v>8644</v>
      </c>
      <c r="H21" s="230" t="s">
        <v>5</v>
      </c>
      <c r="I21" s="230" t="s">
        <v>246</v>
      </c>
      <c r="J21" s="230" t="s">
        <v>5</v>
      </c>
      <c r="K21" s="230" t="s">
        <v>3</v>
      </c>
      <c r="L21" s="230" t="s">
        <v>248</v>
      </c>
      <c r="M21" s="230" t="s">
        <v>3</v>
      </c>
      <c r="N21" s="230" t="s">
        <v>9</v>
      </c>
      <c r="O21" s="230" t="s">
        <v>247</v>
      </c>
      <c r="P21" s="230"/>
      <c r="Q21" s="230"/>
      <c r="R21" s="230"/>
      <c r="S21" s="230"/>
      <c r="T21" s="201" t="s">
        <v>8639</v>
      </c>
      <c r="U21" s="248" t="s">
        <v>8629</v>
      </c>
      <c r="V21" s="266" t="s">
        <v>8640</v>
      </c>
      <c r="W21" s="242" t="s">
        <v>8647</v>
      </c>
      <c r="X21" s="229" t="s">
        <v>8645</v>
      </c>
      <c r="Y21" s="229" t="s">
        <v>8646</v>
      </c>
    </row>
    <row r="22" spans="1:25" s="245" customFormat="1" ht="25.5">
      <c r="A22" s="34" t="s">
        <v>23</v>
      </c>
      <c r="B22" s="171" t="s">
        <v>8761</v>
      </c>
      <c r="C22" s="171" t="s">
        <v>8761</v>
      </c>
      <c r="D22" s="171" t="s">
        <v>8816</v>
      </c>
      <c r="E22" s="128"/>
      <c r="F22" s="128"/>
      <c r="G22" s="244" t="s">
        <v>8644</v>
      </c>
      <c r="H22" s="126" t="s">
        <v>5</v>
      </c>
      <c r="I22" s="126" t="s">
        <v>246</v>
      </c>
      <c r="J22" s="126" t="s">
        <v>5</v>
      </c>
      <c r="K22" s="126" t="s">
        <v>3</v>
      </c>
      <c r="L22" s="126" t="s">
        <v>248</v>
      </c>
      <c r="M22" s="126" t="s">
        <v>3</v>
      </c>
      <c r="N22" s="126" t="s">
        <v>9</v>
      </c>
      <c r="O22" s="126" t="s">
        <v>247</v>
      </c>
      <c r="P22" s="128"/>
      <c r="Q22" s="128"/>
      <c r="R22" s="128"/>
      <c r="S22" s="128"/>
      <c r="T22" s="129" t="s">
        <v>8241</v>
      </c>
      <c r="U22" s="174" t="s">
        <v>8275</v>
      </c>
      <c r="V22" s="240" t="s">
        <v>8182</v>
      </c>
      <c r="W22" s="237" t="s">
        <v>8229</v>
      </c>
      <c r="X22" s="238" t="s">
        <v>8219</v>
      </c>
      <c r="Y22" s="238" t="s">
        <v>249</v>
      </c>
    </row>
    <row r="23" spans="1:25" ht="127.5">
      <c r="A23" s="35" t="s">
        <v>24</v>
      </c>
      <c r="B23" s="171" t="s">
        <v>8687</v>
      </c>
      <c r="C23" s="171" t="s">
        <v>8687</v>
      </c>
      <c r="D23" s="171" t="s">
        <v>8817</v>
      </c>
      <c r="G23" s="244" t="s">
        <v>8644</v>
      </c>
      <c r="H23" s="126" t="s">
        <v>5</v>
      </c>
      <c r="I23" s="126" t="s">
        <v>246</v>
      </c>
      <c r="J23" s="126" t="s">
        <v>5</v>
      </c>
      <c r="K23" s="126" t="s">
        <v>3</v>
      </c>
      <c r="L23" s="126" t="s">
        <v>248</v>
      </c>
      <c r="M23" s="126" t="s">
        <v>3</v>
      </c>
      <c r="N23" s="126" t="s">
        <v>9</v>
      </c>
      <c r="O23" s="126" t="s">
        <v>247</v>
      </c>
      <c r="U23" s="174" t="s">
        <v>8745</v>
      </c>
      <c r="V23" s="265" t="s">
        <v>8873</v>
      </c>
      <c r="W23" s="237" t="s">
        <v>8229</v>
      </c>
      <c r="X23" s="238" t="s">
        <v>8219</v>
      </c>
      <c r="Y23" s="238" t="s">
        <v>249</v>
      </c>
    </row>
    <row r="24" spans="1:25" ht="102">
      <c r="A24" s="34" t="s">
        <v>25</v>
      </c>
      <c r="B24" s="171" t="s">
        <v>8686</v>
      </c>
      <c r="C24" s="171" t="s">
        <v>8686</v>
      </c>
      <c r="D24" s="171" t="s">
        <v>8818</v>
      </c>
      <c r="G24" s="244" t="s">
        <v>8644</v>
      </c>
      <c r="H24" s="126" t="s">
        <v>5</v>
      </c>
      <c r="I24" s="126" t="s">
        <v>246</v>
      </c>
      <c r="J24" s="126" t="s">
        <v>5</v>
      </c>
      <c r="K24" s="126" t="s">
        <v>3</v>
      </c>
      <c r="L24" s="126" t="s">
        <v>248</v>
      </c>
      <c r="M24" s="126" t="s">
        <v>3</v>
      </c>
      <c r="N24" s="126" t="s">
        <v>9</v>
      </c>
      <c r="O24" s="126" t="s">
        <v>247</v>
      </c>
      <c r="T24" s="129" t="s">
        <v>8744</v>
      </c>
      <c r="U24" s="174" t="s">
        <v>8744</v>
      </c>
      <c r="V24" s="265" t="s">
        <v>8872</v>
      </c>
      <c r="W24" s="237" t="s">
        <v>8230</v>
      </c>
      <c r="X24" s="238" t="s">
        <v>8219</v>
      </c>
      <c r="Y24" s="238" t="s">
        <v>249</v>
      </c>
    </row>
    <row r="25" spans="1:25" s="229" customFormat="1" ht="204">
      <c r="A25" s="229" t="s">
        <v>26</v>
      </c>
      <c r="B25" s="230" t="s">
        <v>8630</v>
      </c>
      <c r="C25" s="230" t="s">
        <v>8630</v>
      </c>
      <c r="D25" s="230" t="s">
        <v>8631</v>
      </c>
      <c r="E25" s="230"/>
      <c r="F25" s="230"/>
      <c r="G25" s="244" t="s">
        <v>8644</v>
      </c>
      <c r="H25" s="230" t="s">
        <v>5</v>
      </c>
      <c r="I25" s="230" t="s">
        <v>246</v>
      </c>
      <c r="J25" s="230" t="s">
        <v>5</v>
      </c>
      <c r="K25" s="230" t="s">
        <v>3</v>
      </c>
      <c r="L25" s="230" t="s">
        <v>248</v>
      </c>
      <c r="M25" s="230" t="s">
        <v>3</v>
      </c>
      <c r="N25" s="230" t="s">
        <v>9</v>
      </c>
      <c r="O25" s="230" t="s">
        <v>247</v>
      </c>
      <c r="P25" s="230"/>
      <c r="Q25" s="230"/>
      <c r="R25" s="230"/>
      <c r="S25" s="230"/>
      <c r="T25" s="249" t="s">
        <v>8632</v>
      </c>
      <c r="U25" s="244" t="s">
        <v>8633</v>
      </c>
      <c r="V25" s="266" t="s">
        <v>8638</v>
      </c>
      <c r="W25" s="242" t="s">
        <v>8647</v>
      </c>
      <c r="X25" s="229" t="s">
        <v>8645</v>
      </c>
      <c r="Y25" s="229" t="s">
        <v>8646</v>
      </c>
    </row>
    <row r="26" spans="1:25">
      <c r="A26" s="34" t="s">
        <v>27</v>
      </c>
      <c r="B26" s="171" t="s">
        <v>8762</v>
      </c>
      <c r="C26" s="171" t="s">
        <v>8762</v>
      </c>
      <c r="D26" s="171" t="s">
        <v>8819</v>
      </c>
      <c r="G26" s="244" t="s">
        <v>8644</v>
      </c>
      <c r="H26" s="126" t="s">
        <v>5</v>
      </c>
      <c r="I26" s="126" t="s">
        <v>246</v>
      </c>
      <c r="J26" s="126" t="s">
        <v>5</v>
      </c>
      <c r="K26" s="126" t="s">
        <v>3</v>
      </c>
      <c r="L26" s="126" t="s">
        <v>248</v>
      </c>
      <c r="M26" s="126" t="s">
        <v>3</v>
      </c>
      <c r="N26" s="126" t="s">
        <v>9</v>
      </c>
      <c r="O26" s="126" t="s">
        <v>247</v>
      </c>
      <c r="T26" s="129" t="s">
        <v>8242</v>
      </c>
      <c r="U26" s="174" t="s">
        <v>8276</v>
      </c>
      <c r="V26" s="240" t="s">
        <v>8183</v>
      </c>
      <c r="W26" s="237" t="s">
        <v>8229</v>
      </c>
      <c r="X26" s="238" t="s">
        <v>8219</v>
      </c>
      <c r="Y26" s="238" t="s">
        <v>249</v>
      </c>
    </row>
    <row r="27" spans="1:25" s="239" customFormat="1" ht="25.5">
      <c r="A27" s="35" t="s">
        <v>28</v>
      </c>
      <c r="B27" s="171" t="s">
        <v>8184</v>
      </c>
      <c r="C27" s="171" t="s">
        <v>8184</v>
      </c>
      <c r="D27" s="128" t="s">
        <v>8185</v>
      </c>
      <c r="E27" s="128"/>
      <c r="F27" s="128"/>
      <c r="G27" s="244" t="s">
        <v>8644</v>
      </c>
      <c r="H27" s="126" t="s">
        <v>5</v>
      </c>
      <c r="I27" s="126" t="s">
        <v>246</v>
      </c>
      <c r="J27" s="126" t="s">
        <v>5</v>
      </c>
      <c r="K27" s="126" t="s">
        <v>3</v>
      </c>
      <c r="L27" s="126" t="s">
        <v>248</v>
      </c>
      <c r="M27" s="126" t="s">
        <v>3</v>
      </c>
      <c r="N27" s="126" t="s">
        <v>9</v>
      </c>
      <c r="O27" s="126" t="s">
        <v>247</v>
      </c>
      <c r="P27" s="128"/>
      <c r="Q27" s="128"/>
      <c r="R27" s="128"/>
      <c r="S27" s="128"/>
      <c r="T27" s="129"/>
      <c r="U27" s="174" t="s">
        <v>8277</v>
      </c>
      <c r="V27" s="240"/>
      <c r="W27" s="237" t="s">
        <v>8231</v>
      </c>
      <c r="X27" s="238" t="s">
        <v>8219</v>
      </c>
      <c r="Y27" s="238" t="s">
        <v>249</v>
      </c>
    </row>
    <row r="28" spans="1:25" s="239" customFormat="1" ht="178.5">
      <c r="A28" s="34" t="s">
        <v>29</v>
      </c>
      <c r="B28" s="171" t="s">
        <v>8688</v>
      </c>
      <c r="C28" s="171" t="s">
        <v>8688</v>
      </c>
      <c r="D28" s="171" t="s">
        <v>8820</v>
      </c>
      <c r="E28" s="128"/>
      <c r="F28" s="128"/>
      <c r="G28" s="244" t="s">
        <v>8644</v>
      </c>
      <c r="H28" s="126" t="s">
        <v>5</v>
      </c>
      <c r="I28" s="126" t="s">
        <v>246</v>
      </c>
      <c r="J28" s="126" t="s">
        <v>5</v>
      </c>
      <c r="K28" s="126" t="s">
        <v>3</v>
      </c>
      <c r="L28" s="126" t="s">
        <v>248</v>
      </c>
      <c r="M28" s="126" t="s">
        <v>3</v>
      </c>
      <c r="N28" s="126" t="s">
        <v>9</v>
      </c>
      <c r="O28" s="126" t="s">
        <v>247</v>
      </c>
      <c r="P28" s="128"/>
      <c r="Q28" s="128"/>
      <c r="R28" s="128"/>
      <c r="S28" s="128"/>
      <c r="T28" s="174"/>
      <c r="U28" s="174" t="s">
        <v>8624</v>
      </c>
      <c r="V28" s="265" t="s">
        <v>8874</v>
      </c>
      <c r="W28" s="237" t="s">
        <v>8229</v>
      </c>
      <c r="X28" s="238" t="s">
        <v>8219</v>
      </c>
      <c r="Y28" s="238" t="s">
        <v>249</v>
      </c>
    </row>
    <row r="29" spans="1:25" s="239" customFormat="1" ht="178.5">
      <c r="A29" s="35" t="s">
        <v>30</v>
      </c>
      <c r="B29" s="171" t="s">
        <v>8689</v>
      </c>
      <c r="C29" s="171" t="s">
        <v>8689</v>
      </c>
      <c r="D29" s="171" t="s">
        <v>8821</v>
      </c>
      <c r="E29" s="128"/>
      <c r="F29" s="128"/>
      <c r="G29" s="244" t="s">
        <v>8644</v>
      </c>
      <c r="H29" s="126" t="s">
        <v>5</v>
      </c>
      <c r="I29" s="126" t="s">
        <v>246</v>
      </c>
      <c r="J29" s="126" t="s">
        <v>5</v>
      </c>
      <c r="K29" s="126" t="s">
        <v>3</v>
      </c>
      <c r="L29" s="126" t="s">
        <v>248</v>
      </c>
      <c r="M29" s="126" t="s">
        <v>3</v>
      </c>
      <c r="N29" s="126" t="s">
        <v>9</v>
      </c>
      <c r="O29" s="126" t="s">
        <v>247</v>
      </c>
      <c r="P29" s="128"/>
      <c r="Q29" s="128"/>
      <c r="R29" s="128"/>
      <c r="S29" s="128"/>
      <c r="T29" s="129"/>
      <c r="U29" s="174" t="s">
        <v>8683</v>
      </c>
      <c r="V29" s="265" t="s">
        <v>8875</v>
      </c>
      <c r="W29" s="237" t="s">
        <v>8229</v>
      </c>
      <c r="X29" s="238" t="s">
        <v>8219</v>
      </c>
      <c r="Y29" s="238" t="s">
        <v>249</v>
      </c>
    </row>
    <row r="30" spans="1:25" s="239" customFormat="1" ht="140.25">
      <c r="A30" s="34" t="s">
        <v>31</v>
      </c>
      <c r="B30" s="171" t="s">
        <v>8690</v>
      </c>
      <c r="C30" s="171" t="s">
        <v>8690</v>
      </c>
      <c r="D30" s="171" t="s">
        <v>8822</v>
      </c>
      <c r="E30" s="128"/>
      <c r="F30" s="128"/>
      <c r="G30" s="244" t="s">
        <v>8644</v>
      </c>
      <c r="H30" s="126" t="s">
        <v>5</v>
      </c>
      <c r="I30" s="126" t="s">
        <v>246</v>
      </c>
      <c r="J30" s="126" t="s">
        <v>5</v>
      </c>
      <c r="K30" s="126" t="s">
        <v>3</v>
      </c>
      <c r="L30" s="126" t="s">
        <v>248</v>
      </c>
      <c r="M30" s="126" t="s">
        <v>3</v>
      </c>
      <c r="N30" s="126" t="s">
        <v>9</v>
      </c>
      <c r="O30" s="126" t="s">
        <v>247</v>
      </c>
      <c r="P30" s="128"/>
      <c r="Q30" s="128"/>
      <c r="R30" s="128"/>
      <c r="S30" s="128"/>
      <c r="T30" s="129"/>
      <c r="U30" s="174" t="s">
        <v>8691</v>
      </c>
      <c r="V30" s="265" t="s">
        <v>8876</v>
      </c>
      <c r="W30" s="237" t="s">
        <v>8229</v>
      </c>
      <c r="X30" s="238" t="s">
        <v>8219</v>
      </c>
      <c r="Y30" s="238" t="s">
        <v>249</v>
      </c>
    </row>
    <row r="31" spans="1:25" s="239" customFormat="1">
      <c r="A31" s="35" t="s">
        <v>32</v>
      </c>
      <c r="B31" s="171" t="s">
        <v>8763</v>
      </c>
      <c r="C31" s="171" t="s">
        <v>8763</v>
      </c>
      <c r="D31" s="171" t="s">
        <v>8823</v>
      </c>
      <c r="E31" s="128"/>
      <c r="F31" s="128"/>
      <c r="G31" s="244" t="s">
        <v>8644</v>
      </c>
      <c r="H31" s="126" t="s">
        <v>5</v>
      </c>
      <c r="I31" s="126" t="s">
        <v>246</v>
      </c>
      <c r="J31" s="126" t="s">
        <v>5</v>
      </c>
      <c r="K31" s="126" t="s">
        <v>3</v>
      </c>
      <c r="L31" s="126" t="s">
        <v>248</v>
      </c>
      <c r="M31" s="126" t="s">
        <v>3</v>
      </c>
      <c r="N31" s="126" t="s">
        <v>9</v>
      </c>
      <c r="O31" s="126" t="s">
        <v>247</v>
      </c>
      <c r="P31" s="128"/>
      <c r="Q31" s="128"/>
      <c r="R31" s="128"/>
      <c r="S31" s="128"/>
      <c r="T31" s="129" t="s">
        <v>8245</v>
      </c>
      <c r="U31" s="174" t="s">
        <v>8245</v>
      </c>
      <c r="V31" s="240" t="s">
        <v>8186</v>
      </c>
      <c r="W31" s="237" t="s">
        <v>8231</v>
      </c>
      <c r="X31" s="238" t="s">
        <v>8219</v>
      </c>
      <c r="Y31" s="238" t="s">
        <v>249</v>
      </c>
    </row>
    <row r="32" spans="1:25" ht="25.5">
      <c r="A32" s="34" t="s">
        <v>33</v>
      </c>
      <c r="B32" s="171" t="s">
        <v>8764</v>
      </c>
      <c r="C32" s="171" t="s">
        <v>3</v>
      </c>
      <c r="D32" s="171" t="s">
        <v>8824</v>
      </c>
      <c r="G32" s="244" t="s">
        <v>8644</v>
      </c>
      <c r="H32" s="126" t="s">
        <v>5</v>
      </c>
      <c r="I32" s="126" t="s">
        <v>246</v>
      </c>
      <c r="J32" s="126" t="s">
        <v>5</v>
      </c>
      <c r="K32" s="126" t="s">
        <v>3</v>
      </c>
      <c r="L32" s="126" t="s">
        <v>248</v>
      </c>
      <c r="M32" s="126" t="s">
        <v>3</v>
      </c>
      <c r="N32" s="126" t="s">
        <v>9</v>
      </c>
      <c r="O32" s="126" t="s">
        <v>247</v>
      </c>
      <c r="T32" s="129" t="s">
        <v>8246</v>
      </c>
      <c r="V32" s="240" t="s">
        <v>8187</v>
      </c>
      <c r="W32" s="237" t="s">
        <v>8229</v>
      </c>
      <c r="X32" s="238" t="s">
        <v>8219</v>
      </c>
      <c r="Y32" s="238" t="s">
        <v>249</v>
      </c>
    </row>
    <row r="33" spans="1:25" ht="140.25">
      <c r="A33" s="35" t="s">
        <v>34</v>
      </c>
      <c r="B33" s="171" t="s">
        <v>8765</v>
      </c>
      <c r="C33" s="171" t="s">
        <v>8765</v>
      </c>
      <c r="D33" s="171" t="s">
        <v>8825</v>
      </c>
      <c r="G33" s="244" t="s">
        <v>8644</v>
      </c>
      <c r="H33" s="126" t="s">
        <v>5</v>
      </c>
      <c r="I33" s="126" t="s">
        <v>246</v>
      </c>
      <c r="J33" s="126" t="s">
        <v>5</v>
      </c>
      <c r="K33" s="126" t="s">
        <v>3</v>
      </c>
      <c r="L33" s="126" t="s">
        <v>248</v>
      </c>
      <c r="M33" s="126" t="s">
        <v>3</v>
      </c>
      <c r="N33" s="126" t="s">
        <v>9</v>
      </c>
      <c r="O33" s="126" t="s">
        <v>247</v>
      </c>
      <c r="U33" s="174" t="s">
        <v>8692</v>
      </c>
      <c r="V33" s="265" t="s">
        <v>8877</v>
      </c>
      <c r="W33" s="237" t="s">
        <v>8229</v>
      </c>
      <c r="X33" s="238" t="s">
        <v>8219</v>
      </c>
      <c r="Y33" s="238" t="s">
        <v>249</v>
      </c>
    </row>
    <row r="34" spans="1:25">
      <c r="A34" s="34" t="s">
        <v>35</v>
      </c>
      <c r="B34" s="171" t="s">
        <v>8766</v>
      </c>
      <c r="C34" s="171" t="s">
        <v>8766</v>
      </c>
      <c r="D34" s="171" t="s">
        <v>8826</v>
      </c>
      <c r="G34" s="244" t="s">
        <v>8644</v>
      </c>
      <c r="H34" s="126" t="s">
        <v>5</v>
      </c>
      <c r="I34" s="126" t="s">
        <v>246</v>
      </c>
      <c r="J34" s="126" t="s">
        <v>5</v>
      </c>
      <c r="K34" s="126" t="s">
        <v>3</v>
      </c>
      <c r="L34" s="126" t="s">
        <v>248</v>
      </c>
      <c r="M34" s="126" t="s">
        <v>3</v>
      </c>
      <c r="N34" s="126" t="s">
        <v>9</v>
      </c>
      <c r="O34" s="126" t="s">
        <v>247</v>
      </c>
      <c r="T34" s="129" t="s">
        <v>8247</v>
      </c>
      <c r="U34" s="174" t="s">
        <v>8278</v>
      </c>
      <c r="V34" s="240" t="s">
        <v>8188</v>
      </c>
      <c r="W34" s="237" t="s">
        <v>8229</v>
      </c>
      <c r="X34" s="238" t="s">
        <v>8219</v>
      </c>
      <c r="Y34" s="238" t="s">
        <v>249</v>
      </c>
    </row>
    <row r="35" spans="1:25" s="256" customFormat="1">
      <c r="A35" s="256" t="s">
        <v>36</v>
      </c>
      <c r="B35" s="258" t="s">
        <v>8767</v>
      </c>
      <c r="C35" s="258" t="s">
        <v>8768</v>
      </c>
      <c r="D35" s="258" t="s">
        <v>8827</v>
      </c>
      <c r="E35" s="257"/>
      <c r="F35" s="258" t="s">
        <v>8294</v>
      </c>
      <c r="G35" s="244" t="s">
        <v>8644</v>
      </c>
      <c r="H35" s="259" t="s">
        <v>5</v>
      </c>
      <c r="I35" s="259" t="s">
        <v>246</v>
      </c>
      <c r="J35" s="259" t="s">
        <v>5</v>
      </c>
      <c r="K35" s="259" t="s">
        <v>3</v>
      </c>
      <c r="L35" s="259" t="s">
        <v>248</v>
      </c>
      <c r="M35" s="259" t="s">
        <v>3</v>
      </c>
      <c r="N35" s="259" t="s">
        <v>9</v>
      </c>
      <c r="O35" s="259" t="s">
        <v>247</v>
      </c>
      <c r="P35" s="257"/>
      <c r="Q35" s="257"/>
      <c r="R35" s="257"/>
      <c r="S35" s="257"/>
      <c r="T35" s="260" t="s">
        <v>8248</v>
      </c>
      <c r="U35" s="261" t="s">
        <v>8274</v>
      </c>
      <c r="V35" s="262" t="s">
        <v>8189</v>
      </c>
      <c r="W35" s="263" t="s">
        <v>8229</v>
      </c>
      <c r="X35" s="264" t="s">
        <v>8219</v>
      </c>
      <c r="Y35" s="264" t="s">
        <v>249</v>
      </c>
    </row>
    <row r="36" spans="1:25" ht="25.5">
      <c r="A36" s="34" t="s">
        <v>37</v>
      </c>
      <c r="B36" s="171" t="s">
        <v>8693</v>
      </c>
      <c r="C36" s="171" t="s">
        <v>8693</v>
      </c>
      <c r="D36" s="171" t="s">
        <v>8828</v>
      </c>
      <c r="G36" s="244" t="s">
        <v>8644</v>
      </c>
      <c r="H36" s="126" t="s">
        <v>5</v>
      </c>
      <c r="I36" s="126" t="s">
        <v>246</v>
      </c>
      <c r="J36" s="126" t="s">
        <v>5</v>
      </c>
      <c r="K36" s="126" t="s">
        <v>3</v>
      </c>
      <c r="L36" s="126" t="s">
        <v>248</v>
      </c>
      <c r="M36" s="126" t="s">
        <v>3</v>
      </c>
      <c r="N36" s="126" t="s">
        <v>9</v>
      </c>
      <c r="O36" s="126" t="s">
        <v>247</v>
      </c>
      <c r="U36" s="174" t="s">
        <v>8868</v>
      </c>
      <c r="V36" s="265" t="s">
        <v>8878</v>
      </c>
      <c r="W36" s="237" t="s">
        <v>8231</v>
      </c>
      <c r="X36" s="238" t="s">
        <v>8219</v>
      </c>
      <c r="Y36" s="238" t="s">
        <v>249</v>
      </c>
    </row>
    <row r="37" spans="1:25" ht="89.25">
      <c r="A37" s="35" t="s">
        <v>38</v>
      </c>
      <c r="B37" s="171" t="s">
        <v>8694</v>
      </c>
      <c r="C37" s="171" t="s">
        <v>8694</v>
      </c>
      <c r="D37" s="171" t="s">
        <v>8829</v>
      </c>
      <c r="G37" s="244" t="s">
        <v>8644</v>
      </c>
      <c r="H37" s="126" t="s">
        <v>5</v>
      </c>
      <c r="I37" s="126" t="s">
        <v>246</v>
      </c>
      <c r="J37" s="126" t="s">
        <v>5</v>
      </c>
      <c r="K37" s="126" t="s">
        <v>3</v>
      </c>
      <c r="L37" s="126" t="s">
        <v>248</v>
      </c>
      <c r="M37" s="126" t="s">
        <v>3</v>
      </c>
      <c r="N37" s="126" t="s">
        <v>9</v>
      </c>
      <c r="O37" s="126" t="s">
        <v>247</v>
      </c>
      <c r="U37" s="174" t="s">
        <v>8624</v>
      </c>
      <c r="V37" s="265" t="s">
        <v>8879</v>
      </c>
      <c r="W37" s="237" t="s">
        <v>8229</v>
      </c>
      <c r="X37" s="238" t="s">
        <v>8219</v>
      </c>
      <c r="Y37" s="238" t="s">
        <v>249</v>
      </c>
    </row>
    <row r="38" spans="1:25" ht="102">
      <c r="A38" s="34" t="s">
        <v>39</v>
      </c>
      <c r="B38" s="171" t="s">
        <v>8695</v>
      </c>
      <c r="C38" s="171" t="s">
        <v>8695</v>
      </c>
      <c r="D38" s="171" t="s">
        <v>8830</v>
      </c>
      <c r="G38" s="244" t="s">
        <v>8644</v>
      </c>
      <c r="H38" s="126" t="s">
        <v>5</v>
      </c>
      <c r="I38" s="126" t="s">
        <v>246</v>
      </c>
      <c r="J38" s="126" t="s">
        <v>5</v>
      </c>
      <c r="K38" s="126" t="s">
        <v>3</v>
      </c>
      <c r="L38" s="126" t="s">
        <v>248</v>
      </c>
      <c r="M38" s="126" t="s">
        <v>3</v>
      </c>
      <c r="N38" s="126" t="s">
        <v>9</v>
      </c>
      <c r="O38" s="126" t="s">
        <v>247</v>
      </c>
      <c r="U38" s="174" t="s">
        <v>8683</v>
      </c>
      <c r="V38" s="265" t="s">
        <v>8880</v>
      </c>
      <c r="W38" s="237" t="s">
        <v>8229</v>
      </c>
      <c r="X38" s="238" t="s">
        <v>8219</v>
      </c>
      <c r="Y38" s="238" t="s">
        <v>249</v>
      </c>
    </row>
    <row r="39" spans="1:25" ht="25.5">
      <c r="A39" s="35" t="s">
        <v>40</v>
      </c>
      <c r="B39" s="171" t="s">
        <v>8769</v>
      </c>
      <c r="C39" s="171" t="s">
        <v>8769</v>
      </c>
      <c r="D39" s="171" t="s">
        <v>8831</v>
      </c>
      <c r="G39" s="244" t="s">
        <v>8644</v>
      </c>
      <c r="H39" s="126" t="s">
        <v>5</v>
      </c>
      <c r="I39" s="126" t="s">
        <v>246</v>
      </c>
      <c r="J39" s="126" t="s">
        <v>5</v>
      </c>
      <c r="K39" s="126" t="s">
        <v>3</v>
      </c>
      <c r="L39" s="126" t="s">
        <v>248</v>
      </c>
      <c r="M39" s="126" t="s">
        <v>3</v>
      </c>
      <c r="N39" s="126" t="s">
        <v>9</v>
      </c>
      <c r="O39" s="126" t="s">
        <v>247</v>
      </c>
      <c r="T39" s="129" t="s">
        <v>8236</v>
      </c>
      <c r="U39" s="174" t="s">
        <v>8279</v>
      </c>
      <c r="V39" s="240" t="s">
        <v>8190</v>
      </c>
      <c r="W39" s="237" t="s">
        <v>8229</v>
      </c>
      <c r="X39" s="238" t="s">
        <v>8219</v>
      </c>
      <c r="Y39" s="238" t="s">
        <v>249</v>
      </c>
    </row>
    <row r="40" spans="1:25" ht="38.25">
      <c r="A40" s="34" t="s">
        <v>41</v>
      </c>
      <c r="B40" s="171" t="s">
        <v>8696</v>
      </c>
      <c r="C40" s="171" t="s">
        <v>8696</v>
      </c>
      <c r="D40" s="171" t="s">
        <v>8832</v>
      </c>
      <c r="G40" s="244" t="s">
        <v>8644</v>
      </c>
      <c r="H40" s="126" t="s">
        <v>5</v>
      </c>
      <c r="I40" s="126" t="s">
        <v>246</v>
      </c>
      <c r="J40" s="126" t="s">
        <v>5</v>
      </c>
      <c r="K40" s="126" t="s">
        <v>3</v>
      </c>
      <c r="L40" s="126" t="s">
        <v>248</v>
      </c>
      <c r="M40" s="126" t="s">
        <v>3</v>
      </c>
      <c r="N40" s="126" t="s">
        <v>9</v>
      </c>
      <c r="O40" s="126" t="s">
        <v>247</v>
      </c>
      <c r="U40" s="174" t="s">
        <v>8697</v>
      </c>
      <c r="V40" s="265" t="s">
        <v>8881</v>
      </c>
      <c r="W40" s="237" t="s">
        <v>8231</v>
      </c>
      <c r="X40" s="238" t="s">
        <v>8219</v>
      </c>
      <c r="Y40" s="238" t="s">
        <v>249</v>
      </c>
    </row>
    <row r="41" spans="1:25" ht="51">
      <c r="A41" s="35" t="s">
        <v>42</v>
      </c>
      <c r="B41" s="171" t="s">
        <v>8770</v>
      </c>
      <c r="C41" s="171" t="s">
        <v>8770</v>
      </c>
      <c r="D41" s="171" t="s">
        <v>8833</v>
      </c>
      <c r="G41" s="244" t="s">
        <v>8644</v>
      </c>
      <c r="H41" s="126" t="s">
        <v>5</v>
      </c>
      <c r="I41" s="126" t="s">
        <v>246</v>
      </c>
      <c r="J41" s="126" t="s">
        <v>5</v>
      </c>
      <c r="K41" s="126" t="s">
        <v>3</v>
      </c>
      <c r="L41" s="126" t="s">
        <v>248</v>
      </c>
      <c r="M41" s="126" t="s">
        <v>3</v>
      </c>
      <c r="N41" s="126" t="s">
        <v>9</v>
      </c>
      <c r="O41" s="126" t="s">
        <v>247</v>
      </c>
      <c r="T41" s="129" t="s">
        <v>8249</v>
      </c>
      <c r="U41" s="174" t="s">
        <v>8280</v>
      </c>
      <c r="V41" s="240" t="s">
        <v>8191</v>
      </c>
      <c r="W41" s="237" t="s">
        <v>8229</v>
      </c>
      <c r="X41" s="238" t="s">
        <v>8219</v>
      </c>
      <c r="Y41" s="238" t="s">
        <v>249</v>
      </c>
    </row>
    <row r="42" spans="1:25" ht="25.5">
      <c r="A42" s="34" t="s">
        <v>43</v>
      </c>
      <c r="B42" s="171" t="s">
        <v>8771</v>
      </c>
      <c r="C42" s="171" t="s">
        <v>8772</v>
      </c>
      <c r="D42" s="171" t="s">
        <v>8834</v>
      </c>
      <c r="F42" s="171" t="s">
        <v>8293</v>
      </c>
      <c r="G42" s="244" t="s">
        <v>8644</v>
      </c>
      <c r="H42" s="126" t="s">
        <v>5</v>
      </c>
      <c r="I42" s="126" t="s">
        <v>246</v>
      </c>
      <c r="J42" s="126" t="s">
        <v>5</v>
      </c>
      <c r="K42" s="126" t="s">
        <v>3</v>
      </c>
      <c r="L42" s="126" t="s">
        <v>248</v>
      </c>
      <c r="M42" s="126" t="s">
        <v>3</v>
      </c>
      <c r="N42" s="126" t="s">
        <v>9</v>
      </c>
      <c r="O42" s="126" t="s">
        <v>247</v>
      </c>
      <c r="T42" s="129" t="s">
        <v>8236</v>
      </c>
      <c r="U42" s="174" t="s">
        <v>8274</v>
      </c>
      <c r="V42" s="240" t="s">
        <v>8192</v>
      </c>
      <c r="W42" s="237" t="s">
        <v>8229</v>
      </c>
      <c r="X42" s="238" t="s">
        <v>8219</v>
      </c>
      <c r="Y42" s="238" t="s">
        <v>249</v>
      </c>
    </row>
    <row r="43" spans="1:25" ht="114.75">
      <c r="A43" s="35" t="s">
        <v>44</v>
      </c>
      <c r="B43" s="171" t="s">
        <v>8698</v>
      </c>
      <c r="C43" s="171" t="s">
        <v>8698</v>
      </c>
      <c r="D43" s="171" t="s">
        <v>8835</v>
      </c>
      <c r="G43" s="244" t="s">
        <v>8644</v>
      </c>
      <c r="H43" s="126" t="s">
        <v>5</v>
      </c>
      <c r="I43" s="126" t="s">
        <v>246</v>
      </c>
      <c r="J43" s="126" t="s">
        <v>5</v>
      </c>
      <c r="K43" s="126" t="s">
        <v>3</v>
      </c>
      <c r="L43" s="126" t="s">
        <v>248</v>
      </c>
      <c r="M43" s="126" t="s">
        <v>3</v>
      </c>
      <c r="N43" s="126" t="s">
        <v>9</v>
      </c>
      <c r="O43" s="126" t="s">
        <v>247</v>
      </c>
      <c r="T43" s="129" t="s">
        <v>8746</v>
      </c>
      <c r="U43" s="174" t="s">
        <v>8746</v>
      </c>
      <c r="V43" s="265" t="s">
        <v>8882</v>
      </c>
      <c r="W43" s="237" t="s">
        <v>8229</v>
      </c>
      <c r="X43" s="238" t="s">
        <v>8219</v>
      </c>
      <c r="Y43" s="238" t="s">
        <v>249</v>
      </c>
    </row>
    <row r="44" spans="1:25" ht="25.5">
      <c r="A44" s="34" t="s">
        <v>45</v>
      </c>
      <c r="B44" s="171" t="s">
        <v>8774</v>
      </c>
      <c r="C44" s="246" t="s">
        <v>8233</v>
      </c>
      <c r="D44" s="171" t="s">
        <v>8836</v>
      </c>
      <c r="G44" s="244" t="s">
        <v>8644</v>
      </c>
      <c r="H44" s="126" t="s">
        <v>5</v>
      </c>
      <c r="I44" s="126" t="s">
        <v>246</v>
      </c>
      <c r="J44" s="126" t="s">
        <v>5</v>
      </c>
      <c r="K44" s="126" t="s">
        <v>3</v>
      </c>
      <c r="L44" s="126" t="s">
        <v>248</v>
      </c>
      <c r="M44" s="126" t="s">
        <v>3</v>
      </c>
      <c r="N44" s="126" t="s">
        <v>9</v>
      </c>
      <c r="O44" s="126" t="s">
        <v>247</v>
      </c>
      <c r="T44" s="129" t="s">
        <v>8236</v>
      </c>
      <c r="V44" s="240" t="s">
        <v>8193</v>
      </c>
      <c r="W44" s="237" t="s">
        <v>8229</v>
      </c>
      <c r="X44" s="238" t="s">
        <v>8219</v>
      </c>
      <c r="Y44" s="238" t="s">
        <v>249</v>
      </c>
    </row>
    <row r="45" spans="1:25" ht="25.5">
      <c r="A45" s="35" t="s">
        <v>46</v>
      </c>
      <c r="B45" s="171" t="s">
        <v>8773</v>
      </c>
      <c r="C45" s="171" t="s">
        <v>8775</v>
      </c>
      <c r="D45" s="171" t="s">
        <v>8837</v>
      </c>
      <c r="F45" s="171" t="s">
        <v>8295</v>
      </c>
      <c r="G45" s="244" t="s">
        <v>8644</v>
      </c>
      <c r="H45" s="126" t="s">
        <v>5</v>
      </c>
      <c r="I45" s="126" t="s">
        <v>246</v>
      </c>
      <c r="J45" s="126" t="s">
        <v>5</v>
      </c>
      <c r="K45" s="126" t="s">
        <v>3</v>
      </c>
      <c r="L45" s="126" t="s">
        <v>248</v>
      </c>
      <c r="M45" s="126" t="s">
        <v>3</v>
      </c>
      <c r="N45" s="126" t="s">
        <v>9</v>
      </c>
      <c r="O45" s="126" t="s">
        <v>247</v>
      </c>
      <c r="T45" s="129" t="s">
        <v>8236</v>
      </c>
      <c r="U45" s="174" t="s">
        <v>8274</v>
      </c>
      <c r="V45" s="240" t="s">
        <v>8194</v>
      </c>
      <c r="W45" s="237" t="s">
        <v>8229</v>
      </c>
      <c r="X45" s="238" t="s">
        <v>8219</v>
      </c>
      <c r="Y45" s="238" t="s">
        <v>249</v>
      </c>
    </row>
    <row r="46" spans="1:25" ht="25.5">
      <c r="A46" s="34" t="s">
        <v>47</v>
      </c>
      <c r="B46" s="171" t="s">
        <v>8776</v>
      </c>
      <c r="C46" s="171" t="s">
        <v>8774</v>
      </c>
      <c r="D46" s="171" t="s">
        <v>8838</v>
      </c>
      <c r="F46" s="171" t="s">
        <v>8296</v>
      </c>
      <c r="G46" s="244" t="s">
        <v>8644</v>
      </c>
      <c r="H46" s="126" t="s">
        <v>5</v>
      </c>
      <c r="I46" s="126" t="s">
        <v>246</v>
      </c>
      <c r="J46" s="126" t="s">
        <v>5</v>
      </c>
      <c r="K46" s="126" t="s">
        <v>3</v>
      </c>
      <c r="L46" s="126" t="s">
        <v>248</v>
      </c>
      <c r="M46" s="126" t="s">
        <v>3</v>
      </c>
      <c r="N46" s="126" t="s">
        <v>9</v>
      </c>
      <c r="O46" s="126" t="s">
        <v>247</v>
      </c>
      <c r="T46" s="129" t="s">
        <v>8236</v>
      </c>
      <c r="U46" s="174" t="s">
        <v>8236</v>
      </c>
      <c r="V46" s="240" t="s">
        <v>8195</v>
      </c>
      <c r="W46" s="237" t="s">
        <v>8229</v>
      </c>
      <c r="X46" s="238" t="s">
        <v>8219</v>
      </c>
      <c r="Y46" s="238" t="s">
        <v>249</v>
      </c>
    </row>
    <row r="47" spans="1:25" ht="25.5">
      <c r="A47" s="35" t="s">
        <v>48</v>
      </c>
      <c r="B47" s="171" t="s">
        <v>8777</v>
      </c>
      <c r="C47" s="171" t="s">
        <v>8780</v>
      </c>
      <c r="D47" s="171" t="s">
        <v>8839</v>
      </c>
      <c r="F47" s="171" t="s">
        <v>8297</v>
      </c>
      <c r="G47" s="244" t="s">
        <v>8644</v>
      </c>
      <c r="H47" s="126" t="s">
        <v>5</v>
      </c>
      <c r="I47" s="126" t="s">
        <v>246</v>
      </c>
      <c r="J47" s="126" t="s">
        <v>5</v>
      </c>
      <c r="K47" s="126" t="s">
        <v>3</v>
      </c>
      <c r="L47" s="126" t="s">
        <v>248</v>
      </c>
      <c r="M47" s="126" t="s">
        <v>3</v>
      </c>
      <c r="N47" s="126" t="s">
        <v>9</v>
      </c>
      <c r="O47" s="126" t="s">
        <v>247</v>
      </c>
      <c r="T47" s="174" t="s">
        <v>8236</v>
      </c>
      <c r="U47" s="174" t="s">
        <v>8274</v>
      </c>
      <c r="V47" s="240" t="s">
        <v>8196</v>
      </c>
      <c r="W47" s="237" t="s">
        <v>8229</v>
      </c>
      <c r="X47" s="238" t="s">
        <v>8219</v>
      </c>
      <c r="Y47" s="238" t="s">
        <v>249</v>
      </c>
    </row>
    <row r="48" spans="1:25" ht="204">
      <c r="A48" s="34" t="s">
        <v>49</v>
      </c>
      <c r="B48" s="171" t="s">
        <v>8778</v>
      </c>
      <c r="C48" s="171" t="s">
        <v>8778</v>
      </c>
      <c r="D48" s="171" t="s">
        <v>8840</v>
      </c>
      <c r="G48" s="244" t="s">
        <v>8644</v>
      </c>
      <c r="H48" s="126" t="s">
        <v>5</v>
      </c>
      <c r="I48" s="126" t="s">
        <v>246</v>
      </c>
      <c r="J48" s="126" t="s">
        <v>5</v>
      </c>
      <c r="K48" s="126" t="s">
        <v>3</v>
      </c>
      <c r="L48" s="126" t="s">
        <v>248</v>
      </c>
      <c r="M48" s="126" t="s">
        <v>3</v>
      </c>
      <c r="N48" s="126" t="s">
        <v>9</v>
      </c>
      <c r="O48" s="126" t="s">
        <v>247</v>
      </c>
      <c r="U48" s="174" t="s">
        <v>8699</v>
      </c>
      <c r="V48" s="265" t="s">
        <v>8883</v>
      </c>
      <c r="W48" s="237" t="s">
        <v>8230</v>
      </c>
      <c r="X48" s="238" t="s">
        <v>8219</v>
      </c>
      <c r="Y48" s="238" t="s">
        <v>249</v>
      </c>
    </row>
    <row r="49" spans="1:25">
      <c r="A49" s="35" t="s">
        <v>50</v>
      </c>
      <c r="B49" s="171" t="s">
        <v>8779</v>
      </c>
      <c r="C49" s="171" t="s">
        <v>8779</v>
      </c>
      <c r="D49" s="171" t="s">
        <v>8841</v>
      </c>
      <c r="G49" s="244" t="s">
        <v>8644</v>
      </c>
      <c r="H49" s="126" t="s">
        <v>5</v>
      </c>
      <c r="I49" s="126" t="s">
        <v>246</v>
      </c>
      <c r="J49" s="126" t="s">
        <v>5</v>
      </c>
      <c r="K49" s="126" t="s">
        <v>3</v>
      </c>
      <c r="L49" s="126" t="s">
        <v>248</v>
      </c>
      <c r="M49" s="126" t="s">
        <v>3</v>
      </c>
      <c r="N49" s="126" t="s">
        <v>9</v>
      </c>
      <c r="O49" s="126" t="s">
        <v>247</v>
      </c>
      <c r="T49" s="129" t="s">
        <v>8250</v>
      </c>
      <c r="U49" s="174" t="s">
        <v>8243</v>
      </c>
      <c r="V49" s="240" t="s">
        <v>8197</v>
      </c>
      <c r="W49" s="237" t="s">
        <v>8229</v>
      </c>
      <c r="X49" s="238" t="s">
        <v>8219</v>
      </c>
      <c r="Y49" s="238" t="s">
        <v>249</v>
      </c>
    </row>
    <row r="50" spans="1:25" ht="153">
      <c r="A50" s="34" t="s">
        <v>51</v>
      </c>
      <c r="B50" s="171" t="s">
        <v>8700</v>
      </c>
      <c r="C50" s="171" t="s">
        <v>8700</v>
      </c>
      <c r="D50" s="171" t="s">
        <v>8842</v>
      </c>
      <c r="G50" s="244" t="s">
        <v>8644</v>
      </c>
      <c r="H50" s="126" t="s">
        <v>5</v>
      </c>
      <c r="I50" s="126" t="s">
        <v>246</v>
      </c>
      <c r="J50" s="126" t="s">
        <v>5</v>
      </c>
      <c r="K50" s="126" t="s">
        <v>3</v>
      </c>
      <c r="L50" s="126" t="s">
        <v>248</v>
      </c>
      <c r="M50" s="126" t="s">
        <v>3</v>
      </c>
      <c r="N50" s="126" t="s">
        <v>9</v>
      </c>
      <c r="O50" s="126" t="s">
        <v>247</v>
      </c>
      <c r="U50" s="174" t="s">
        <v>8683</v>
      </c>
      <c r="V50" s="265" t="s">
        <v>8884</v>
      </c>
      <c r="W50" s="237" t="s">
        <v>8229</v>
      </c>
      <c r="X50" s="238" t="s">
        <v>8219</v>
      </c>
      <c r="Y50" s="238" t="s">
        <v>249</v>
      </c>
    </row>
    <row r="51" spans="1:25" ht="51">
      <c r="A51" s="35" t="s">
        <v>52</v>
      </c>
      <c r="B51" s="171" t="s">
        <v>8782</v>
      </c>
      <c r="C51" s="171" t="s">
        <v>8781</v>
      </c>
      <c r="D51" s="171" t="s">
        <v>8843</v>
      </c>
      <c r="G51" s="244" t="s">
        <v>8644</v>
      </c>
      <c r="H51" s="126" t="s">
        <v>5</v>
      </c>
      <c r="I51" s="126" t="s">
        <v>246</v>
      </c>
      <c r="J51" s="126" t="s">
        <v>5</v>
      </c>
      <c r="K51" s="126" t="s">
        <v>3</v>
      </c>
      <c r="L51" s="126" t="s">
        <v>248</v>
      </c>
      <c r="M51" s="126" t="s">
        <v>3</v>
      </c>
      <c r="N51" s="126" t="s">
        <v>9</v>
      </c>
      <c r="O51" s="126" t="s">
        <v>247</v>
      </c>
      <c r="T51" s="129" t="s">
        <v>8251</v>
      </c>
      <c r="U51" s="174" t="s">
        <v>8281</v>
      </c>
      <c r="V51" s="240" t="s">
        <v>8198</v>
      </c>
      <c r="W51" s="237" t="s">
        <v>8229</v>
      </c>
      <c r="X51" s="238" t="s">
        <v>8219</v>
      </c>
      <c r="Y51" s="238" t="s">
        <v>249</v>
      </c>
    </row>
    <row r="52" spans="1:25" ht="25.5">
      <c r="A52" s="34" t="s">
        <v>53</v>
      </c>
      <c r="B52" s="171" t="s">
        <v>8783</v>
      </c>
      <c r="C52" s="171" t="s">
        <v>8783</v>
      </c>
      <c r="D52" s="171" t="s">
        <v>8844</v>
      </c>
      <c r="G52" s="244" t="s">
        <v>8644</v>
      </c>
      <c r="H52" s="126" t="s">
        <v>5</v>
      </c>
      <c r="I52" s="126" t="s">
        <v>246</v>
      </c>
      <c r="J52" s="126" t="s">
        <v>5</v>
      </c>
      <c r="K52" s="126" t="s">
        <v>3</v>
      </c>
      <c r="L52" s="126" t="s">
        <v>248</v>
      </c>
      <c r="M52" s="126" t="s">
        <v>3</v>
      </c>
      <c r="N52" s="126" t="s">
        <v>9</v>
      </c>
      <c r="O52" s="126" t="s">
        <v>247</v>
      </c>
      <c r="T52" s="129" t="s">
        <v>8252</v>
      </c>
      <c r="U52" s="174" t="s">
        <v>8282</v>
      </c>
      <c r="V52" s="240" t="s">
        <v>8199</v>
      </c>
      <c r="W52" s="237" t="s">
        <v>8229</v>
      </c>
      <c r="X52" s="238" t="s">
        <v>8219</v>
      </c>
      <c r="Y52" s="238" t="s">
        <v>249</v>
      </c>
    </row>
    <row r="53" spans="1:25" ht="51">
      <c r="A53" s="35" t="s">
        <v>54</v>
      </c>
      <c r="B53" s="171" t="s">
        <v>8784</v>
      </c>
      <c r="C53" s="171" t="s">
        <v>8784</v>
      </c>
      <c r="D53" s="171" t="s">
        <v>8845</v>
      </c>
      <c r="G53" s="244" t="s">
        <v>8644</v>
      </c>
      <c r="H53" s="126" t="s">
        <v>5</v>
      </c>
      <c r="I53" s="126" t="s">
        <v>246</v>
      </c>
      <c r="J53" s="126" t="s">
        <v>5</v>
      </c>
      <c r="K53" s="126" t="s">
        <v>3</v>
      </c>
      <c r="L53" s="126" t="s">
        <v>248</v>
      </c>
      <c r="M53" s="126" t="s">
        <v>3</v>
      </c>
      <c r="N53" s="126" t="s">
        <v>9</v>
      </c>
      <c r="O53" s="126" t="s">
        <v>247</v>
      </c>
      <c r="T53" s="129" t="s">
        <v>8253</v>
      </c>
      <c r="U53" s="174" t="s">
        <v>8283</v>
      </c>
      <c r="V53" s="240" t="s">
        <v>8200</v>
      </c>
      <c r="W53" s="237" t="s">
        <v>8231</v>
      </c>
      <c r="X53" s="238" t="s">
        <v>8219</v>
      </c>
      <c r="Y53" s="238" t="s">
        <v>249</v>
      </c>
    </row>
    <row r="54" spans="1:25" ht="38.25">
      <c r="A54" s="34" t="s">
        <v>55</v>
      </c>
      <c r="B54" s="171" t="s">
        <v>8785</v>
      </c>
      <c r="C54" s="171" t="s">
        <v>8785</v>
      </c>
      <c r="D54" s="171" t="s">
        <v>8846</v>
      </c>
      <c r="G54" s="244" t="s">
        <v>8644</v>
      </c>
      <c r="H54" s="126" t="s">
        <v>5</v>
      </c>
      <c r="I54" s="126" t="s">
        <v>246</v>
      </c>
      <c r="J54" s="126" t="s">
        <v>5</v>
      </c>
      <c r="K54" s="126" t="s">
        <v>3</v>
      </c>
      <c r="L54" s="126" t="s">
        <v>248</v>
      </c>
      <c r="M54" s="126" t="s">
        <v>3</v>
      </c>
      <c r="N54" s="126" t="s">
        <v>9</v>
      </c>
      <c r="O54" s="126" t="s">
        <v>247</v>
      </c>
      <c r="T54" s="129" t="s">
        <v>8254</v>
      </c>
      <c r="U54" s="174" t="s">
        <v>8284</v>
      </c>
      <c r="V54" s="240" t="s">
        <v>8201</v>
      </c>
      <c r="W54" s="237" t="s">
        <v>8229</v>
      </c>
      <c r="X54" s="238" t="s">
        <v>8219</v>
      </c>
      <c r="Y54" s="238" t="s">
        <v>249</v>
      </c>
    </row>
    <row r="55" spans="1:25">
      <c r="A55" s="35" t="s">
        <v>56</v>
      </c>
      <c r="B55" s="171" t="s">
        <v>8786</v>
      </c>
      <c r="C55" s="171" t="s">
        <v>8786</v>
      </c>
      <c r="D55" s="171" t="s">
        <v>8847</v>
      </c>
      <c r="G55" s="244" t="s">
        <v>8644</v>
      </c>
      <c r="H55" s="126" t="s">
        <v>5</v>
      </c>
      <c r="I55" s="126" t="s">
        <v>246</v>
      </c>
      <c r="J55" s="126" t="s">
        <v>5</v>
      </c>
      <c r="K55" s="126" t="s">
        <v>3</v>
      </c>
      <c r="L55" s="126" t="s">
        <v>248</v>
      </c>
      <c r="M55" s="126" t="s">
        <v>3</v>
      </c>
      <c r="N55" s="126" t="s">
        <v>9</v>
      </c>
      <c r="O55" s="126" t="s">
        <v>247</v>
      </c>
      <c r="T55" s="129" t="s">
        <v>8255</v>
      </c>
      <c r="U55" s="174" t="s">
        <v>8255</v>
      </c>
      <c r="V55" s="240" t="s">
        <v>8202</v>
      </c>
      <c r="W55" s="237" t="s">
        <v>8229</v>
      </c>
      <c r="X55" s="238" t="s">
        <v>8219</v>
      </c>
      <c r="Y55" s="238" t="s">
        <v>249</v>
      </c>
    </row>
    <row r="56" spans="1:25" ht="25.5">
      <c r="A56" s="34" t="s">
        <v>57</v>
      </c>
      <c r="B56" s="171" t="s">
        <v>8787</v>
      </c>
      <c r="C56" s="171" t="s">
        <v>8787</v>
      </c>
      <c r="D56" s="171" t="s">
        <v>8848</v>
      </c>
      <c r="G56" s="244" t="s">
        <v>8644</v>
      </c>
      <c r="H56" s="126" t="s">
        <v>5</v>
      </c>
      <c r="I56" s="126" t="s">
        <v>246</v>
      </c>
      <c r="J56" s="126" t="s">
        <v>5</v>
      </c>
      <c r="K56" s="126" t="s">
        <v>3</v>
      </c>
      <c r="L56" s="126" t="s">
        <v>248</v>
      </c>
      <c r="M56" s="126" t="s">
        <v>3</v>
      </c>
      <c r="N56" s="126" t="s">
        <v>9</v>
      </c>
      <c r="O56" s="126" t="s">
        <v>247</v>
      </c>
      <c r="T56" s="129" t="s">
        <v>8255</v>
      </c>
      <c r="U56" s="174" t="s">
        <v>8259</v>
      </c>
      <c r="V56" s="240" t="s">
        <v>8203</v>
      </c>
      <c r="W56" s="237" t="s">
        <v>8229</v>
      </c>
      <c r="X56" s="238" t="s">
        <v>8219</v>
      </c>
      <c r="Y56" s="238" t="s">
        <v>249</v>
      </c>
    </row>
    <row r="57" spans="1:25" ht="140.25">
      <c r="A57" s="35" t="s">
        <v>58</v>
      </c>
      <c r="B57" s="171" t="s">
        <v>8701</v>
      </c>
      <c r="C57" s="171" t="s">
        <v>8701</v>
      </c>
      <c r="D57" s="171" t="s">
        <v>8849</v>
      </c>
      <c r="G57" s="244" t="s">
        <v>8644</v>
      </c>
      <c r="H57" s="126" t="s">
        <v>5</v>
      </c>
      <c r="I57" s="126" t="s">
        <v>246</v>
      </c>
      <c r="J57" s="126" t="s">
        <v>5</v>
      </c>
      <c r="K57" s="126" t="s">
        <v>3</v>
      </c>
      <c r="L57" s="126" t="s">
        <v>248</v>
      </c>
      <c r="M57" s="126" t="s">
        <v>3</v>
      </c>
      <c r="N57" s="126" t="s">
        <v>9</v>
      </c>
      <c r="O57" s="126" t="s">
        <v>247</v>
      </c>
      <c r="T57" s="129" t="s">
        <v>8703</v>
      </c>
      <c r="U57" s="174" t="s">
        <v>8702</v>
      </c>
      <c r="V57" s="265" t="s">
        <v>8885</v>
      </c>
      <c r="W57" s="237" t="s">
        <v>8229</v>
      </c>
      <c r="X57" s="238" t="s">
        <v>8219</v>
      </c>
      <c r="Y57" s="238" t="s">
        <v>249</v>
      </c>
    </row>
    <row r="58" spans="1:25" ht="63.75">
      <c r="A58" s="34" t="s">
        <v>59</v>
      </c>
      <c r="B58" s="171" t="s">
        <v>8788</v>
      </c>
      <c r="C58" s="171" t="s">
        <v>8788</v>
      </c>
      <c r="D58" s="171" t="s">
        <v>8850</v>
      </c>
      <c r="G58" s="244" t="s">
        <v>8644</v>
      </c>
      <c r="H58" s="126" t="s">
        <v>5</v>
      </c>
      <c r="I58" s="126" t="s">
        <v>246</v>
      </c>
      <c r="J58" s="126" t="s">
        <v>5</v>
      </c>
      <c r="K58" s="126" t="s">
        <v>3</v>
      </c>
      <c r="L58" s="126" t="s">
        <v>248</v>
      </c>
      <c r="M58" s="126" t="s">
        <v>3</v>
      </c>
      <c r="N58" s="126" t="s">
        <v>9</v>
      </c>
      <c r="O58" s="126" t="s">
        <v>247</v>
      </c>
      <c r="T58" s="129" t="s">
        <v>8256</v>
      </c>
      <c r="U58" s="174" t="s">
        <v>8285</v>
      </c>
      <c r="V58" s="240" t="s">
        <v>8204</v>
      </c>
      <c r="W58" s="237" t="s">
        <v>8229</v>
      </c>
      <c r="X58" s="238" t="s">
        <v>8219</v>
      </c>
      <c r="Y58" s="238" t="s">
        <v>249</v>
      </c>
    </row>
    <row r="59" spans="1:25" ht="51">
      <c r="A59" s="35" t="s">
        <v>60</v>
      </c>
      <c r="B59" s="171" t="s">
        <v>8789</v>
      </c>
      <c r="C59" s="171" t="s">
        <v>8790</v>
      </c>
      <c r="D59" s="171" t="s">
        <v>8851</v>
      </c>
      <c r="F59" s="171" t="s">
        <v>8298</v>
      </c>
      <c r="G59" s="244" t="s">
        <v>8644</v>
      </c>
      <c r="H59" s="126" t="s">
        <v>5</v>
      </c>
      <c r="I59" s="126" t="s">
        <v>246</v>
      </c>
      <c r="J59" s="126" t="s">
        <v>5</v>
      </c>
      <c r="K59" s="126" t="s">
        <v>3</v>
      </c>
      <c r="L59" s="126" t="s">
        <v>248</v>
      </c>
      <c r="M59" s="126" t="s">
        <v>3</v>
      </c>
      <c r="N59" s="126" t="s">
        <v>9</v>
      </c>
      <c r="O59" s="126" t="s">
        <v>247</v>
      </c>
      <c r="T59" s="129" t="s">
        <v>8257</v>
      </c>
      <c r="U59" s="174" t="s">
        <v>8274</v>
      </c>
      <c r="V59" s="240" t="s">
        <v>8205</v>
      </c>
      <c r="W59" s="237" t="s">
        <v>8229</v>
      </c>
      <c r="X59" s="238" t="s">
        <v>8219</v>
      </c>
      <c r="Y59" s="238" t="s">
        <v>249</v>
      </c>
    </row>
    <row r="60" spans="1:25" ht="25.5">
      <c r="A60" s="34" t="s">
        <v>61</v>
      </c>
      <c r="B60" s="171" t="s">
        <v>8791</v>
      </c>
      <c r="C60" s="171" t="s">
        <v>8791</v>
      </c>
      <c r="D60" s="171" t="s">
        <v>8852</v>
      </c>
      <c r="G60" s="244" t="s">
        <v>8644</v>
      </c>
      <c r="H60" s="126" t="s">
        <v>5</v>
      </c>
      <c r="I60" s="126" t="s">
        <v>246</v>
      </c>
      <c r="J60" s="126" t="s">
        <v>5</v>
      </c>
      <c r="K60" s="126" t="s">
        <v>3</v>
      </c>
      <c r="L60" s="126" t="s">
        <v>248</v>
      </c>
      <c r="M60" s="126" t="s">
        <v>3</v>
      </c>
      <c r="N60" s="126" t="s">
        <v>9</v>
      </c>
      <c r="O60" s="126" t="s">
        <v>247</v>
      </c>
      <c r="T60" s="129" t="s">
        <v>8248</v>
      </c>
      <c r="U60" s="174" t="s">
        <v>8286</v>
      </c>
      <c r="V60" s="240" t="s">
        <v>8206</v>
      </c>
      <c r="W60" s="237" t="s">
        <v>8229</v>
      </c>
      <c r="X60" s="238" t="s">
        <v>8219</v>
      </c>
      <c r="Y60" s="238" t="s">
        <v>249</v>
      </c>
    </row>
    <row r="61" spans="1:25" ht="25.5">
      <c r="A61" s="35" t="s">
        <v>62</v>
      </c>
      <c r="B61" s="171" t="s">
        <v>8792</v>
      </c>
      <c r="C61" s="171" t="s">
        <v>8792</v>
      </c>
      <c r="D61" s="171" t="s">
        <v>8853</v>
      </c>
      <c r="G61" s="244" t="s">
        <v>8644</v>
      </c>
      <c r="H61" s="126" t="s">
        <v>5</v>
      </c>
      <c r="I61" s="126" t="s">
        <v>246</v>
      </c>
      <c r="J61" s="126" t="s">
        <v>5</v>
      </c>
      <c r="K61" s="126" t="s">
        <v>3</v>
      </c>
      <c r="L61" s="126" t="s">
        <v>248</v>
      </c>
      <c r="M61" s="126" t="s">
        <v>3</v>
      </c>
      <c r="N61" s="126" t="s">
        <v>9</v>
      </c>
      <c r="O61" s="126" t="s">
        <v>247</v>
      </c>
      <c r="T61" s="129" t="s">
        <v>8248</v>
      </c>
      <c r="U61" s="174" t="s">
        <v>8286</v>
      </c>
      <c r="V61" s="240" t="s">
        <v>8207</v>
      </c>
      <c r="W61" s="237" t="s">
        <v>8229</v>
      </c>
      <c r="X61" s="238" t="s">
        <v>8219</v>
      </c>
      <c r="Y61" s="238" t="s">
        <v>249</v>
      </c>
    </row>
    <row r="62" spans="1:25" ht="25.5">
      <c r="A62" s="34" t="s">
        <v>63</v>
      </c>
      <c r="B62" s="171" t="s">
        <v>8793</v>
      </c>
      <c r="C62" s="171" t="s">
        <v>8793</v>
      </c>
      <c r="D62" s="171" t="s">
        <v>8854</v>
      </c>
      <c r="G62" s="244" t="s">
        <v>8644</v>
      </c>
      <c r="H62" s="126" t="s">
        <v>5</v>
      </c>
      <c r="I62" s="126" t="s">
        <v>246</v>
      </c>
      <c r="J62" s="126" t="s">
        <v>5</v>
      </c>
      <c r="K62" s="126" t="s">
        <v>3</v>
      </c>
      <c r="L62" s="126" t="s">
        <v>248</v>
      </c>
      <c r="M62" s="126" t="s">
        <v>3</v>
      </c>
      <c r="N62" s="126" t="s">
        <v>9</v>
      </c>
      <c r="O62" s="126" t="s">
        <v>247</v>
      </c>
      <c r="T62" s="129" t="s">
        <v>8243</v>
      </c>
      <c r="U62" s="174" t="s">
        <v>8287</v>
      </c>
      <c r="V62" s="240" t="s">
        <v>8208</v>
      </c>
      <c r="W62" s="237" t="s">
        <v>8229</v>
      </c>
      <c r="X62" s="238" t="s">
        <v>8219</v>
      </c>
      <c r="Y62" s="238" t="s">
        <v>249</v>
      </c>
    </row>
    <row r="63" spans="1:25" s="239" customFormat="1" ht="63.75">
      <c r="A63" s="35" t="s">
        <v>64</v>
      </c>
      <c r="B63" s="171" t="s">
        <v>8794</v>
      </c>
      <c r="C63" s="171" t="s">
        <v>8794</v>
      </c>
      <c r="D63" s="171" t="s">
        <v>8855</v>
      </c>
      <c r="E63" s="128"/>
      <c r="F63" s="128"/>
      <c r="G63" s="244" t="s">
        <v>8644</v>
      </c>
      <c r="H63" s="126" t="s">
        <v>5</v>
      </c>
      <c r="I63" s="126" t="s">
        <v>246</v>
      </c>
      <c r="J63" s="126" t="s">
        <v>5</v>
      </c>
      <c r="K63" s="126" t="s">
        <v>3</v>
      </c>
      <c r="L63" s="126" t="s">
        <v>248</v>
      </c>
      <c r="M63" s="126" t="s">
        <v>3</v>
      </c>
      <c r="N63" s="126" t="s">
        <v>9</v>
      </c>
      <c r="O63" s="126" t="s">
        <v>247</v>
      </c>
      <c r="P63" s="128"/>
      <c r="Q63" s="128"/>
      <c r="R63" s="128"/>
      <c r="S63" s="128"/>
      <c r="T63" s="129" t="s">
        <v>8258</v>
      </c>
      <c r="U63" s="174" t="s">
        <v>8288</v>
      </c>
      <c r="V63" s="240" t="s">
        <v>8209</v>
      </c>
      <c r="W63" s="237" t="s">
        <v>8231</v>
      </c>
      <c r="X63" s="238" t="s">
        <v>8219</v>
      </c>
      <c r="Y63" s="238" t="s">
        <v>249</v>
      </c>
    </row>
    <row r="64" spans="1:25" s="239" customFormat="1" ht="25.5">
      <c r="A64" s="34" t="s">
        <v>65</v>
      </c>
      <c r="B64" s="171" t="s">
        <v>8795</v>
      </c>
      <c r="C64" s="171" t="s">
        <v>3</v>
      </c>
      <c r="D64" s="171" t="s">
        <v>8856</v>
      </c>
      <c r="E64" s="128"/>
      <c r="F64" s="128"/>
      <c r="G64" s="244" t="s">
        <v>8644</v>
      </c>
      <c r="H64" s="126" t="s">
        <v>5</v>
      </c>
      <c r="I64" s="126" t="s">
        <v>246</v>
      </c>
      <c r="J64" s="126" t="s">
        <v>5</v>
      </c>
      <c r="K64" s="126" t="s">
        <v>3</v>
      </c>
      <c r="L64" s="126" t="s">
        <v>248</v>
      </c>
      <c r="M64" s="126" t="s">
        <v>3</v>
      </c>
      <c r="N64" s="126" t="s">
        <v>9</v>
      </c>
      <c r="O64" s="126" t="s">
        <v>247</v>
      </c>
      <c r="P64" s="128"/>
      <c r="Q64" s="128"/>
      <c r="R64" s="128"/>
      <c r="S64" s="128"/>
      <c r="T64" s="129" t="s">
        <v>8259</v>
      </c>
      <c r="U64" s="129"/>
      <c r="V64" s="240" t="s">
        <v>8210</v>
      </c>
      <c r="W64" s="237" t="s">
        <v>8229</v>
      </c>
      <c r="X64" s="238" t="s">
        <v>8219</v>
      </c>
      <c r="Y64" s="238" t="s">
        <v>249</v>
      </c>
    </row>
    <row r="65" spans="1:25" s="239" customFormat="1" ht="114.75">
      <c r="A65" s="35" t="s">
        <v>66</v>
      </c>
      <c r="B65" s="171" t="s">
        <v>8705</v>
      </c>
      <c r="C65" s="171" t="s">
        <v>8704</v>
      </c>
      <c r="D65" s="171" t="s">
        <v>8857</v>
      </c>
      <c r="E65" s="128"/>
      <c r="F65" s="128"/>
      <c r="G65" s="244" t="s">
        <v>8644</v>
      </c>
      <c r="H65" s="126" t="s">
        <v>5</v>
      </c>
      <c r="I65" s="126" t="s">
        <v>246</v>
      </c>
      <c r="J65" s="126" t="s">
        <v>5</v>
      </c>
      <c r="K65" s="126" t="s">
        <v>3</v>
      </c>
      <c r="L65" s="126" t="s">
        <v>248</v>
      </c>
      <c r="M65" s="126" t="s">
        <v>3</v>
      </c>
      <c r="N65" s="126" t="s">
        <v>9</v>
      </c>
      <c r="O65" s="126" t="s">
        <v>247</v>
      </c>
      <c r="P65" s="128"/>
      <c r="Q65" s="128"/>
      <c r="R65" s="128"/>
      <c r="S65" s="128"/>
      <c r="T65" s="129" t="s">
        <v>8702</v>
      </c>
      <c r="U65" s="174" t="s">
        <v>8702</v>
      </c>
      <c r="V65" s="265" t="s">
        <v>8886</v>
      </c>
      <c r="W65" s="237" t="s">
        <v>8229</v>
      </c>
      <c r="X65" s="238" t="s">
        <v>8219</v>
      </c>
      <c r="Y65" s="238" t="s">
        <v>249</v>
      </c>
    </row>
    <row r="66" spans="1:25" s="243" customFormat="1" ht="114.75">
      <c r="A66" s="229" t="s">
        <v>67</v>
      </c>
      <c r="B66" s="230" t="s">
        <v>8634</v>
      </c>
      <c r="C66" s="230" t="s">
        <v>8634</v>
      </c>
      <c r="D66" s="230" t="s">
        <v>8635</v>
      </c>
      <c r="E66" s="230"/>
      <c r="F66" s="230" t="s">
        <v>8635</v>
      </c>
      <c r="G66" s="244" t="s">
        <v>8644</v>
      </c>
      <c r="H66" s="230" t="s">
        <v>5</v>
      </c>
      <c r="I66" s="230" t="s">
        <v>246</v>
      </c>
      <c r="J66" s="230" t="s">
        <v>5</v>
      </c>
      <c r="K66" s="230" t="s">
        <v>3</v>
      </c>
      <c r="L66" s="230" t="s">
        <v>248</v>
      </c>
      <c r="M66" s="230" t="s">
        <v>3</v>
      </c>
      <c r="N66" s="230" t="s">
        <v>9</v>
      </c>
      <c r="O66" s="230" t="s">
        <v>247</v>
      </c>
      <c r="P66" s="230"/>
      <c r="Q66" s="230"/>
      <c r="R66" s="230"/>
      <c r="S66" s="230"/>
      <c r="T66" s="249" t="s">
        <v>8636</v>
      </c>
      <c r="U66" s="244" t="s">
        <v>8624</v>
      </c>
      <c r="V66" s="266" t="s">
        <v>8637</v>
      </c>
      <c r="W66" s="242" t="s">
        <v>8648</v>
      </c>
      <c r="X66" s="229" t="s">
        <v>8645</v>
      </c>
      <c r="Y66" s="229" t="s">
        <v>8646</v>
      </c>
    </row>
    <row r="67" spans="1:25" s="239" customFormat="1">
      <c r="A67" s="35" t="s">
        <v>68</v>
      </c>
      <c r="B67" s="171" t="s">
        <v>8796</v>
      </c>
      <c r="C67" s="171" t="s">
        <v>8796</v>
      </c>
      <c r="D67" s="171" t="s">
        <v>8858</v>
      </c>
      <c r="E67" s="128"/>
      <c r="F67" s="128"/>
      <c r="G67" s="244" t="s">
        <v>8644</v>
      </c>
      <c r="H67" s="126" t="s">
        <v>5</v>
      </c>
      <c r="I67" s="126" t="s">
        <v>246</v>
      </c>
      <c r="J67" s="126" t="s">
        <v>5</v>
      </c>
      <c r="K67" s="126" t="s">
        <v>3</v>
      </c>
      <c r="L67" s="126" t="s">
        <v>248</v>
      </c>
      <c r="M67" s="126" t="s">
        <v>3</v>
      </c>
      <c r="N67" s="126" t="s">
        <v>9</v>
      </c>
      <c r="O67" s="126" t="s">
        <v>247</v>
      </c>
      <c r="P67" s="128"/>
      <c r="Q67" s="128"/>
      <c r="R67" s="128"/>
      <c r="S67" s="128"/>
      <c r="T67" s="129" t="s">
        <v>8244</v>
      </c>
      <c r="U67" s="174" t="s">
        <v>8244</v>
      </c>
      <c r="V67" s="240" t="s">
        <v>8211</v>
      </c>
      <c r="W67" s="237" t="s">
        <v>8229</v>
      </c>
      <c r="X67" s="238" t="s">
        <v>8219</v>
      </c>
      <c r="Y67" s="238" t="s">
        <v>249</v>
      </c>
    </row>
    <row r="68" spans="1:25" s="239" customFormat="1">
      <c r="A68" s="34" t="s">
        <v>69</v>
      </c>
      <c r="B68" s="171" t="s">
        <v>8797</v>
      </c>
      <c r="C68" s="171" t="s">
        <v>8797</v>
      </c>
      <c r="D68" s="171" t="s">
        <v>8859</v>
      </c>
      <c r="E68" s="128"/>
      <c r="F68" s="128"/>
      <c r="G68" s="244" t="s">
        <v>8644</v>
      </c>
      <c r="H68" s="126" t="s">
        <v>5</v>
      </c>
      <c r="I68" s="126" t="s">
        <v>246</v>
      </c>
      <c r="J68" s="126" t="s">
        <v>5</v>
      </c>
      <c r="K68" s="126" t="s">
        <v>3</v>
      </c>
      <c r="L68" s="126" t="s">
        <v>248</v>
      </c>
      <c r="M68" s="126" t="s">
        <v>3</v>
      </c>
      <c r="N68" s="126" t="s">
        <v>9</v>
      </c>
      <c r="O68" s="126" t="s">
        <v>247</v>
      </c>
      <c r="P68" s="128"/>
      <c r="Q68" s="128"/>
      <c r="R68" s="128"/>
      <c r="S68" s="128"/>
      <c r="T68" s="129" t="s">
        <v>8243</v>
      </c>
      <c r="U68" s="174" t="s">
        <v>8243</v>
      </c>
      <c r="V68" s="240" t="s">
        <v>8212</v>
      </c>
      <c r="W68" s="237" t="s">
        <v>8229</v>
      </c>
      <c r="X68" s="238" t="s">
        <v>8219</v>
      </c>
      <c r="Y68" s="238" t="s">
        <v>249</v>
      </c>
    </row>
    <row r="69" spans="1:25" s="239" customFormat="1">
      <c r="A69" s="35" t="s">
        <v>70</v>
      </c>
      <c r="B69" s="171" t="s">
        <v>8798</v>
      </c>
      <c r="C69" s="171" t="s">
        <v>8798</v>
      </c>
      <c r="D69" s="171" t="s">
        <v>8860</v>
      </c>
      <c r="E69" s="128"/>
      <c r="F69" s="128"/>
      <c r="G69" s="244" t="s">
        <v>8644</v>
      </c>
      <c r="H69" s="126" t="s">
        <v>5</v>
      </c>
      <c r="I69" s="126" t="s">
        <v>246</v>
      </c>
      <c r="J69" s="126" t="s">
        <v>5</v>
      </c>
      <c r="K69" s="126" t="s">
        <v>3</v>
      </c>
      <c r="L69" s="126" t="s">
        <v>248</v>
      </c>
      <c r="M69" s="126" t="s">
        <v>3</v>
      </c>
      <c r="N69" s="126" t="s">
        <v>9</v>
      </c>
      <c r="O69" s="126" t="s">
        <v>247</v>
      </c>
      <c r="P69" s="128"/>
      <c r="Q69" s="128"/>
      <c r="R69" s="128"/>
      <c r="S69" s="128"/>
      <c r="T69" s="129" t="s">
        <v>8260</v>
      </c>
      <c r="U69" s="174" t="s">
        <v>8289</v>
      </c>
      <c r="V69" s="240" t="s">
        <v>8213</v>
      </c>
      <c r="W69" s="237" t="s">
        <v>8229</v>
      </c>
      <c r="X69" s="238" t="s">
        <v>8219</v>
      </c>
      <c r="Y69" s="238" t="s">
        <v>249</v>
      </c>
    </row>
    <row r="70" spans="1:25" s="239" customFormat="1" ht="25.5">
      <c r="A70" s="34" t="s">
        <v>71</v>
      </c>
      <c r="B70" s="171" t="s">
        <v>8706</v>
      </c>
      <c r="C70" s="171" t="s">
        <v>8706</v>
      </c>
      <c r="D70" s="171" t="s">
        <v>8861</v>
      </c>
      <c r="E70" s="128"/>
      <c r="F70" s="128"/>
      <c r="G70" s="244" t="s">
        <v>8644</v>
      </c>
      <c r="H70" s="126" t="s">
        <v>5</v>
      </c>
      <c r="I70" s="126" t="s">
        <v>246</v>
      </c>
      <c r="J70" s="126" t="s">
        <v>5</v>
      </c>
      <c r="K70" s="126" t="s">
        <v>3</v>
      </c>
      <c r="L70" s="126" t="s">
        <v>248</v>
      </c>
      <c r="M70" s="126" t="s">
        <v>3</v>
      </c>
      <c r="N70" s="126" t="s">
        <v>9</v>
      </c>
      <c r="O70" s="126" t="s">
        <v>247</v>
      </c>
      <c r="P70" s="128"/>
      <c r="Q70" s="128"/>
      <c r="R70" s="128"/>
      <c r="S70" s="128"/>
      <c r="T70" s="129"/>
      <c r="U70" s="174" t="s">
        <v>8707</v>
      </c>
      <c r="V70" s="265" t="s">
        <v>8887</v>
      </c>
      <c r="W70" s="237" t="s">
        <v>8231</v>
      </c>
      <c r="X70" s="238" t="s">
        <v>8219</v>
      </c>
      <c r="Y70" s="238" t="s">
        <v>249</v>
      </c>
    </row>
    <row r="71" spans="1:25" s="239" customFormat="1" ht="25.5">
      <c r="A71" s="35" t="s">
        <v>72</v>
      </c>
      <c r="B71" s="171" t="s">
        <v>8799</v>
      </c>
      <c r="C71" s="171" t="s">
        <v>8799</v>
      </c>
      <c r="D71" s="171" t="s">
        <v>8862</v>
      </c>
      <c r="E71" s="128"/>
      <c r="F71" s="128"/>
      <c r="G71" s="244" t="s">
        <v>8644</v>
      </c>
      <c r="H71" s="126" t="s">
        <v>5</v>
      </c>
      <c r="I71" s="126" t="s">
        <v>246</v>
      </c>
      <c r="J71" s="126" t="s">
        <v>5</v>
      </c>
      <c r="K71" s="126" t="s">
        <v>3</v>
      </c>
      <c r="L71" s="126" t="s">
        <v>248</v>
      </c>
      <c r="M71" s="126" t="s">
        <v>3</v>
      </c>
      <c r="N71" s="126" t="s">
        <v>9</v>
      </c>
      <c r="O71" s="126" t="s">
        <v>247</v>
      </c>
      <c r="P71" s="128"/>
      <c r="Q71" s="128"/>
      <c r="R71" s="128"/>
      <c r="S71" s="128"/>
      <c r="T71" s="129" t="s">
        <v>8261</v>
      </c>
      <c r="U71" s="174" t="s">
        <v>8290</v>
      </c>
      <c r="V71" s="240" t="s">
        <v>8214</v>
      </c>
      <c r="W71" s="237" t="s">
        <v>8229</v>
      </c>
      <c r="X71" s="238" t="s">
        <v>8219</v>
      </c>
      <c r="Y71" s="238" t="s">
        <v>249</v>
      </c>
    </row>
    <row r="72" spans="1:25" s="239" customFormat="1" ht="25.5">
      <c r="A72" s="34" t="s">
        <v>73</v>
      </c>
      <c r="B72" s="171" t="s">
        <v>8800</v>
      </c>
      <c r="C72" s="171" t="s">
        <v>8800</v>
      </c>
      <c r="D72" s="171" t="s">
        <v>8863</v>
      </c>
      <c r="E72" s="128"/>
      <c r="F72" s="128"/>
      <c r="G72" s="244" t="s">
        <v>8644</v>
      </c>
      <c r="H72" s="128" t="s">
        <v>9</v>
      </c>
      <c r="I72" s="126"/>
      <c r="J72" s="126"/>
      <c r="K72" s="126"/>
      <c r="L72" s="126"/>
      <c r="M72" s="126"/>
      <c r="N72" s="126"/>
      <c r="O72" s="126"/>
      <c r="P72" s="128"/>
      <c r="Q72" s="128"/>
      <c r="R72" s="128"/>
      <c r="S72" s="128"/>
      <c r="T72" s="129" t="s">
        <v>8262</v>
      </c>
      <c r="U72" s="174" t="s">
        <v>8291</v>
      </c>
      <c r="V72" s="240" t="s">
        <v>8215</v>
      </c>
      <c r="W72" s="237" t="s">
        <v>8229</v>
      </c>
      <c r="X72" s="238" t="s">
        <v>8219</v>
      </c>
      <c r="Y72" s="238" t="s">
        <v>249</v>
      </c>
    </row>
    <row r="73" spans="1:25" s="239" customFormat="1">
      <c r="A73" s="35" t="s">
        <v>74</v>
      </c>
      <c r="B73" s="171" t="s">
        <v>8801</v>
      </c>
      <c r="C73" s="171" t="s">
        <v>8801</v>
      </c>
      <c r="D73" s="171" t="s">
        <v>8864</v>
      </c>
      <c r="E73" s="128"/>
      <c r="F73" s="128"/>
      <c r="G73" s="244" t="s">
        <v>8644</v>
      </c>
      <c r="H73" s="126" t="s">
        <v>5</v>
      </c>
      <c r="I73" s="126" t="s">
        <v>246</v>
      </c>
      <c r="J73" s="126" t="s">
        <v>5</v>
      </c>
      <c r="K73" s="126" t="s">
        <v>3</v>
      </c>
      <c r="L73" s="126" t="s">
        <v>248</v>
      </c>
      <c r="M73" s="126" t="s">
        <v>3</v>
      </c>
      <c r="N73" s="126" t="s">
        <v>9</v>
      </c>
      <c r="O73" s="126" t="s">
        <v>247</v>
      </c>
      <c r="P73" s="128"/>
      <c r="Q73" s="128"/>
      <c r="R73" s="128"/>
      <c r="S73" s="128"/>
      <c r="T73" s="129" t="s">
        <v>8243</v>
      </c>
      <c r="U73" s="174" t="s">
        <v>8243</v>
      </c>
      <c r="V73" s="240" t="s">
        <v>8216</v>
      </c>
      <c r="W73" s="237" t="s">
        <v>8229</v>
      </c>
      <c r="X73" s="238" t="s">
        <v>8219</v>
      </c>
      <c r="Y73" s="238" t="s">
        <v>249</v>
      </c>
    </row>
    <row r="74" spans="1:25">
      <c r="A74" s="34" t="s">
        <v>75</v>
      </c>
      <c r="B74" s="171" t="s">
        <v>8802</v>
      </c>
      <c r="C74" s="171" t="s">
        <v>8802</v>
      </c>
      <c r="D74" s="171" t="s">
        <v>8865</v>
      </c>
      <c r="G74" s="244" t="s">
        <v>8644</v>
      </c>
      <c r="H74" s="126" t="s">
        <v>5</v>
      </c>
      <c r="I74" s="126" t="s">
        <v>246</v>
      </c>
      <c r="J74" s="126" t="s">
        <v>5</v>
      </c>
      <c r="K74" s="126" t="s">
        <v>3</v>
      </c>
      <c r="L74" s="126" t="s">
        <v>248</v>
      </c>
      <c r="M74" s="126" t="s">
        <v>3</v>
      </c>
      <c r="N74" s="126" t="s">
        <v>9</v>
      </c>
      <c r="O74" s="126" t="s">
        <v>247</v>
      </c>
      <c r="T74" s="174" t="s">
        <v>8243</v>
      </c>
      <c r="U74" s="174" t="s">
        <v>8243</v>
      </c>
      <c r="V74" s="240" t="s">
        <v>8217</v>
      </c>
      <c r="W74" s="237" t="s">
        <v>8229</v>
      </c>
      <c r="X74" s="238" t="s">
        <v>8219</v>
      </c>
      <c r="Y74" s="238" t="s">
        <v>249</v>
      </c>
    </row>
    <row r="75" spans="1:25" ht="25.5">
      <c r="A75" s="35" t="s">
        <v>76</v>
      </c>
      <c r="B75" s="171" t="s">
        <v>8803</v>
      </c>
      <c r="C75" s="171" t="s">
        <v>8803</v>
      </c>
      <c r="D75" s="171" t="s">
        <v>8866</v>
      </c>
      <c r="G75" s="244" t="s">
        <v>8644</v>
      </c>
      <c r="H75" s="126" t="s">
        <v>5</v>
      </c>
      <c r="I75" s="126" t="s">
        <v>246</v>
      </c>
      <c r="J75" s="126" t="s">
        <v>5</v>
      </c>
      <c r="K75" s="126" t="s">
        <v>3</v>
      </c>
      <c r="L75" s="126" t="s">
        <v>248</v>
      </c>
      <c r="M75" s="126" t="s">
        <v>3</v>
      </c>
      <c r="N75" s="126" t="s">
        <v>9</v>
      </c>
      <c r="O75" s="126" t="s">
        <v>247</v>
      </c>
      <c r="T75" s="129" t="s">
        <v>8263</v>
      </c>
      <c r="U75" s="174" t="s">
        <v>8292</v>
      </c>
      <c r="V75" s="240" t="s">
        <v>8218</v>
      </c>
      <c r="W75" s="237" t="s">
        <v>8231</v>
      </c>
      <c r="X75" s="238" t="s">
        <v>8219</v>
      </c>
      <c r="Y75" s="238" t="s">
        <v>249</v>
      </c>
    </row>
    <row r="76" spans="1:25">
      <c r="A76" s="34" t="s">
        <v>77</v>
      </c>
      <c r="G76" s="244" t="s">
        <v>8644</v>
      </c>
    </row>
    <row r="77" spans="1:25" ht="76.5">
      <c r="A77" s="35" t="s">
        <v>78</v>
      </c>
      <c r="B77" s="267" t="s">
        <v>8708</v>
      </c>
      <c r="C77" s="267" t="s">
        <v>8708</v>
      </c>
      <c r="D77" s="274" t="s">
        <v>8888</v>
      </c>
      <c r="E77" s="171"/>
      <c r="G77" s="244" t="s">
        <v>8644</v>
      </c>
      <c r="V77" s="265" t="s">
        <v>8916</v>
      </c>
    </row>
    <row r="78" spans="1:25" ht="102">
      <c r="A78" s="34" t="s">
        <v>79</v>
      </c>
      <c r="B78" s="267" t="s">
        <v>8709</v>
      </c>
      <c r="C78" s="267" t="s">
        <v>8709</v>
      </c>
      <c r="D78" s="274" t="s">
        <v>8889</v>
      </c>
      <c r="E78" s="171"/>
      <c r="G78" s="244" t="s">
        <v>8644</v>
      </c>
      <c r="T78" s="174" t="s">
        <v>8709</v>
      </c>
      <c r="U78" s="174" t="s">
        <v>8709</v>
      </c>
      <c r="V78" s="265" t="s">
        <v>8917</v>
      </c>
    </row>
    <row r="79" spans="1:25" s="245" customFormat="1" ht="140.25">
      <c r="A79" s="35" t="s">
        <v>80</v>
      </c>
      <c r="B79" s="267" t="s">
        <v>8710</v>
      </c>
      <c r="C79" s="267" t="s">
        <v>8710</v>
      </c>
      <c r="D79" s="267" t="s">
        <v>8890</v>
      </c>
      <c r="E79" s="171"/>
      <c r="F79" s="128"/>
      <c r="G79" s="244" t="s">
        <v>8644</v>
      </c>
      <c r="H79" s="128"/>
      <c r="I79" s="128"/>
      <c r="J79" s="128"/>
      <c r="K79" s="128"/>
      <c r="L79" s="128"/>
      <c r="M79" s="128"/>
      <c r="N79" s="128"/>
      <c r="O79" s="128"/>
      <c r="P79" s="128"/>
      <c r="Q79" s="128"/>
      <c r="R79" s="128"/>
      <c r="S79" s="128"/>
      <c r="T79" s="129"/>
      <c r="U79" s="129"/>
      <c r="V79" s="265" t="s">
        <v>8921</v>
      </c>
      <c r="W79" s="251"/>
    </row>
    <row r="80" spans="1:25" s="245" customFormat="1" ht="89.25">
      <c r="A80" s="34" t="s">
        <v>81</v>
      </c>
      <c r="B80" s="267" t="s">
        <v>8711</v>
      </c>
      <c r="C80" s="267" t="s">
        <v>8711</v>
      </c>
      <c r="D80" s="274" t="s">
        <v>8891</v>
      </c>
      <c r="E80" s="171"/>
      <c r="F80" s="128"/>
      <c r="G80" s="244" t="s">
        <v>8644</v>
      </c>
      <c r="H80" s="128"/>
      <c r="I80" s="128"/>
      <c r="J80" s="128"/>
      <c r="K80" s="128"/>
      <c r="L80" s="128"/>
      <c r="M80" s="128"/>
      <c r="N80" s="128"/>
      <c r="O80" s="128"/>
      <c r="P80" s="128"/>
      <c r="Q80" s="128"/>
      <c r="R80" s="128"/>
      <c r="S80" s="128"/>
      <c r="T80" s="129"/>
      <c r="U80" s="129"/>
      <c r="V80" s="265" t="s">
        <v>8923</v>
      </c>
      <c r="W80" s="250"/>
    </row>
    <row r="81" spans="1:23" ht="51">
      <c r="A81" s="35" t="s">
        <v>82</v>
      </c>
      <c r="B81" s="267" t="s">
        <v>8712</v>
      </c>
      <c r="C81" s="267" t="s">
        <v>8712</v>
      </c>
      <c r="D81" s="274" t="s">
        <v>8892</v>
      </c>
      <c r="E81" s="171"/>
      <c r="G81" s="244" t="s">
        <v>8644</v>
      </c>
      <c r="T81" s="174" t="s">
        <v>8713</v>
      </c>
      <c r="U81" s="174" t="s">
        <v>8713</v>
      </c>
      <c r="V81" s="265" t="s">
        <v>8936</v>
      </c>
    </row>
    <row r="82" spans="1:23" ht="140.25">
      <c r="A82" s="34" t="s">
        <v>83</v>
      </c>
      <c r="B82" s="267" t="s">
        <v>8714</v>
      </c>
      <c r="C82" s="267" t="s">
        <v>8714</v>
      </c>
      <c r="D82" s="275" t="s">
        <v>8893</v>
      </c>
      <c r="E82" s="171"/>
      <c r="G82" s="244" t="s">
        <v>8644</v>
      </c>
      <c r="T82" s="174" t="s">
        <v>8708</v>
      </c>
      <c r="U82" s="174" t="s">
        <v>8708</v>
      </c>
      <c r="V82" s="265" t="s">
        <v>8918</v>
      </c>
    </row>
    <row r="83" spans="1:23" ht="89.25">
      <c r="A83" s="35" t="s">
        <v>84</v>
      </c>
      <c r="B83" s="267" t="s">
        <v>8715</v>
      </c>
      <c r="C83" s="267" t="s">
        <v>8715</v>
      </c>
      <c r="D83" s="274" t="s">
        <v>8894</v>
      </c>
      <c r="E83" s="171"/>
      <c r="G83" s="244" t="s">
        <v>8644</v>
      </c>
      <c r="T83" s="129" t="s">
        <v>8747</v>
      </c>
      <c r="U83" s="129" t="s">
        <v>8747</v>
      </c>
      <c r="V83" s="265" t="s">
        <v>8919</v>
      </c>
    </row>
    <row r="84" spans="1:23" ht="25.5">
      <c r="A84" s="34" t="s">
        <v>85</v>
      </c>
      <c r="B84" s="270"/>
      <c r="C84" s="271" t="s">
        <v>8717</v>
      </c>
      <c r="D84" s="244"/>
      <c r="E84" s="171"/>
      <c r="F84" s="273" t="s">
        <v>8909</v>
      </c>
      <c r="G84" s="244" t="s">
        <v>8644</v>
      </c>
      <c r="U84" s="129" t="s">
        <v>8748</v>
      </c>
    </row>
    <row r="85" spans="1:23" ht="25.5">
      <c r="A85" s="35" t="s">
        <v>86</v>
      </c>
      <c r="B85" s="270"/>
      <c r="C85" s="271" t="s">
        <v>8718</v>
      </c>
      <c r="D85" s="244"/>
      <c r="E85" s="171"/>
      <c r="F85" s="273" t="s">
        <v>8910</v>
      </c>
      <c r="G85" s="244" t="s">
        <v>8644</v>
      </c>
      <c r="U85" s="129" t="s">
        <v>8749</v>
      </c>
    </row>
    <row r="86" spans="1:23">
      <c r="A86" s="34" t="s">
        <v>87</v>
      </c>
      <c r="B86" s="272"/>
      <c r="C86" s="272" t="s">
        <v>8719</v>
      </c>
      <c r="D86" s="244"/>
      <c r="E86" s="171"/>
      <c r="F86" s="277" t="s">
        <v>8911</v>
      </c>
      <c r="G86" s="244" t="s">
        <v>8644</v>
      </c>
      <c r="U86" s="174" t="s">
        <v>8714</v>
      </c>
    </row>
    <row r="87" spans="1:23">
      <c r="A87" s="35" t="s">
        <v>88</v>
      </c>
      <c r="B87" s="267"/>
      <c r="C87" s="267" t="s">
        <v>8720</v>
      </c>
      <c r="D87" s="244"/>
      <c r="E87" s="171"/>
      <c r="F87" s="268" t="s">
        <v>8912</v>
      </c>
      <c r="G87" s="244" t="s">
        <v>8644</v>
      </c>
      <c r="U87" s="129" t="s">
        <v>8750</v>
      </c>
    </row>
    <row r="88" spans="1:23" ht="51">
      <c r="A88" s="34" t="s">
        <v>89</v>
      </c>
      <c r="B88" s="267" t="s">
        <v>8722</v>
      </c>
      <c r="C88" s="267" t="s">
        <v>8721</v>
      </c>
      <c r="D88" s="274" t="s">
        <v>8895</v>
      </c>
      <c r="E88" s="171"/>
      <c r="F88" s="230"/>
      <c r="G88" s="244" t="s">
        <v>8644</v>
      </c>
      <c r="V88" s="265" t="s">
        <v>8920</v>
      </c>
    </row>
    <row r="89" spans="1:23" ht="89.25">
      <c r="A89" s="35" t="s">
        <v>90</v>
      </c>
      <c r="B89" s="271" t="s">
        <v>8723</v>
      </c>
      <c r="C89" s="271" t="s">
        <v>8723</v>
      </c>
      <c r="D89" s="274" t="s">
        <v>8896</v>
      </c>
      <c r="E89" s="171"/>
      <c r="F89" s="230"/>
      <c r="G89" s="244" t="s">
        <v>8644</v>
      </c>
      <c r="V89" s="265" t="s">
        <v>8922</v>
      </c>
    </row>
    <row r="90" spans="1:23">
      <c r="A90" s="34" t="s">
        <v>91</v>
      </c>
      <c r="B90" s="267"/>
      <c r="C90" s="267" t="s">
        <v>8724</v>
      </c>
      <c r="D90" s="244"/>
      <c r="E90" s="171"/>
      <c r="F90" s="269" t="s">
        <v>8913</v>
      </c>
      <c r="G90" s="244" t="s">
        <v>8644</v>
      </c>
      <c r="U90" s="174" t="s">
        <v>8725</v>
      </c>
    </row>
    <row r="91" spans="1:23">
      <c r="A91" s="35" t="s">
        <v>92</v>
      </c>
      <c r="B91" s="267"/>
      <c r="C91" s="267" t="s">
        <v>8726</v>
      </c>
      <c r="D91" s="274"/>
      <c r="E91" s="171"/>
      <c r="F91" s="269" t="s">
        <v>8914</v>
      </c>
      <c r="G91" s="244" t="s">
        <v>8644</v>
      </c>
      <c r="U91" s="174" t="s">
        <v>8723</v>
      </c>
    </row>
    <row r="92" spans="1:23" ht="25.5">
      <c r="A92" s="34" t="s">
        <v>93</v>
      </c>
      <c r="B92" s="267"/>
      <c r="C92" s="267" t="s">
        <v>8727</v>
      </c>
      <c r="D92" s="274"/>
      <c r="E92" s="171"/>
      <c r="F92" s="268" t="s">
        <v>8915</v>
      </c>
      <c r="G92" s="244" t="s">
        <v>8644</v>
      </c>
      <c r="U92" s="129" t="s">
        <v>8751</v>
      </c>
    </row>
    <row r="93" spans="1:23" s="239" customFormat="1" ht="216.75">
      <c r="A93" s="35" t="s">
        <v>94</v>
      </c>
      <c r="B93" s="267" t="s">
        <v>8728</v>
      </c>
      <c r="C93" s="267" t="s">
        <v>8728</v>
      </c>
      <c r="D93" s="276" t="s">
        <v>8897</v>
      </c>
      <c r="E93" s="171"/>
      <c r="F93" s="128"/>
      <c r="G93" s="244" t="s">
        <v>8644</v>
      </c>
      <c r="H93" s="128"/>
      <c r="I93" s="128"/>
      <c r="J93" s="128"/>
      <c r="K93" s="128"/>
      <c r="L93" s="128"/>
      <c r="M93" s="128"/>
      <c r="N93" s="128"/>
      <c r="O93" s="128"/>
      <c r="P93" s="128"/>
      <c r="Q93" s="128"/>
      <c r="R93" s="128"/>
      <c r="S93" s="128"/>
      <c r="T93" s="129"/>
      <c r="U93" s="129"/>
      <c r="V93" s="265" t="s">
        <v>8924</v>
      </c>
      <c r="W93" s="250"/>
    </row>
    <row r="94" spans="1:23" s="239" customFormat="1" ht="102">
      <c r="A94" s="34" t="s">
        <v>95</v>
      </c>
      <c r="B94" s="267" t="s">
        <v>8729</v>
      </c>
      <c r="C94" s="267" t="s">
        <v>8729</v>
      </c>
      <c r="D94" s="271" t="s">
        <v>8898</v>
      </c>
      <c r="E94" s="171"/>
      <c r="F94" s="128"/>
      <c r="G94" s="244" t="s">
        <v>8644</v>
      </c>
      <c r="H94" s="128"/>
      <c r="I94" s="128"/>
      <c r="J94" s="128"/>
      <c r="K94" s="128"/>
      <c r="L94" s="128"/>
      <c r="M94" s="128"/>
      <c r="N94" s="128"/>
      <c r="O94" s="128"/>
      <c r="P94" s="128"/>
      <c r="Q94" s="128"/>
      <c r="R94" s="128"/>
      <c r="S94" s="128"/>
      <c r="T94" s="174" t="s">
        <v>8728</v>
      </c>
      <c r="U94" s="129"/>
      <c r="V94" s="265" t="s">
        <v>8925</v>
      </c>
      <c r="W94" s="250"/>
    </row>
    <row r="95" spans="1:23" s="239" customFormat="1" ht="127.5">
      <c r="A95" s="35" t="s">
        <v>96</v>
      </c>
      <c r="B95" s="267" t="s">
        <v>8730</v>
      </c>
      <c r="C95" s="267" t="s">
        <v>8730</v>
      </c>
      <c r="D95" s="276" t="s">
        <v>8899</v>
      </c>
      <c r="E95" s="171"/>
      <c r="F95" s="128"/>
      <c r="G95" s="244" t="s">
        <v>8644</v>
      </c>
      <c r="H95" s="128"/>
      <c r="I95" s="128"/>
      <c r="J95" s="128"/>
      <c r="K95" s="128"/>
      <c r="L95" s="128"/>
      <c r="M95" s="128"/>
      <c r="N95" s="128"/>
      <c r="O95" s="128"/>
      <c r="P95" s="128"/>
      <c r="Q95" s="128"/>
      <c r="R95" s="128"/>
      <c r="S95" s="128"/>
      <c r="T95" s="129"/>
      <c r="U95" s="129" t="s">
        <v>8716</v>
      </c>
      <c r="V95" s="265" t="s">
        <v>8926</v>
      </c>
      <c r="W95" s="250"/>
    </row>
    <row r="96" spans="1:23" s="239" customFormat="1" ht="114.75">
      <c r="A96" s="34" t="s">
        <v>97</v>
      </c>
      <c r="B96" s="267" t="s">
        <v>8731</v>
      </c>
      <c r="C96" s="267" t="s">
        <v>8731</v>
      </c>
      <c r="D96" s="267" t="s">
        <v>8900</v>
      </c>
      <c r="E96" s="171"/>
      <c r="F96" s="128"/>
      <c r="G96" s="244" t="s">
        <v>8644</v>
      </c>
      <c r="H96" s="128"/>
      <c r="I96" s="128"/>
      <c r="J96" s="128"/>
      <c r="K96" s="128"/>
      <c r="L96" s="128"/>
      <c r="M96" s="128"/>
      <c r="N96" s="128"/>
      <c r="O96" s="128"/>
      <c r="P96" s="128"/>
      <c r="Q96" s="128"/>
      <c r="R96" s="128"/>
      <c r="S96" s="128"/>
      <c r="T96" s="129"/>
      <c r="U96" s="129"/>
      <c r="V96" s="265" t="s">
        <v>8927</v>
      </c>
      <c r="W96" s="250"/>
    </row>
    <row r="97" spans="1:23" s="252" customFormat="1" ht="102">
      <c r="A97" s="35" t="s">
        <v>98</v>
      </c>
      <c r="B97" s="267" t="s">
        <v>8732</v>
      </c>
      <c r="C97" s="267" t="s">
        <v>8732</v>
      </c>
      <c r="D97" s="274" t="s">
        <v>8901</v>
      </c>
      <c r="E97" s="171" t="s">
        <v>8901</v>
      </c>
      <c r="F97" s="171" t="s">
        <v>8901</v>
      </c>
      <c r="G97" s="244" t="s">
        <v>8644</v>
      </c>
      <c r="H97" s="171" t="s">
        <v>5</v>
      </c>
      <c r="I97" s="126" t="s">
        <v>246</v>
      </c>
      <c r="J97" s="126" t="s">
        <v>5</v>
      </c>
      <c r="K97" s="126" t="s">
        <v>3</v>
      </c>
      <c r="L97" s="126" t="s">
        <v>9</v>
      </c>
      <c r="M97" s="126" t="s">
        <v>3</v>
      </c>
      <c r="N97" s="126" t="s">
        <v>248</v>
      </c>
      <c r="O97" s="126" t="s">
        <v>247</v>
      </c>
      <c r="P97" s="128"/>
      <c r="Q97" s="128"/>
      <c r="R97" s="128"/>
      <c r="S97" s="128"/>
      <c r="T97" s="174" t="s">
        <v>8326</v>
      </c>
      <c r="U97" s="174" t="s">
        <v>8326</v>
      </c>
      <c r="V97" s="265" t="s">
        <v>8928</v>
      </c>
      <c r="W97" s="250"/>
    </row>
    <row r="98" spans="1:23" ht="102">
      <c r="A98" s="34" t="s">
        <v>99</v>
      </c>
      <c r="B98" s="267" t="s">
        <v>8733</v>
      </c>
      <c r="C98" s="235"/>
      <c r="D98" s="276" t="s">
        <v>8902</v>
      </c>
      <c r="E98" s="171"/>
      <c r="G98" s="244" t="s">
        <v>8644</v>
      </c>
      <c r="V98" s="265" t="s">
        <v>8931</v>
      </c>
    </row>
    <row r="99" spans="1:23" ht="114.75">
      <c r="A99" s="35" t="s">
        <v>100</v>
      </c>
      <c r="B99" s="267" t="s">
        <v>8734</v>
      </c>
      <c r="C99" s="267" t="s">
        <v>8734</v>
      </c>
      <c r="D99" s="274" t="s">
        <v>8903</v>
      </c>
      <c r="E99" s="171"/>
      <c r="G99" s="244" t="s">
        <v>8644</v>
      </c>
      <c r="V99" s="265" t="s">
        <v>8929</v>
      </c>
    </row>
    <row r="100" spans="1:23" ht="102">
      <c r="A100" s="34" t="s">
        <v>101</v>
      </c>
      <c r="B100" s="267" t="s">
        <v>8735</v>
      </c>
      <c r="C100" s="267" t="s">
        <v>8735</v>
      </c>
      <c r="D100" s="274" t="s">
        <v>8904</v>
      </c>
      <c r="E100" s="171"/>
      <c r="G100" s="244" t="s">
        <v>8644</v>
      </c>
      <c r="V100" s="265" t="s">
        <v>8930</v>
      </c>
    </row>
    <row r="101" spans="1:23" ht="204">
      <c r="A101" s="35" t="s">
        <v>102</v>
      </c>
      <c r="B101" s="267" t="s">
        <v>8736</v>
      </c>
      <c r="C101" s="267" t="s">
        <v>8736</v>
      </c>
      <c r="D101" s="274" t="s">
        <v>8905</v>
      </c>
      <c r="E101" s="171"/>
      <c r="G101" s="244" t="s">
        <v>8644</v>
      </c>
      <c r="V101" s="265" t="s">
        <v>8932</v>
      </c>
    </row>
    <row r="102" spans="1:23" ht="76.5">
      <c r="A102" s="34" t="s">
        <v>103</v>
      </c>
      <c r="B102" s="267" t="s">
        <v>8737</v>
      </c>
      <c r="C102" s="267" t="s">
        <v>8737</v>
      </c>
      <c r="D102" s="274" t="s">
        <v>8906</v>
      </c>
      <c r="E102" s="171"/>
      <c r="G102" s="244" t="s">
        <v>8644</v>
      </c>
      <c r="V102" s="265" t="s">
        <v>8933</v>
      </c>
    </row>
    <row r="103" spans="1:23" ht="127.5">
      <c r="A103" s="35" t="s">
        <v>104</v>
      </c>
      <c r="B103" s="267" t="s">
        <v>8738</v>
      </c>
      <c r="C103" s="267" t="s">
        <v>8738</v>
      </c>
      <c r="D103" s="267" t="s">
        <v>8907</v>
      </c>
      <c r="E103" s="171"/>
      <c r="G103" s="244" t="s">
        <v>8644</v>
      </c>
      <c r="V103" s="265" t="s">
        <v>8934</v>
      </c>
    </row>
    <row r="104" spans="1:23" ht="140.25">
      <c r="A104" s="34" t="s">
        <v>105</v>
      </c>
      <c r="B104" s="267" t="s">
        <v>8739</v>
      </c>
      <c r="C104" s="267" t="s">
        <v>8739</v>
      </c>
      <c r="D104" s="274" t="s">
        <v>8908</v>
      </c>
      <c r="E104" s="171"/>
      <c r="G104" s="244" t="s">
        <v>8644</v>
      </c>
      <c r="V104" s="265" t="s">
        <v>8935</v>
      </c>
    </row>
    <row r="105" spans="1:23">
      <c r="A105" s="35" t="s">
        <v>106</v>
      </c>
      <c r="B105" s="171"/>
      <c r="C105" s="171"/>
      <c r="D105" s="171"/>
      <c r="E105" s="171"/>
      <c r="G105" s="171"/>
    </row>
    <row r="106" spans="1:23" s="239" customFormat="1">
      <c r="A106" s="34" t="s">
        <v>107</v>
      </c>
      <c r="B106" s="128"/>
      <c r="C106" s="128"/>
      <c r="D106" s="128"/>
      <c r="E106" s="128"/>
      <c r="F106" s="128"/>
      <c r="G106" s="171"/>
      <c r="H106" s="128"/>
      <c r="I106" s="128"/>
      <c r="J106" s="128"/>
      <c r="K106" s="128"/>
      <c r="L106" s="128"/>
      <c r="M106" s="128"/>
      <c r="N106" s="128"/>
      <c r="O106" s="128"/>
      <c r="P106" s="128"/>
      <c r="Q106" s="128"/>
      <c r="R106" s="128"/>
      <c r="S106" s="128"/>
      <c r="T106" s="129"/>
      <c r="U106" s="129"/>
      <c r="V106" s="240"/>
      <c r="W106" s="250"/>
    </row>
    <row r="107" spans="1:23" s="239" customFormat="1">
      <c r="A107" s="35" t="s">
        <v>108</v>
      </c>
      <c r="B107" s="128"/>
      <c r="C107" s="128"/>
      <c r="D107" s="128"/>
      <c r="E107" s="128"/>
      <c r="F107" s="128"/>
      <c r="G107" s="171"/>
      <c r="H107" s="128"/>
      <c r="I107" s="128"/>
      <c r="J107" s="128"/>
      <c r="K107" s="128"/>
      <c r="L107" s="128"/>
      <c r="M107" s="128"/>
      <c r="N107" s="128"/>
      <c r="O107" s="128"/>
      <c r="P107" s="128"/>
      <c r="Q107" s="128"/>
      <c r="R107" s="128"/>
      <c r="S107" s="128"/>
      <c r="T107" s="129"/>
      <c r="U107" s="129"/>
      <c r="V107" s="240"/>
      <c r="W107" s="250"/>
    </row>
    <row r="108" spans="1:23" s="239" customFormat="1">
      <c r="A108" s="34" t="s">
        <v>109</v>
      </c>
      <c r="B108" s="128"/>
      <c r="C108" s="128"/>
      <c r="D108" s="128"/>
      <c r="E108" s="128"/>
      <c r="F108" s="128"/>
      <c r="G108" s="171"/>
      <c r="H108" s="128"/>
      <c r="I108" s="128"/>
      <c r="J108" s="128"/>
      <c r="K108" s="128"/>
      <c r="L108" s="128"/>
      <c r="M108" s="128"/>
      <c r="N108" s="128"/>
      <c r="O108" s="128"/>
      <c r="P108" s="128"/>
      <c r="Q108" s="128"/>
      <c r="R108" s="128"/>
      <c r="S108" s="128"/>
      <c r="T108" s="129"/>
      <c r="U108" s="129"/>
      <c r="V108" s="240"/>
      <c r="W108" s="250"/>
    </row>
    <row r="109" spans="1:23" s="239" customFormat="1">
      <c r="A109" s="35" t="s">
        <v>110</v>
      </c>
      <c r="B109" s="128"/>
      <c r="C109" s="128"/>
      <c r="D109" s="128"/>
      <c r="E109" s="128"/>
      <c r="F109" s="128"/>
      <c r="G109" s="171"/>
      <c r="H109" s="128"/>
      <c r="I109" s="128"/>
      <c r="J109" s="128"/>
      <c r="K109" s="128"/>
      <c r="L109" s="128"/>
      <c r="M109" s="128"/>
      <c r="N109" s="128"/>
      <c r="O109" s="128"/>
      <c r="P109" s="128"/>
      <c r="Q109" s="128"/>
      <c r="R109" s="128"/>
      <c r="S109" s="128"/>
      <c r="T109" s="129"/>
      <c r="U109" s="129"/>
      <c r="V109" s="240"/>
      <c r="W109" s="250"/>
    </row>
    <row r="110" spans="1:23">
      <c r="A110" s="34" t="s">
        <v>111</v>
      </c>
      <c r="G110" s="171"/>
    </row>
    <row r="111" spans="1:23">
      <c r="A111" s="35" t="s">
        <v>112</v>
      </c>
      <c r="G111" s="171"/>
    </row>
    <row r="112" spans="1:23">
      <c r="A112" s="34" t="s">
        <v>113</v>
      </c>
      <c r="G112" s="171"/>
    </row>
    <row r="113" spans="1:7">
      <c r="A113" s="35" t="s">
        <v>114</v>
      </c>
      <c r="G113" s="171"/>
    </row>
    <row r="114" spans="1:7">
      <c r="A114" s="34" t="s">
        <v>115</v>
      </c>
      <c r="G114" s="171"/>
    </row>
    <row r="115" spans="1:7">
      <c r="A115" s="35" t="s">
        <v>116</v>
      </c>
      <c r="G115" s="171"/>
    </row>
    <row r="116" spans="1:7">
      <c r="A116" s="34" t="s">
        <v>117</v>
      </c>
      <c r="G116" s="171"/>
    </row>
    <row r="117" spans="1:7">
      <c r="A117" s="35" t="s">
        <v>118</v>
      </c>
      <c r="G117" s="171"/>
    </row>
    <row r="118" spans="1:7">
      <c r="A118" s="34" t="s">
        <v>119</v>
      </c>
      <c r="G118" s="171"/>
    </row>
    <row r="119" spans="1:7">
      <c r="A119" s="35" t="s">
        <v>120</v>
      </c>
      <c r="G119" s="171"/>
    </row>
    <row r="120" spans="1:7">
      <c r="A120" s="34" t="s">
        <v>121</v>
      </c>
      <c r="G120" s="171"/>
    </row>
    <row r="121" spans="1:7">
      <c r="A121" s="35" t="s">
        <v>122</v>
      </c>
      <c r="G121" s="171"/>
    </row>
    <row r="122" spans="1:7">
      <c r="A122" s="34" t="s">
        <v>123</v>
      </c>
      <c r="G122" s="171"/>
    </row>
    <row r="123" spans="1:7">
      <c r="A123" s="35" t="s">
        <v>124</v>
      </c>
      <c r="G123" s="171"/>
    </row>
    <row r="124" spans="1:7">
      <c r="A124" s="34" t="s">
        <v>125</v>
      </c>
      <c r="G124" s="171"/>
    </row>
    <row r="125" spans="1:7">
      <c r="A125" s="35" t="s">
        <v>126</v>
      </c>
    </row>
    <row r="126" spans="1:7">
      <c r="A126" s="34" t="s">
        <v>127</v>
      </c>
    </row>
    <row r="127" spans="1:7">
      <c r="A127" s="35" t="s">
        <v>128</v>
      </c>
    </row>
    <row r="128" spans="1:7">
      <c r="A128" s="34" t="s">
        <v>129</v>
      </c>
    </row>
    <row r="129" spans="1:1">
      <c r="A129" s="35" t="s">
        <v>130</v>
      </c>
    </row>
    <row r="130" spans="1:1">
      <c r="A130" s="34" t="s">
        <v>131</v>
      </c>
    </row>
    <row r="131" spans="1:1">
      <c r="A131" s="35" t="s">
        <v>132</v>
      </c>
    </row>
    <row r="132" spans="1:1">
      <c r="A132" s="34" t="s">
        <v>133</v>
      </c>
    </row>
    <row r="133" spans="1:1">
      <c r="A133" s="35" t="s">
        <v>134</v>
      </c>
    </row>
    <row r="134" spans="1:1">
      <c r="A134" s="34" t="s">
        <v>135</v>
      </c>
    </row>
    <row r="135" spans="1:1">
      <c r="A135" s="35" t="s">
        <v>136</v>
      </c>
    </row>
    <row r="136" spans="1:1">
      <c r="A136" s="34" t="s">
        <v>137</v>
      </c>
    </row>
    <row r="137" spans="1:1">
      <c r="A137" s="35" t="s">
        <v>138</v>
      </c>
    </row>
    <row r="138" spans="1:1">
      <c r="A138" s="34" t="s">
        <v>139</v>
      </c>
    </row>
    <row r="139" spans="1:1">
      <c r="A139" s="35" t="s">
        <v>140</v>
      </c>
    </row>
    <row r="140" spans="1:1">
      <c r="A140" s="34" t="s">
        <v>141</v>
      </c>
    </row>
    <row r="141" spans="1:1">
      <c r="A141" s="35" t="s">
        <v>142</v>
      </c>
    </row>
    <row r="142" spans="1:1">
      <c r="A142" s="34" t="s">
        <v>143</v>
      </c>
    </row>
    <row r="143" spans="1:1">
      <c r="A143" s="35" t="s">
        <v>144</v>
      </c>
    </row>
    <row r="144" spans="1:1">
      <c r="A144" s="34" t="s">
        <v>145</v>
      </c>
    </row>
    <row r="145" spans="1:1">
      <c r="A145" s="35" t="s">
        <v>146</v>
      </c>
    </row>
    <row r="146" spans="1:1">
      <c r="A146" s="34" t="s">
        <v>147</v>
      </c>
    </row>
    <row r="147" spans="1:1">
      <c r="A147" s="35" t="s">
        <v>148</v>
      </c>
    </row>
    <row r="148" spans="1:1">
      <c r="A148" s="34" t="s">
        <v>149</v>
      </c>
    </row>
    <row r="149" spans="1:1">
      <c r="A149" s="35" t="s">
        <v>150</v>
      </c>
    </row>
    <row r="150" spans="1:1">
      <c r="A150" s="34" t="s">
        <v>151</v>
      </c>
    </row>
    <row r="151" spans="1:1">
      <c r="A151" s="35" t="s">
        <v>152</v>
      </c>
    </row>
    <row r="152" spans="1:1">
      <c r="A152" s="34" t="s">
        <v>153</v>
      </c>
    </row>
    <row r="153" spans="1:1">
      <c r="A153" s="35" t="s">
        <v>154</v>
      </c>
    </row>
    <row r="154" spans="1:1">
      <c r="A154" s="34" t="s">
        <v>155</v>
      </c>
    </row>
    <row r="155" spans="1:1">
      <c r="A155" s="35" t="s">
        <v>156</v>
      </c>
    </row>
    <row r="156" spans="1:1">
      <c r="A156" s="34" t="s">
        <v>157</v>
      </c>
    </row>
    <row r="157" spans="1:1">
      <c r="A157" s="35" t="s">
        <v>158</v>
      </c>
    </row>
    <row r="158" spans="1:1">
      <c r="A158" s="34" t="s">
        <v>159</v>
      </c>
    </row>
    <row r="159" spans="1:1">
      <c r="A159" s="35" t="s">
        <v>160</v>
      </c>
    </row>
    <row r="160" spans="1:1">
      <c r="A160" s="34" t="s">
        <v>161</v>
      </c>
    </row>
    <row r="161" spans="1:23">
      <c r="A161" s="35" t="s">
        <v>162</v>
      </c>
    </row>
    <row r="162" spans="1:23">
      <c r="A162" s="34" t="s">
        <v>163</v>
      </c>
    </row>
    <row r="163" spans="1:23">
      <c r="A163" s="35" t="s">
        <v>164</v>
      </c>
    </row>
    <row r="164" spans="1:23">
      <c r="A164" s="34" t="s">
        <v>165</v>
      </c>
    </row>
    <row r="165" spans="1:23">
      <c r="A165" s="35" t="s">
        <v>166</v>
      </c>
    </row>
    <row r="166" spans="1:23" s="239" customFormat="1">
      <c r="A166" s="34" t="s">
        <v>167</v>
      </c>
      <c r="B166" s="128"/>
      <c r="C166" s="128"/>
      <c r="D166" s="128"/>
      <c r="E166" s="128"/>
      <c r="F166" s="128"/>
      <c r="G166" s="128"/>
      <c r="H166" s="128"/>
      <c r="I166" s="128"/>
      <c r="J166" s="128"/>
      <c r="K166" s="128"/>
      <c r="L166" s="128"/>
      <c r="M166" s="128"/>
      <c r="N166" s="128"/>
      <c r="O166" s="128"/>
      <c r="P166" s="128"/>
      <c r="Q166" s="128"/>
      <c r="R166" s="128"/>
      <c r="S166" s="128"/>
      <c r="T166" s="129"/>
      <c r="U166" s="129"/>
      <c r="V166" s="240"/>
      <c r="W166" s="250"/>
    </row>
    <row r="167" spans="1:23" s="239" customFormat="1">
      <c r="A167" s="35" t="s">
        <v>168</v>
      </c>
      <c r="B167" s="128"/>
      <c r="C167" s="128"/>
      <c r="D167" s="128"/>
      <c r="E167" s="128"/>
      <c r="F167" s="128"/>
      <c r="G167" s="128"/>
      <c r="H167" s="128"/>
      <c r="I167" s="128"/>
      <c r="J167" s="128"/>
      <c r="K167" s="128"/>
      <c r="L167" s="128"/>
      <c r="M167" s="128"/>
      <c r="N167" s="128"/>
      <c r="O167" s="128"/>
      <c r="P167" s="128"/>
      <c r="Q167" s="128"/>
      <c r="R167" s="128"/>
      <c r="S167" s="128"/>
      <c r="T167" s="129"/>
      <c r="U167" s="129"/>
      <c r="V167" s="240"/>
      <c r="W167" s="250"/>
    </row>
    <row r="168" spans="1:23" s="239" customFormat="1">
      <c r="A168" s="34" t="s">
        <v>169</v>
      </c>
      <c r="B168" s="128"/>
      <c r="C168" s="128"/>
      <c r="D168" s="128"/>
      <c r="E168" s="128"/>
      <c r="F168" s="128"/>
      <c r="G168" s="128"/>
      <c r="H168" s="128"/>
      <c r="I168" s="128"/>
      <c r="J168" s="128"/>
      <c r="K168" s="128"/>
      <c r="L168" s="128"/>
      <c r="M168" s="128"/>
      <c r="N168" s="128"/>
      <c r="O168" s="128"/>
      <c r="P168" s="128"/>
      <c r="Q168" s="128"/>
      <c r="R168" s="128"/>
      <c r="S168" s="128"/>
      <c r="T168" s="129"/>
      <c r="U168" s="129"/>
      <c r="V168" s="240"/>
      <c r="W168" s="250"/>
    </row>
    <row r="169" spans="1:23" s="239" customFormat="1">
      <c r="A169" s="35" t="s">
        <v>170</v>
      </c>
      <c r="B169" s="128"/>
      <c r="C169" s="128"/>
      <c r="D169" s="128"/>
      <c r="E169" s="128"/>
      <c r="F169" s="128"/>
      <c r="G169" s="128"/>
      <c r="H169" s="128"/>
      <c r="I169" s="128"/>
      <c r="J169" s="128"/>
      <c r="K169" s="128"/>
      <c r="L169" s="128"/>
      <c r="M169" s="128"/>
      <c r="N169" s="128"/>
      <c r="O169" s="128"/>
      <c r="P169" s="128"/>
      <c r="Q169" s="128"/>
      <c r="R169" s="128"/>
      <c r="S169" s="128"/>
      <c r="T169" s="129"/>
      <c r="U169" s="129"/>
      <c r="V169" s="240"/>
      <c r="W169" s="250"/>
    </row>
    <row r="170" spans="1:23" s="239" customFormat="1">
      <c r="A170" s="34" t="s">
        <v>171</v>
      </c>
      <c r="B170" s="128"/>
      <c r="C170" s="128"/>
      <c r="D170" s="128"/>
      <c r="E170" s="128"/>
      <c r="F170" s="128"/>
      <c r="G170" s="128"/>
      <c r="H170" s="128"/>
      <c r="I170" s="128"/>
      <c r="J170" s="128"/>
      <c r="K170" s="128"/>
      <c r="L170" s="128"/>
      <c r="M170" s="128"/>
      <c r="N170" s="128"/>
      <c r="O170" s="128"/>
      <c r="P170" s="128"/>
      <c r="Q170" s="128"/>
      <c r="R170" s="128"/>
      <c r="S170" s="128"/>
      <c r="T170" s="129"/>
      <c r="U170" s="129"/>
      <c r="V170" s="240"/>
      <c r="W170" s="250"/>
    </row>
    <row r="171" spans="1:23" s="239" customFormat="1">
      <c r="A171" s="35" t="s">
        <v>172</v>
      </c>
      <c r="B171" s="128"/>
      <c r="C171" s="128"/>
      <c r="D171" s="128"/>
      <c r="E171" s="128"/>
      <c r="F171" s="128"/>
      <c r="G171" s="128"/>
      <c r="H171" s="128"/>
      <c r="I171" s="128"/>
      <c r="J171" s="128"/>
      <c r="K171" s="128"/>
      <c r="L171" s="128"/>
      <c r="M171" s="128"/>
      <c r="N171" s="128"/>
      <c r="O171" s="128"/>
      <c r="P171" s="128"/>
      <c r="Q171" s="128"/>
      <c r="R171" s="128"/>
      <c r="S171" s="128"/>
      <c r="T171" s="129"/>
      <c r="U171" s="129"/>
      <c r="V171" s="240"/>
      <c r="W171" s="250"/>
    </row>
    <row r="172" spans="1:23" s="239" customFormat="1">
      <c r="A172" s="34" t="s">
        <v>173</v>
      </c>
      <c r="B172" s="128"/>
      <c r="C172" s="128"/>
      <c r="D172" s="128"/>
      <c r="E172" s="128"/>
      <c r="F172" s="128"/>
      <c r="G172" s="128"/>
      <c r="H172" s="128"/>
      <c r="I172" s="128"/>
      <c r="J172" s="128"/>
      <c r="K172" s="128"/>
      <c r="L172" s="128"/>
      <c r="M172" s="128"/>
      <c r="N172" s="128"/>
      <c r="O172" s="128"/>
      <c r="P172" s="128"/>
      <c r="Q172" s="128"/>
      <c r="R172" s="128"/>
      <c r="S172" s="128"/>
      <c r="T172" s="129"/>
      <c r="U172" s="129"/>
      <c r="V172" s="240"/>
      <c r="W172" s="250"/>
    </row>
    <row r="173" spans="1:23" s="239" customFormat="1">
      <c r="A173" s="35" t="s">
        <v>174</v>
      </c>
      <c r="B173" s="128"/>
      <c r="C173" s="128"/>
      <c r="D173" s="128"/>
      <c r="E173" s="128"/>
      <c r="F173" s="128"/>
      <c r="G173" s="128"/>
      <c r="H173" s="128"/>
      <c r="I173" s="128"/>
      <c r="J173" s="128"/>
      <c r="K173" s="128"/>
      <c r="L173" s="128"/>
      <c r="M173" s="128"/>
      <c r="N173" s="128"/>
      <c r="O173" s="128"/>
      <c r="P173" s="128"/>
      <c r="Q173" s="128"/>
      <c r="R173" s="128"/>
      <c r="S173" s="128"/>
      <c r="T173" s="129"/>
      <c r="U173" s="129"/>
      <c r="V173" s="240"/>
      <c r="W173" s="250"/>
    </row>
    <row r="174" spans="1:23" s="239" customFormat="1">
      <c r="A174" s="34" t="s">
        <v>175</v>
      </c>
      <c r="B174" s="128"/>
      <c r="C174" s="128"/>
      <c r="D174" s="128"/>
      <c r="E174" s="128"/>
      <c r="F174" s="128"/>
      <c r="G174" s="128"/>
      <c r="H174" s="128"/>
      <c r="I174" s="128"/>
      <c r="J174" s="128"/>
      <c r="K174" s="128"/>
      <c r="L174" s="128"/>
      <c r="M174" s="128"/>
      <c r="N174" s="128"/>
      <c r="O174" s="128"/>
      <c r="P174" s="128"/>
      <c r="Q174" s="128"/>
      <c r="R174" s="128"/>
      <c r="S174" s="128"/>
      <c r="T174" s="129"/>
      <c r="U174" s="129"/>
      <c r="V174" s="240"/>
      <c r="W174" s="250"/>
    </row>
    <row r="175" spans="1:23" s="239" customFormat="1">
      <c r="A175" s="35" t="s">
        <v>176</v>
      </c>
      <c r="B175" s="128"/>
      <c r="C175" s="128"/>
      <c r="D175" s="128"/>
      <c r="E175" s="128"/>
      <c r="F175" s="128"/>
      <c r="G175" s="128"/>
      <c r="H175" s="128"/>
      <c r="I175" s="128"/>
      <c r="J175" s="128"/>
      <c r="K175" s="128"/>
      <c r="L175" s="128"/>
      <c r="M175" s="128"/>
      <c r="N175" s="128"/>
      <c r="O175" s="128"/>
      <c r="P175" s="128"/>
      <c r="Q175" s="128"/>
      <c r="R175" s="128"/>
      <c r="S175" s="128"/>
      <c r="T175" s="129"/>
      <c r="U175" s="129"/>
      <c r="V175" s="240"/>
      <c r="W175" s="250"/>
    </row>
    <row r="176" spans="1:23" s="239" customFormat="1">
      <c r="A176" s="34" t="s">
        <v>177</v>
      </c>
      <c r="B176" s="128"/>
      <c r="C176" s="128"/>
      <c r="D176" s="128"/>
      <c r="E176" s="128"/>
      <c r="F176" s="128"/>
      <c r="G176" s="128"/>
      <c r="H176" s="128"/>
      <c r="I176" s="128"/>
      <c r="J176" s="128"/>
      <c r="K176" s="128"/>
      <c r="L176" s="128"/>
      <c r="M176" s="128"/>
      <c r="N176" s="128"/>
      <c r="O176" s="128"/>
      <c r="P176" s="128"/>
      <c r="Q176" s="128"/>
      <c r="R176" s="128"/>
      <c r="S176" s="128"/>
      <c r="T176" s="129"/>
      <c r="U176" s="129"/>
      <c r="V176" s="240"/>
      <c r="W176" s="250"/>
    </row>
    <row r="177" spans="1:23" s="239" customFormat="1">
      <c r="A177" s="35" t="s">
        <v>178</v>
      </c>
      <c r="B177" s="128"/>
      <c r="C177" s="128"/>
      <c r="D177" s="128"/>
      <c r="E177" s="128"/>
      <c r="F177" s="128"/>
      <c r="G177" s="128"/>
      <c r="H177" s="128"/>
      <c r="I177" s="128"/>
      <c r="J177" s="128"/>
      <c r="K177" s="128"/>
      <c r="L177" s="128"/>
      <c r="M177" s="128"/>
      <c r="N177" s="128"/>
      <c r="O177" s="128"/>
      <c r="P177" s="128"/>
      <c r="Q177" s="128"/>
      <c r="R177" s="128"/>
      <c r="S177" s="128"/>
      <c r="T177" s="129"/>
      <c r="U177" s="129"/>
      <c r="V177" s="240"/>
      <c r="W177" s="250"/>
    </row>
    <row r="178" spans="1:23" s="239" customFormat="1">
      <c r="A178" s="34" t="s">
        <v>179</v>
      </c>
      <c r="B178" s="128"/>
      <c r="C178" s="128"/>
      <c r="D178" s="128"/>
      <c r="E178" s="128"/>
      <c r="F178" s="128"/>
      <c r="G178" s="128"/>
      <c r="H178" s="128"/>
      <c r="I178" s="128"/>
      <c r="J178" s="128"/>
      <c r="K178" s="128"/>
      <c r="L178" s="128"/>
      <c r="M178" s="128"/>
      <c r="N178" s="128"/>
      <c r="O178" s="128"/>
      <c r="P178" s="128"/>
      <c r="Q178" s="128"/>
      <c r="R178" s="128"/>
      <c r="S178" s="128"/>
      <c r="T178" s="129"/>
      <c r="U178" s="129"/>
      <c r="V178" s="240"/>
      <c r="W178" s="250"/>
    </row>
    <row r="179" spans="1:23">
      <c r="A179" s="35" t="s">
        <v>180</v>
      </c>
    </row>
    <row r="180" spans="1:23">
      <c r="A180" s="34" t="s">
        <v>181</v>
      </c>
    </row>
    <row r="181" spans="1:23">
      <c r="A181" s="35" t="s">
        <v>182</v>
      </c>
    </row>
    <row r="182" spans="1:23">
      <c r="A182" s="34" t="s">
        <v>183</v>
      </c>
    </row>
    <row r="183" spans="1:23">
      <c r="A183" s="35" t="s">
        <v>184</v>
      </c>
    </row>
    <row r="184" spans="1:23">
      <c r="A184" s="34" t="s">
        <v>185</v>
      </c>
    </row>
    <row r="185" spans="1:23">
      <c r="A185" s="35" t="s">
        <v>186</v>
      </c>
    </row>
    <row r="186" spans="1:23">
      <c r="A186" s="34" t="s">
        <v>187</v>
      </c>
    </row>
    <row r="187" spans="1:23">
      <c r="A187" s="35" t="s">
        <v>188</v>
      </c>
    </row>
    <row r="188" spans="1:23">
      <c r="A188" s="34" t="s">
        <v>189</v>
      </c>
    </row>
    <row r="189" spans="1:23">
      <c r="A189" s="35" t="s">
        <v>190</v>
      </c>
    </row>
    <row r="190" spans="1:23">
      <c r="A190" s="34" t="s">
        <v>191</v>
      </c>
    </row>
    <row r="191" spans="1:23">
      <c r="A191" s="35" t="s">
        <v>192</v>
      </c>
    </row>
    <row r="192" spans="1:23">
      <c r="A192" s="34" t="s">
        <v>193</v>
      </c>
    </row>
    <row r="193" spans="1:23">
      <c r="A193" s="35" t="s">
        <v>194</v>
      </c>
    </row>
    <row r="194" spans="1:23">
      <c r="A194" s="34" t="s">
        <v>195</v>
      </c>
    </row>
    <row r="195" spans="1:23">
      <c r="A195" s="35" t="s">
        <v>196</v>
      </c>
    </row>
    <row r="196" spans="1:23">
      <c r="A196" s="34" t="s">
        <v>197</v>
      </c>
    </row>
    <row r="197" spans="1:23">
      <c r="A197" s="35" t="s">
        <v>198</v>
      </c>
    </row>
    <row r="198" spans="1:23">
      <c r="A198" s="34" t="s">
        <v>199</v>
      </c>
    </row>
    <row r="199" spans="1:23" s="239" customFormat="1">
      <c r="A199" s="35" t="s">
        <v>200</v>
      </c>
      <c r="B199" s="128"/>
      <c r="C199" s="128"/>
      <c r="D199" s="128"/>
      <c r="E199" s="128"/>
      <c r="F199" s="128"/>
      <c r="G199" s="128"/>
      <c r="H199" s="128"/>
      <c r="I199" s="128"/>
      <c r="J199" s="128"/>
      <c r="K199" s="128"/>
      <c r="L199" s="128"/>
      <c r="M199" s="128"/>
      <c r="N199" s="128"/>
      <c r="O199" s="128"/>
      <c r="P199" s="128"/>
      <c r="Q199" s="128"/>
      <c r="R199" s="128"/>
      <c r="S199" s="128"/>
      <c r="T199" s="129"/>
      <c r="U199" s="129"/>
      <c r="V199" s="240"/>
      <c r="W199" s="250"/>
    </row>
    <row r="200" spans="1:23" s="239" customFormat="1">
      <c r="A200" s="34" t="s">
        <v>201</v>
      </c>
      <c r="B200" s="128"/>
      <c r="C200" s="128"/>
      <c r="D200" s="128"/>
      <c r="E200" s="128"/>
      <c r="F200" s="128"/>
      <c r="G200" s="128"/>
      <c r="H200" s="128"/>
      <c r="I200" s="128"/>
      <c r="J200" s="128"/>
      <c r="K200" s="128"/>
      <c r="L200" s="128"/>
      <c r="M200" s="128"/>
      <c r="N200" s="128"/>
      <c r="O200" s="128"/>
      <c r="P200" s="128"/>
      <c r="Q200" s="128"/>
      <c r="R200" s="128"/>
      <c r="S200" s="128"/>
      <c r="T200" s="129"/>
      <c r="U200" s="129"/>
      <c r="V200" s="240"/>
      <c r="W200" s="250"/>
    </row>
    <row r="201" spans="1:23" s="239" customFormat="1">
      <c r="A201" s="35" t="s">
        <v>202</v>
      </c>
      <c r="B201" s="128"/>
      <c r="C201" s="128"/>
      <c r="D201" s="128"/>
      <c r="E201" s="128"/>
      <c r="F201" s="128"/>
      <c r="G201" s="128"/>
      <c r="H201" s="128"/>
      <c r="I201" s="128"/>
      <c r="J201" s="128"/>
      <c r="K201" s="128"/>
      <c r="L201" s="128"/>
      <c r="M201" s="128"/>
      <c r="N201" s="128"/>
      <c r="O201" s="128"/>
      <c r="P201" s="128"/>
      <c r="Q201" s="128"/>
      <c r="R201" s="128"/>
      <c r="S201" s="128"/>
      <c r="T201" s="129"/>
      <c r="U201" s="129"/>
      <c r="V201" s="240"/>
      <c r="W201" s="250"/>
    </row>
    <row r="202" spans="1:23" s="239" customFormat="1">
      <c r="A202" s="34" t="s">
        <v>203</v>
      </c>
      <c r="B202" s="128"/>
      <c r="C202" s="128"/>
      <c r="D202" s="128"/>
      <c r="E202" s="128"/>
      <c r="F202" s="128"/>
      <c r="G202" s="128"/>
      <c r="H202" s="128"/>
      <c r="I202" s="128"/>
      <c r="J202" s="128"/>
      <c r="K202" s="128"/>
      <c r="L202" s="128"/>
      <c r="M202" s="128"/>
      <c r="N202" s="128"/>
      <c r="O202" s="128"/>
      <c r="P202" s="128"/>
      <c r="Q202" s="128"/>
      <c r="R202" s="128"/>
      <c r="S202" s="128"/>
      <c r="T202" s="129"/>
      <c r="U202" s="129"/>
      <c r="V202" s="240"/>
      <c r="W202" s="250"/>
    </row>
    <row r="203" spans="1:23" s="239" customFormat="1">
      <c r="A203" s="35" t="s">
        <v>204</v>
      </c>
      <c r="B203" s="128"/>
      <c r="C203" s="128"/>
      <c r="D203" s="128"/>
      <c r="E203" s="128"/>
      <c r="F203" s="128"/>
      <c r="G203" s="128"/>
      <c r="H203" s="128"/>
      <c r="I203" s="128"/>
      <c r="J203" s="128"/>
      <c r="K203" s="128"/>
      <c r="L203" s="128"/>
      <c r="M203" s="128"/>
      <c r="N203" s="128"/>
      <c r="O203" s="128"/>
      <c r="P203" s="128"/>
      <c r="Q203" s="128"/>
      <c r="R203" s="128"/>
      <c r="S203" s="128"/>
      <c r="T203" s="129"/>
      <c r="U203" s="129"/>
      <c r="V203" s="240"/>
      <c r="W203" s="250"/>
    </row>
    <row r="204" spans="1:23" s="239" customFormat="1">
      <c r="A204" s="34" t="s">
        <v>205</v>
      </c>
      <c r="B204" s="128"/>
      <c r="C204" s="128"/>
      <c r="D204" s="128"/>
      <c r="E204" s="128"/>
      <c r="F204" s="128"/>
      <c r="G204" s="128"/>
      <c r="H204" s="128"/>
      <c r="I204" s="128"/>
      <c r="J204" s="128"/>
      <c r="K204" s="128"/>
      <c r="L204" s="128"/>
      <c r="M204" s="128"/>
      <c r="N204" s="128"/>
      <c r="O204" s="128"/>
      <c r="P204" s="128"/>
      <c r="Q204" s="128"/>
      <c r="R204" s="128"/>
      <c r="S204" s="128"/>
      <c r="T204" s="129"/>
      <c r="U204" s="129"/>
      <c r="V204" s="240"/>
      <c r="W204" s="250"/>
    </row>
    <row r="205" spans="1:23">
      <c r="A205" s="35" t="s">
        <v>206</v>
      </c>
    </row>
    <row r="206" spans="1:23">
      <c r="A206" s="34" t="s">
        <v>207</v>
      </c>
    </row>
    <row r="207" spans="1:23">
      <c r="A207" s="35" t="s">
        <v>208</v>
      </c>
    </row>
    <row r="208" spans="1:23">
      <c r="A208" s="34" t="s">
        <v>209</v>
      </c>
    </row>
    <row r="209" spans="1:1">
      <c r="A209" s="35" t="s">
        <v>210</v>
      </c>
    </row>
    <row r="210" spans="1:1">
      <c r="A210" s="34" t="s">
        <v>211</v>
      </c>
    </row>
    <row r="211" spans="1:1">
      <c r="A211" s="35" t="s">
        <v>212</v>
      </c>
    </row>
    <row r="212" spans="1:1">
      <c r="A212" s="34" t="s">
        <v>213</v>
      </c>
    </row>
    <row r="213" spans="1:1">
      <c r="A213" s="35" t="s">
        <v>214</v>
      </c>
    </row>
    <row r="214" spans="1:1">
      <c r="A214" s="34" t="s">
        <v>215</v>
      </c>
    </row>
    <row r="215" spans="1:1">
      <c r="A215" s="35" t="s">
        <v>216</v>
      </c>
    </row>
    <row r="216" spans="1:1">
      <c r="A216" s="34" t="s">
        <v>217</v>
      </c>
    </row>
    <row r="217" spans="1:1">
      <c r="A217" s="35" t="s">
        <v>218</v>
      </c>
    </row>
    <row r="218" spans="1:1">
      <c r="A218" s="34" t="s">
        <v>219</v>
      </c>
    </row>
    <row r="219" spans="1:1">
      <c r="A219" s="35" t="s">
        <v>220</v>
      </c>
    </row>
    <row r="220" spans="1:1">
      <c r="A220" s="34" t="s">
        <v>221</v>
      </c>
    </row>
    <row r="221" spans="1:1">
      <c r="A221" s="35" t="s">
        <v>222</v>
      </c>
    </row>
    <row r="222" spans="1:1">
      <c r="A222" s="34" t="s">
        <v>223</v>
      </c>
    </row>
    <row r="223" spans="1:1">
      <c r="A223" s="35" t="s">
        <v>224</v>
      </c>
    </row>
    <row r="224" spans="1:1">
      <c r="A224" s="34" t="s">
        <v>225</v>
      </c>
    </row>
    <row r="225" spans="1:1">
      <c r="A225" s="35" t="s">
        <v>226</v>
      </c>
    </row>
    <row r="226" spans="1:1">
      <c r="A226" s="34" t="s">
        <v>227</v>
      </c>
    </row>
    <row r="227" spans="1:1">
      <c r="A227" s="35" t="s">
        <v>228</v>
      </c>
    </row>
    <row r="228" spans="1:1">
      <c r="A228" s="34" t="s">
        <v>229</v>
      </c>
    </row>
    <row r="229" spans="1:1">
      <c r="A229" s="35" t="s">
        <v>230</v>
      </c>
    </row>
    <row r="230" spans="1:1">
      <c r="A230" s="34" t="s">
        <v>231</v>
      </c>
    </row>
    <row r="231" spans="1:1">
      <c r="A231" s="35" t="s">
        <v>232</v>
      </c>
    </row>
    <row r="232" spans="1:1">
      <c r="A232" s="34" t="s">
        <v>233</v>
      </c>
    </row>
    <row r="233" spans="1:1">
      <c r="A233" s="35" t="s">
        <v>234</v>
      </c>
    </row>
    <row r="234" spans="1:1">
      <c r="A234" s="34" t="s">
        <v>235</v>
      </c>
    </row>
    <row r="235" spans="1:1">
      <c r="A235" s="35" t="s">
        <v>236</v>
      </c>
    </row>
    <row r="236" spans="1:1">
      <c r="A236" s="34" t="s">
        <v>241</v>
      </c>
    </row>
    <row r="237" spans="1:1">
      <c r="A237" s="35" t="s">
        <v>242</v>
      </c>
    </row>
    <row r="238" spans="1:1">
      <c r="A238" s="34" t="s">
        <v>237</v>
      </c>
    </row>
    <row r="239" spans="1:1">
      <c r="A239" s="35" t="s">
        <v>238</v>
      </c>
    </row>
    <row r="240" spans="1:1">
      <c r="A240" s="34" t="s">
        <v>239</v>
      </c>
    </row>
    <row r="241" spans="1:1">
      <c r="A241" s="35" t="s">
        <v>240</v>
      </c>
    </row>
    <row r="242" spans="1:1">
      <c r="A242" s="34" t="s">
        <v>243</v>
      </c>
    </row>
    <row r="243" spans="1:1">
      <c r="A243" s="35" t="s">
        <v>244</v>
      </c>
    </row>
    <row r="244" spans="1:1">
      <c r="A244" s="34" t="s">
        <v>245</v>
      </c>
    </row>
    <row r="245" spans="1:1">
      <c r="A245" s="35" t="s">
        <v>263</v>
      </c>
    </row>
    <row r="246" spans="1:1">
      <c r="A246" s="34" t="s">
        <v>264</v>
      </c>
    </row>
    <row r="247" spans="1:1">
      <c r="A247" s="35" t="s">
        <v>265</v>
      </c>
    </row>
    <row r="248" spans="1:1">
      <c r="A248" s="34" t="s">
        <v>266</v>
      </c>
    </row>
    <row r="249" spans="1:1">
      <c r="A249" s="35" t="s">
        <v>267</v>
      </c>
    </row>
    <row r="250" spans="1:1">
      <c r="A250" s="34" t="s">
        <v>268</v>
      </c>
    </row>
    <row r="251" spans="1:1">
      <c r="A251" s="35" t="s">
        <v>269</v>
      </c>
    </row>
    <row r="252" spans="1:1">
      <c r="A252" s="34" t="s">
        <v>270</v>
      </c>
    </row>
    <row r="253" spans="1:1">
      <c r="A253" s="35" t="s">
        <v>271</v>
      </c>
    </row>
    <row r="254" spans="1:1">
      <c r="A254" s="34" t="s">
        <v>272</v>
      </c>
    </row>
    <row r="255" spans="1:1">
      <c r="A255" s="35" t="s">
        <v>273</v>
      </c>
    </row>
    <row r="256" spans="1:1">
      <c r="A256" s="34" t="s">
        <v>274</v>
      </c>
    </row>
    <row r="257" spans="1:1">
      <c r="A257" s="35" t="s">
        <v>275</v>
      </c>
    </row>
    <row r="258" spans="1:1">
      <c r="A258" s="34" t="s">
        <v>276</v>
      </c>
    </row>
    <row r="259" spans="1:1">
      <c r="A259" s="35" t="s">
        <v>277</v>
      </c>
    </row>
    <row r="260" spans="1:1">
      <c r="A260" s="34" t="s">
        <v>278</v>
      </c>
    </row>
    <row r="261" spans="1:1">
      <c r="A261" s="35" t="s">
        <v>279</v>
      </c>
    </row>
    <row r="262" spans="1:1">
      <c r="A262" s="34" t="s">
        <v>280</v>
      </c>
    </row>
    <row r="263" spans="1:1">
      <c r="A263" s="35" t="s">
        <v>281</v>
      </c>
    </row>
    <row r="264" spans="1:1">
      <c r="A264" s="34" t="s">
        <v>282</v>
      </c>
    </row>
    <row r="265" spans="1:1">
      <c r="A265" s="35" t="s">
        <v>283</v>
      </c>
    </row>
    <row r="266" spans="1:1">
      <c r="A266" s="34" t="s">
        <v>284</v>
      </c>
    </row>
    <row r="267" spans="1:1">
      <c r="A267" s="35" t="s">
        <v>285</v>
      </c>
    </row>
    <row r="268" spans="1:1">
      <c r="A268" s="34" t="s">
        <v>286</v>
      </c>
    </row>
    <row r="269" spans="1:1">
      <c r="A269" s="35" t="s">
        <v>287</v>
      </c>
    </row>
    <row r="270" spans="1:1">
      <c r="A270" s="34" t="s">
        <v>288</v>
      </c>
    </row>
    <row r="271" spans="1:1">
      <c r="A271" s="35" t="s">
        <v>289</v>
      </c>
    </row>
    <row r="272" spans="1:1">
      <c r="A272" s="34" t="s">
        <v>290</v>
      </c>
    </row>
    <row r="273" spans="1:1">
      <c r="A273" s="35" t="s">
        <v>291</v>
      </c>
    </row>
    <row r="274" spans="1:1">
      <c r="A274" s="34" t="s">
        <v>292</v>
      </c>
    </row>
    <row r="275" spans="1:1">
      <c r="A275" s="35" t="s">
        <v>293</v>
      </c>
    </row>
    <row r="276" spans="1:1">
      <c r="A276" s="34" t="s">
        <v>294</v>
      </c>
    </row>
    <row r="277" spans="1:1">
      <c r="A277" s="35" t="s">
        <v>295</v>
      </c>
    </row>
    <row r="278" spans="1:1">
      <c r="A278" s="34" t="s">
        <v>296</v>
      </c>
    </row>
    <row r="279" spans="1:1">
      <c r="A279" s="35" t="s">
        <v>297</v>
      </c>
    </row>
    <row r="280" spans="1:1">
      <c r="A280" s="34" t="s">
        <v>298</v>
      </c>
    </row>
    <row r="281" spans="1:1">
      <c r="A281" s="35" t="s">
        <v>299</v>
      </c>
    </row>
    <row r="282" spans="1:1">
      <c r="A282" s="34" t="s">
        <v>300</v>
      </c>
    </row>
    <row r="283" spans="1:1">
      <c r="A283" s="35" t="s">
        <v>301</v>
      </c>
    </row>
    <row r="284" spans="1:1">
      <c r="A284" s="34" t="s">
        <v>302</v>
      </c>
    </row>
    <row r="285" spans="1:1">
      <c r="A285" s="35" t="s">
        <v>303</v>
      </c>
    </row>
    <row r="286" spans="1:1">
      <c r="A286" s="34" t="s">
        <v>304</v>
      </c>
    </row>
    <row r="287" spans="1:1">
      <c r="A287" s="35" t="s">
        <v>305</v>
      </c>
    </row>
    <row r="288" spans="1:1">
      <c r="A288" s="34" t="s">
        <v>306</v>
      </c>
    </row>
    <row r="289" spans="1:1">
      <c r="A289" s="35" t="s">
        <v>307</v>
      </c>
    </row>
    <row r="290" spans="1:1">
      <c r="A290" s="34" t="s">
        <v>308</v>
      </c>
    </row>
    <row r="291" spans="1:1">
      <c r="A291" s="35" t="s">
        <v>309</v>
      </c>
    </row>
    <row r="292" spans="1:1">
      <c r="A292" s="34" t="s">
        <v>310</v>
      </c>
    </row>
    <row r="293" spans="1:1">
      <c r="A293" s="35" t="s">
        <v>311</v>
      </c>
    </row>
    <row r="294" spans="1:1">
      <c r="A294" s="34" t="s">
        <v>312</v>
      </c>
    </row>
    <row r="295" spans="1:1">
      <c r="A295" s="35" t="s">
        <v>313</v>
      </c>
    </row>
    <row r="296" spans="1:1">
      <c r="A296" s="34" t="s">
        <v>314</v>
      </c>
    </row>
    <row r="297" spans="1:1">
      <c r="A297" s="35" t="s">
        <v>315</v>
      </c>
    </row>
    <row r="298" spans="1:1">
      <c r="A298" s="34" t="s">
        <v>316</v>
      </c>
    </row>
    <row r="299" spans="1:1">
      <c r="A299" s="35" t="s">
        <v>317</v>
      </c>
    </row>
    <row r="300" spans="1:1">
      <c r="A300" s="34" t="s">
        <v>318</v>
      </c>
    </row>
    <row r="301" spans="1:1">
      <c r="A301" s="35" t="s">
        <v>319</v>
      </c>
    </row>
    <row r="302" spans="1:1">
      <c r="A302" s="34" t="s">
        <v>320</v>
      </c>
    </row>
    <row r="303" spans="1:1">
      <c r="A303" s="35" t="s">
        <v>321</v>
      </c>
    </row>
    <row r="304" spans="1:1">
      <c r="A304" s="34" t="s">
        <v>322</v>
      </c>
    </row>
    <row r="305" spans="1:1">
      <c r="A305" s="35" t="s">
        <v>323</v>
      </c>
    </row>
    <row r="306" spans="1:1">
      <c r="A306" s="34" t="s">
        <v>324</v>
      </c>
    </row>
    <row r="307" spans="1:1">
      <c r="A307" s="35" t="s">
        <v>325</v>
      </c>
    </row>
    <row r="308" spans="1:1">
      <c r="A308" s="34" t="s">
        <v>326</v>
      </c>
    </row>
    <row r="309" spans="1:1">
      <c r="A309" s="35" t="s">
        <v>327</v>
      </c>
    </row>
    <row r="310" spans="1:1">
      <c r="A310" s="34" t="s">
        <v>328</v>
      </c>
    </row>
    <row r="311" spans="1:1">
      <c r="A311" s="35" t="s">
        <v>329</v>
      </c>
    </row>
    <row r="312" spans="1:1">
      <c r="A312" s="34" t="s">
        <v>330</v>
      </c>
    </row>
    <row r="313" spans="1:1">
      <c r="A313" s="35" t="s">
        <v>331</v>
      </c>
    </row>
    <row r="314" spans="1:1">
      <c r="A314" s="34" t="s">
        <v>332</v>
      </c>
    </row>
    <row r="315" spans="1:1">
      <c r="A315" s="35" t="s">
        <v>333</v>
      </c>
    </row>
    <row r="316" spans="1:1">
      <c r="A316" s="34" t="s">
        <v>334</v>
      </c>
    </row>
    <row r="317" spans="1:1">
      <c r="A317" s="35" t="s">
        <v>335</v>
      </c>
    </row>
    <row r="318" spans="1:1">
      <c r="A318" s="34" t="s">
        <v>336</v>
      </c>
    </row>
    <row r="319" spans="1:1">
      <c r="A319" s="35" t="s">
        <v>337</v>
      </c>
    </row>
    <row r="320" spans="1:1">
      <c r="A320" s="34" t="s">
        <v>338</v>
      </c>
    </row>
    <row r="321" spans="1:1">
      <c r="A321" s="35" t="s">
        <v>339</v>
      </c>
    </row>
    <row r="322" spans="1:1">
      <c r="A322" s="34" t="s">
        <v>340</v>
      </c>
    </row>
    <row r="323" spans="1:1">
      <c r="A323" s="35" t="s">
        <v>341</v>
      </c>
    </row>
    <row r="324" spans="1:1">
      <c r="A324" s="34" t="s">
        <v>342</v>
      </c>
    </row>
    <row r="325" spans="1:1">
      <c r="A325" s="35" t="s">
        <v>343</v>
      </c>
    </row>
    <row r="326" spans="1:1">
      <c r="A326" s="34" t="s">
        <v>344</v>
      </c>
    </row>
    <row r="327" spans="1:1">
      <c r="A327" s="35" t="s">
        <v>345</v>
      </c>
    </row>
    <row r="328" spans="1:1">
      <c r="A328" s="34" t="s">
        <v>346</v>
      </c>
    </row>
    <row r="329" spans="1:1">
      <c r="A329" s="35" t="s">
        <v>347</v>
      </c>
    </row>
    <row r="330" spans="1:1">
      <c r="A330" s="34" t="s">
        <v>348</v>
      </c>
    </row>
    <row r="331" spans="1:1">
      <c r="A331" s="35" t="s">
        <v>349</v>
      </c>
    </row>
    <row r="332" spans="1:1">
      <c r="A332" s="34" t="s">
        <v>350</v>
      </c>
    </row>
    <row r="333" spans="1:1">
      <c r="A333" s="35" t="s">
        <v>351</v>
      </c>
    </row>
    <row r="334" spans="1:1">
      <c r="A334" s="34" t="s">
        <v>352</v>
      </c>
    </row>
    <row r="335" spans="1:1">
      <c r="A335" s="35" t="s">
        <v>353</v>
      </c>
    </row>
    <row r="336" spans="1:1">
      <c r="A336" s="34" t="s">
        <v>354</v>
      </c>
    </row>
    <row r="337" spans="1:1">
      <c r="A337" s="35" t="s">
        <v>355</v>
      </c>
    </row>
    <row r="338" spans="1:1">
      <c r="A338" s="34" t="s">
        <v>356</v>
      </c>
    </row>
    <row r="339" spans="1:1">
      <c r="A339" s="35" t="s">
        <v>357</v>
      </c>
    </row>
    <row r="340" spans="1:1">
      <c r="A340" s="34" t="s">
        <v>358</v>
      </c>
    </row>
    <row r="341" spans="1:1">
      <c r="A341" s="35" t="s">
        <v>359</v>
      </c>
    </row>
    <row r="342" spans="1:1">
      <c r="A342" s="34" t="s">
        <v>360</v>
      </c>
    </row>
    <row r="343" spans="1:1">
      <c r="A343" s="35" t="s">
        <v>361</v>
      </c>
    </row>
    <row r="344" spans="1:1">
      <c r="A344" s="34" t="s">
        <v>362</v>
      </c>
    </row>
    <row r="345" spans="1:1">
      <c r="A345" s="35" t="s">
        <v>363</v>
      </c>
    </row>
    <row r="346" spans="1:1">
      <c r="A346" s="34" t="s">
        <v>364</v>
      </c>
    </row>
    <row r="347" spans="1:1">
      <c r="A347" s="35" t="s">
        <v>365</v>
      </c>
    </row>
    <row r="348" spans="1:1">
      <c r="A348" s="34" t="s">
        <v>366</v>
      </c>
    </row>
    <row r="349" spans="1:1">
      <c r="A349" s="35" t="s">
        <v>367</v>
      </c>
    </row>
    <row r="350" spans="1:1">
      <c r="A350" s="34" t="s">
        <v>368</v>
      </c>
    </row>
    <row r="351" spans="1:1">
      <c r="A351" s="35" t="s">
        <v>369</v>
      </c>
    </row>
    <row r="352" spans="1:1">
      <c r="A352" s="34" t="s">
        <v>370</v>
      </c>
    </row>
    <row r="353" spans="1:1">
      <c r="A353" s="35" t="s">
        <v>371</v>
      </c>
    </row>
    <row r="354" spans="1:1">
      <c r="A354" s="34" t="s">
        <v>372</v>
      </c>
    </row>
    <row r="355" spans="1:1">
      <c r="A355" s="35" t="s">
        <v>373</v>
      </c>
    </row>
    <row r="356" spans="1:1">
      <c r="A356" s="34" t="s">
        <v>374</v>
      </c>
    </row>
    <row r="357" spans="1:1">
      <c r="A357" s="35" t="s">
        <v>375</v>
      </c>
    </row>
    <row r="358" spans="1:1">
      <c r="A358" s="34" t="s">
        <v>376</v>
      </c>
    </row>
    <row r="359" spans="1:1">
      <c r="A359" s="35" t="s">
        <v>377</v>
      </c>
    </row>
    <row r="360" spans="1:1">
      <c r="A360" s="34" t="s">
        <v>378</v>
      </c>
    </row>
    <row r="361" spans="1:1">
      <c r="A361" s="35" t="s">
        <v>379</v>
      </c>
    </row>
    <row r="362" spans="1:1">
      <c r="A362" s="34" t="s">
        <v>380</v>
      </c>
    </row>
    <row r="363" spans="1:1">
      <c r="A363" s="35" t="s">
        <v>381</v>
      </c>
    </row>
    <row r="364" spans="1:1">
      <c r="A364" s="34" t="s">
        <v>382</v>
      </c>
    </row>
    <row r="365" spans="1:1">
      <c r="A365" s="35" t="s">
        <v>383</v>
      </c>
    </row>
    <row r="366" spans="1:1">
      <c r="A366" s="34" t="s">
        <v>384</v>
      </c>
    </row>
    <row r="367" spans="1:1">
      <c r="A367" s="35" t="s">
        <v>385</v>
      </c>
    </row>
    <row r="368" spans="1:1">
      <c r="A368" s="34" t="s">
        <v>386</v>
      </c>
    </row>
    <row r="369" spans="1:1">
      <c r="A369" s="35" t="s">
        <v>387</v>
      </c>
    </row>
    <row r="370" spans="1:1">
      <c r="A370" s="34" t="s">
        <v>388</v>
      </c>
    </row>
    <row r="371" spans="1:1">
      <c r="A371" s="35" t="s">
        <v>389</v>
      </c>
    </row>
    <row r="372" spans="1:1">
      <c r="A372" s="34" t="s">
        <v>390</v>
      </c>
    </row>
    <row r="373" spans="1:1">
      <c r="A373" s="35" t="s">
        <v>391</v>
      </c>
    </row>
    <row r="374" spans="1:1">
      <c r="A374" s="34" t="s">
        <v>392</v>
      </c>
    </row>
    <row r="375" spans="1:1">
      <c r="A375" s="35" t="s">
        <v>393</v>
      </c>
    </row>
    <row r="376" spans="1:1">
      <c r="A376" s="34" t="s">
        <v>394</v>
      </c>
    </row>
    <row r="377" spans="1:1">
      <c r="A377" s="35" t="s">
        <v>395</v>
      </c>
    </row>
    <row r="378" spans="1:1">
      <c r="A378" s="34" t="s">
        <v>396</v>
      </c>
    </row>
    <row r="379" spans="1:1">
      <c r="A379" s="35" t="s">
        <v>397</v>
      </c>
    </row>
    <row r="380" spans="1:1">
      <c r="A380" s="34" t="s">
        <v>398</v>
      </c>
    </row>
    <row r="381" spans="1:1">
      <c r="A381" s="35" t="s">
        <v>399</v>
      </c>
    </row>
    <row r="382" spans="1:1">
      <c r="A382" s="34" t="s">
        <v>400</v>
      </c>
    </row>
    <row r="383" spans="1:1">
      <c r="A383" s="35" t="s">
        <v>401</v>
      </c>
    </row>
    <row r="384" spans="1:1">
      <c r="A384" s="34" t="s">
        <v>402</v>
      </c>
    </row>
    <row r="385" spans="1:1">
      <c r="A385" s="35" t="s">
        <v>403</v>
      </c>
    </row>
    <row r="386" spans="1:1">
      <c r="A386" s="34" t="s">
        <v>404</v>
      </c>
    </row>
    <row r="387" spans="1:1">
      <c r="A387" s="35" t="s">
        <v>405</v>
      </c>
    </row>
    <row r="388" spans="1:1">
      <c r="A388" s="34" t="s">
        <v>406</v>
      </c>
    </row>
    <row r="389" spans="1:1">
      <c r="A389" s="35" t="s">
        <v>407</v>
      </c>
    </row>
    <row r="390" spans="1:1">
      <c r="A390" s="34" t="s">
        <v>408</v>
      </c>
    </row>
    <row r="391" spans="1:1">
      <c r="A391" s="35" t="s">
        <v>409</v>
      </c>
    </row>
    <row r="392" spans="1:1">
      <c r="A392" s="34" t="s">
        <v>410</v>
      </c>
    </row>
    <row r="393" spans="1:1">
      <c r="A393" s="35" t="s">
        <v>411</v>
      </c>
    </row>
    <row r="394" spans="1:1">
      <c r="A394" s="34" t="s">
        <v>412</v>
      </c>
    </row>
    <row r="395" spans="1:1">
      <c r="A395" s="35" t="s">
        <v>413</v>
      </c>
    </row>
    <row r="396" spans="1:1">
      <c r="A396" s="34" t="s">
        <v>414</v>
      </c>
    </row>
    <row r="397" spans="1:1">
      <c r="A397" s="35" t="s">
        <v>415</v>
      </c>
    </row>
    <row r="398" spans="1:1">
      <c r="A398" s="34" t="s">
        <v>416</v>
      </c>
    </row>
    <row r="399" spans="1:1">
      <c r="A399" s="35" t="s">
        <v>417</v>
      </c>
    </row>
    <row r="400" spans="1:1">
      <c r="A400" s="34" t="s">
        <v>418</v>
      </c>
    </row>
    <row r="401" spans="1:1">
      <c r="A401" s="35" t="s">
        <v>419</v>
      </c>
    </row>
    <row r="402" spans="1:1">
      <c r="A402" s="34" t="s">
        <v>420</v>
      </c>
    </row>
    <row r="403" spans="1:1">
      <c r="A403" s="35" t="s">
        <v>421</v>
      </c>
    </row>
    <row r="404" spans="1:1">
      <c r="A404" s="34" t="s">
        <v>422</v>
      </c>
    </row>
    <row r="405" spans="1:1">
      <c r="A405" s="35" t="s">
        <v>423</v>
      </c>
    </row>
    <row r="406" spans="1:1">
      <c r="A406" s="34" t="s">
        <v>424</v>
      </c>
    </row>
    <row r="407" spans="1:1">
      <c r="A407" s="35" t="s">
        <v>425</v>
      </c>
    </row>
    <row r="408" spans="1:1">
      <c r="A408" s="34" t="s">
        <v>426</v>
      </c>
    </row>
    <row r="409" spans="1:1">
      <c r="A409" s="35" t="s">
        <v>427</v>
      </c>
    </row>
    <row r="410" spans="1:1">
      <c r="A410" s="34" t="s">
        <v>428</v>
      </c>
    </row>
    <row r="411" spans="1:1">
      <c r="A411" s="35" t="s">
        <v>429</v>
      </c>
    </row>
    <row r="412" spans="1:1">
      <c r="A412" s="34" t="s">
        <v>430</v>
      </c>
    </row>
    <row r="413" spans="1:1">
      <c r="A413" s="35" t="s">
        <v>431</v>
      </c>
    </row>
    <row r="414" spans="1:1">
      <c r="A414" s="34" t="s">
        <v>432</v>
      </c>
    </row>
    <row r="415" spans="1:1">
      <c r="A415" s="35" t="s">
        <v>433</v>
      </c>
    </row>
    <row r="416" spans="1:1">
      <c r="A416" s="34" t="s">
        <v>434</v>
      </c>
    </row>
    <row r="417" spans="1:1">
      <c r="A417" s="35" t="s">
        <v>435</v>
      </c>
    </row>
    <row r="418" spans="1:1">
      <c r="A418" s="34" t="s">
        <v>436</v>
      </c>
    </row>
    <row r="419" spans="1:1">
      <c r="A419" s="35" t="s">
        <v>437</v>
      </c>
    </row>
    <row r="420" spans="1:1">
      <c r="A420" s="34" t="s">
        <v>438</v>
      </c>
    </row>
    <row r="421" spans="1:1">
      <c r="A421" s="35" t="s">
        <v>439</v>
      </c>
    </row>
    <row r="422" spans="1:1">
      <c r="A422" s="34" t="s">
        <v>440</v>
      </c>
    </row>
    <row r="423" spans="1:1">
      <c r="A423" s="35" t="s">
        <v>441</v>
      </c>
    </row>
    <row r="424" spans="1:1">
      <c r="A424" s="34" t="s">
        <v>442</v>
      </c>
    </row>
    <row r="425" spans="1:1">
      <c r="A425" s="35" t="s">
        <v>443</v>
      </c>
    </row>
    <row r="426" spans="1:1">
      <c r="A426" s="34" t="s">
        <v>444</v>
      </c>
    </row>
    <row r="427" spans="1:1">
      <c r="A427" s="35" t="s">
        <v>445</v>
      </c>
    </row>
    <row r="428" spans="1:1">
      <c r="A428" s="34" t="s">
        <v>446</v>
      </c>
    </row>
    <row r="429" spans="1:1">
      <c r="A429" s="35" t="s">
        <v>447</v>
      </c>
    </row>
    <row r="430" spans="1:1">
      <c r="A430" s="34" t="s">
        <v>448</v>
      </c>
    </row>
    <row r="431" spans="1:1">
      <c r="A431" s="35" t="s">
        <v>449</v>
      </c>
    </row>
    <row r="432" spans="1:1">
      <c r="A432" s="34" t="s">
        <v>450</v>
      </c>
    </row>
    <row r="433" spans="1:1">
      <c r="A433" s="35" t="s">
        <v>451</v>
      </c>
    </row>
    <row r="434" spans="1:1">
      <c r="A434" s="34" t="s">
        <v>452</v>
      </c>
    </row>
    <row r="435" spans="1:1">
      <c r="A435" s="35" t="s">
        <v>453</v>
      </c>
    </row>
    <row r="436" spans="1:1">
      <c r="A436" s="34" t="s">
        <v>454</v>
      </c>
    </row>
    <row r="437" spans="1:1">
      <c r="A437" s="35" t="s">
        <v>455</v>
      </c>
    </row>
    <row r="438" spans="1:1">
      <c r="A438" s="34" t="s">
        <v>456</v>
      </c>
    </row>
    <row r="439" spans="1:1">
      <c r="A439" s="35" t="s">
        <v>457</v>
      </c>
    </row>
    <row r="440" spans="1:1">
      <c r="A440" s="34" t="s">
        <v>458</v>
      </c>
    </row>
    <row r="441" spans="1:1">
      <c r="A441" s="35" t="s">
        <v>459</v>
      </c>
    </row>
    <row r="442" spans="1:1">
      <c r="A442" s="34" t="s">
        <v>460</v>
      </c>
    </row>
    <row r="443" spans="1:1">
      <c r="A443" s="35" t="s">
        <v>461</v>
      </c>
    </row>
    <row r="444" spans="1:1">
      <c r="A444" s="34" t="s">
        <v>462</v>
      </c>
    </row>
    <row r="445" spans="1:1">
      <c r="A445" s="35" t="s">
        <v>463</v>
      </c>
    </row>
    <row r="446" spans="1:1">
      <c r="A446" s="34" t="s">
        <v>464</v>
      </c>
    </row>
    <row r="447" spans="1:1">
      <c r="A447" s="35" t="s">
        <v>465</v>
      </c>
    </row>
    <row r="448" spans="1:1">
      <c r="A448" s="34" t="s">
        <v>466</v>
      </c>
    </row>
    <row r="449" spans="1:1">
      <c r="A449" s="35" t="s">
        <v>467</v>
      </c>
    </row>
    <row r="450" spans="1:1">
      <c r="A450" s="34" t="s">
        <v>468</v>
      </c>
    </row>
    <row r="451" spans="1:1">
      <c r="A451" s="35" t="s">
        <v>469</v>
      </c>
    </row>
    <row r="452" spans="1:1">
      <c r="A452" s="34" t="s">
        <v>470</v>
      </c>
    </row>
    <row r="453" spans="1:1">
      <c r="A453" s="35" t="s">
        <v>471</v>
      </c>
    </row>
    <row r="454" spans="1:1">
      <c r="A454" s="34" t="s">
        <v>472</v>
      </c>
    </row>
    <row r="455" spans="1:1">
      <c r="A455" s="35" t="s">
        <v>473</v>
      </c>
    </row>
    <row r="456" spans="1:1">
      <c r="A456" s="34" t="s">
        <v>474</v>
      </c>
    </row>
    <row r="457" spans="1:1">
      <c r="A457" s="35" t="s">
        <v>475</v>
      </c>
    </row>
    <row r="458" spans="1:1">
      <c r="A458" s="34" t="s">
        <v>476</v>
      </c>
    </row>
    <row r="459" spans="1:1">
      <c r="A459" s="35" t="s">
        <v>477</v>
      </c>
    </row>
    <row r="460" spans="1:1">
      <c r="A460" s="34" t="s">
        <v>478</v>
      </c>
    </row>
    <row r="461" spans="1:1">
      <c r="A461" s="35" t="s">
        <v>479</v>
      </c>
    </row>
    <row r="462" spans="1:1">
      <c r="A462" s="34" t="s">
        <v>480</v>
      </c>
    </row>
    <row r="463" spans="1:1">
      <c r="A463" s="35" t="s">
        <v>481</v>
      </c>
    </row>
    <row r="464" spans="1:1">
      <c r="A464" s="34" t="s">
        <v>482</v>
      </c>
    </row>
    <row r="465" spans="1:1">
      <c r="A465" s="35" t="s">
        <v>483</v>
      </c>
    </row>
    <row r="466" spans="1:1">
      <c r="A466" s="34" t="s">
        <v>484</v>
      </c>
    </row>
    <row r="467" spans="1:1">
      <c r="A467" s="35" t="s">
        <v>485</v>
      </c>
    </row>
    <row r="468" spans="1:1">
      <c r="A468" s="34" t="s">
        <v>486</v>
      </c>
    </row>
    <row r="469" spans="1:1">
      <c r="A469" s="35" t="s">
        <v>487</v>
      </c>
    </row>
    <row r="470" spans="1:1">
      <c r="A470" s="34" t="s">
        <v>488</v>
      </c>
    </row>
    <row r="471" spans="1:1">
      <c r="A471" s="35" t="s">
        <v>489</v>
      </c>
    </row>
    <row r="472" spans="1:1">
      <c r="A472" s="34" t="s">
        <v>490</v>
      </c>
    </row>
    <row r="473" spans="1:1">
      <c r="A473" s="35" t="s">
        <v>491</v>
      </c>
    </row>
    <row r="474" spans="1:1">
      <c r="A474" s="34" t="s">
        <v>492</v>
      </c>
    </row>
    <row r="475" spans="1:1">
      <c r="A475" s="35" t="s">
        <v>493</v>
      </c>
    </row>
    <row r="476" spans="1:1">
      <c r="A476" s="34" t="s">
        <v>494</v>
      </c>
    </row>
    <row r="477" spans="1:1">
      <c r="A477" s="35" t="s">
        <v>495</v>
      </c>
    </row>
    <row r="478" spans="1:1">
      <c r="A478" s="34" t="s">
        <v>496</v>
      </c>
    </row>
    <row r="479" spans="1:1">
      <c r="A479" s="35" t="s">
        <v>497</v>
      </c>
    </row>
    <row r="480" spans="1:1">
      <c r="A480" s="34" t="s">
        <v>498</v>
      </c>
    </row>
    <row r="481" spans="1:1">
      <c r="A481" s="35" t="s">
        <v>499</v>
      </c>
    </row>
    <row r="482" spans="1:1">
      <c r="A482" s="34" t="s">
        <v>500</v>
      </c>
    </row>
    <row r="483" spans="1:1">
      <c r="A483" s="35" t="s">
        <v>501</v>
      </c>
    </row>
    <row r="484" spans="1:1">
      <c r="A484" s="34" t="s">
        <v>502</v>
      </c>
    </row>
    <row r="485" spans="1:1">
      <c r="A485" s="35" t="s">
        <v>503</v>
      </c>
    </row>
    <row r="486" spans="1:1">
      <c r="A486" s="34" t="s">
        <v>504</v>
      </c>
    </row>
    <row r="487" spans="1:1">
      <c r="A487" s="35" t="s">
        <v>505</v>
      </c>
    </row>
    <row r="488" spans="1:1">
      <c r="A488" s="34" t="s">
        <v>506</v>
      </c>
    </row>
    <row r="489" spans="1:1">
      <c r="A489" s="35" t="s">
        <v>507</v>
      </c>
    </row>
    <row r="490" spans="1:1">
      <c r="A490" s="34" t="s">
        <v>508</v>
      </c>
    </row>
    <row r="491" spans="1:1">
      <c r="A491" s="35" t="s">
        <v>509</v>
      </c>
    </row>
    <row r="492" spans="1:1">
      <c r="A492" s="34" t="s">
        <v>510</v>
      </c>
    </row>
    <row r="493" spans="1:1">
      <c r="A493" s="35" t="s">
        <v>511</v>
      </c>
    </row>
    <row r="494" spans="1:1">
      <c r="A494" s="34" t="s">
        <v>512</v>
      </c>
    </row>
    <row r="495" spans="1:1">
      <c r="A495" s="35" t="s">
        <v>513</v>
      </c>
    </row>
    <row r="496" spans="1:1">
      <c r="A496" s="34" t="s">
        <v>514</v>
      </c>
    </row>
    <row r="497" spans="1:1">
      <c r="A497" s="35" t="s">
        <v>515</v>
      </c>
    </row>
    <row r="498" spans="1:1">
      <c r="A498" s="34" t="s">
        <v>516</v>
      </c>
    </row>
    <row r="499" spans="1:1">
      <c r="A499" s="35" t="s">
        <v>517</v>
      </c>
    </row>
    <row r="500" spans="1:1">
      <c r="A500" s="34" t="s">
        <v>518</v>
      </c>
    </row>
    <row r="501" spans="1:1">
      <c r="A501" s="35" t="s">
        <v>519</v>
      </c>
    </row>
    <row r="502" spans="1:1">
      <c r="A502" s="34" t="s">
        <v>520</v>
      </c>
    </row>
    <row r="503" spans="1:1">
      <c r="A503" s="35" t="s">
        <v>521</v>
      </c>
    </row>
    <row r="504" spans="1:1">
      <c r="A504" s="34" t="s">
        <v>522</v>
      </c>
    </row>
    <row r="505" spans="1:1">
      <c r="A505" s="35" t="s">
        <v>523</v>
      </c>
    </row>
    <row r="506" spans="1:1">
      <c r="A506" s="34" t="s">
        <v>524</v>
      </c>
    </row>
    <row r="507" spans="1:1">
      <c r="A507" s="35" t="s">
        <v>525</v>
      </c>
    </row>
    <row r="508" spans="1:1">
      <c r="A508" s="34" t="s">
        <v>526</v>
      </c>
    </row>
    <row r="509" spans="1:1">
      <c r="A509" s="35" t="s">
        <v>527</v>
      </c>
    </row>
    <row r="510" spans="1:1">
      <c r="A510" s="34" t="s">
        <v>528</v>
      </c>
    </row>
    <row r="511" spans="1:1">
      <c r="A511" s="35" t="s">
        <v>529</v>
      </c>
    </row>
    <row r="512" spans="1:1">
      <c r="A512" s="34" t="s">
        <v>530</v>
      </c>
    </row>
    <row r="513" spans="1:1">
      <c r="A513" s="35" t="s">
        <v>531</v>
      </c>
    </row>
    <row r="514" spans="1:1">
      <c r="A514" s="34" t="s">
        <v>532</v>
      </c>
    </row>
    <row r="515" spans="1:1">
      <c r="A515" s="35" t="s">
        <v>533</v>
      </c>
    </row>
    <row r="516" spans="1:1">
      <c r="A516" s="34" t="s">
        <v>534</v>
      </c>
    </row>
    <row r="517" spans="1:1">
      <c r="A517" s="35" t="s">
        <v>535</v>
      </c>
    </row>
    <row r="518" spans="1:1">
      <c r="A518" s="34" t="s">
        <v>536</v>
      </c>
    </row>
    <row r="519" spans="1:1">
      <c r="A519" s="35" t="s">
        <v>537</v>
      </c>
    </row>
    <row r="520" spans="1:1">
      <c r="A520" s="34" t="s">
        <v>538</v>
      </c>
    </row>
    <row r="521" spans="1:1">
      <c r="A521" s="35" t="s">
        <v>539</v>
      </c>
    </row>
    <row r="522" spans="1:1">
      <c r="A522" s="34" t="s">
        <v>540</v>
      </c>
    </row>
    <row r="523" spans="1:1">
      <c r="A523" s="35" t="s">
        <v>541</v>
      </c>
    </row>
    <row r="524" spans="1:1">
      <c r="A524" s="34" t="s">
        <v>542</v>
      </c>
    </row>
    <row r="525" spans="1:1">
      <c r="A525" s="35" t="s">
        <v>543</v>
      </c>
    </row>
    <row r="526" spans="1:1">
      <c r="A526" s="34" t="s">
        <v>544</v>
      </c>
    </row>
    <row r="527" spans="1:1">
      <c r="A527" s="35" t="s">
        <v>545</v>
      </c>
    </row>
    <row r="528" spans="1:1">
      <c r="A528" s="34" t="s">
        <v>546</v>
      </c>
    </row>
    <row r="529" spans="1:1">
      <c r="A529" s="35" t="s">
        <v>547</v>
      </c>
    </row>
    <row r="530" spans="1:1">
      <c r="A530" s="34" t="s">
        <v>548</v>
      </c>
    </row>
    <row r="531" spans="1:1">
      <c r="A531" s="35" t="s">
        <v>549</v>
      </c>
    </row>
    <row r="532" spans="1:1">
      <c r="A532" s="34" t="s">
        <v>550</v>
      </c>
    </row>
    <row r="533" spans="1:1">
      <c r="A533" s="35" t="s">
        <v>551</v>
      </c>
    </row>
    <row r="534" spans="1:1">
      <c r="A534" s="34" t="s">
        <v>552</v>
      </c>
    </row>
    <row r="535" spans="1:1">
      <c r="A535" s="35" t="s">
        <v>553</v>
      </c>
    </row>
    <row r="536" spans="1:1">
      <c r="A536" s="34" t="s">
        <v>554</v>
      </c>
    </row>
    <row r="537" spans="1:1">
      <c r="A537" s="35" t="s">
        <v>555</v>
      </c>
    </row>
    <row r="538" spans="1:1">
      <c r="A538" s="34" t="s">
        <v>556</v>
      </c>
    </row>
    <row r="539" spans="1:1">
      <c r="A539" s="35" t="s">
        <v>557</v>
      </c>
    </row>
    <row r="540" spans="1:1">
      <c r="A540" s="34" t="s">
        <v>558</v>
      </c>
    </row>
    <row r="541" spans="1:1">
      <c r="A541" s="35" t="s">
        <v>559</v>
      </c>
    </row>
    <row r="542" spans="1:1">
      <c r="A542" s="34" t="s">
        <v>560</v>
      </c>
    </row>
    <row r="543" spans="1:1">
      <c r="A543" s="35" t="s">
        <v>561</v>
      </c>
    </row>
    <row r="544" spans="1:1">
      <c r="A544" s="34" t="s">
        <v>562</v>
      </c>
    </row>
    <row r="545" spans="1:1">
      <c r="A545" s="35" t="s">
        <v>563</v>
      </c>
    </row>
    <row r="546" spans="1:1">
      <c r="A546" s="34" t="s">
        <v>564</v>
      </c>
    </row>
    <row r="547" spans="1:1">
      <c r="A547" s="35" t="s">
        <v>565</v>
      </c>
    </row>
    <row r="548" spans="1:1">
      <c r="A548" s="34" t="s">
        <v>566</v>
      </c>
    </row>
    <row r="549" spans="1:1">
      <c r="A549" s="35" t="s">
        <v>567</v>
      </c>
    </row>
    <row r="550" spans="1:1">
      <c r="A550" s="34" t="s">
        <v>568</v>
      </c>
    </row>
    <row r="551" spans="1:1">
      <c r="A551" s="35" t="s">
        <v>569</v>
      </c>
    </row>
    <row r="552" spans="1:1">
      <c r="A552" s="34" t="s">
        <v>570</v>
      </c>
    </row>
    <row r="553" spans="1:1">
      <c r="A553" s="35" t="s">
        <v>571</v>
      </c>
    </row>
    <row r="554" spans="1:1">
      <c r="A554" s="34" t="s">
        <v>572</v>
      </c>
    </row>
    <row r="555" spans="1:1">
      <c r="A555" s="35" t="s">
        <v>573</v>
      </c>
    </row>
    <row r="556" spans="1:1">
      <c r="A556" s="34" t="s">
        <v>574</v>
      </c>
    </row>
    <row r="557" spans="1:1">
      <c r="A557" s="35" t="s">
        <v>575</v>
      </c>
    </row>
    <row r="558" spans="1:1">
      <c r="A558" s="34" t="s">
        <v>576</v>
      </c>
    </row>
    <row r="559" spans="1:1">
      <c r="A559" s="35" t="s">
        <v>577</v>
      </c>
    </row>
    <row r="560" spans="1:1">
      <c r="A560" s="34" t="s">
        <v>578</v>
      </c>
    </row>
    <row r="561" spans="1:1">
      <c r="A561" s="35" t="s">
        <v>579</v>
      </c>
    </row>
    <row r="562" spans="1:1">
      <c r="A562" s="34" t="s">
        <v>580</v>
      </c>
    </row>
    <row r="563" spans="1:1">
      <c r="A563" s="35" t="s">
        <v>581</v>
      </c>
    </row>
    <row r="564" spans="1:1">
      <c r="A564" s="34" t="s">
        <v>582</v>
      </c>
    </row>
    <row r="565" spans="1:1">
      <c r="A565" s="35" t="s">
        <v>583</v>
      </c>
    </row>
    <row r="566" spans="1:1">
      <c r="A566" s="34" t="s">
        <v>584</v>
      </c>
    </row>
    <row r="567" spans="1:1">
      <c r="A567" s="35" t="s">
        <v>585</v>
      </c>
    </row>
    <row r="568" spans="1:1">
      <c r="A568" s="34" t="s">
        <v>586</v>
      </c>
    </row>
    <row r="569" spans="1:1">
      <c r="A569" s="35" t="s">
        <v>587</v>
      </c>
    </row>
    <row r="570" spans="1:1">
      <c r="A570" s="34" t="s">
        <v>588</v>
      </c>
    </row>
    <row r="571" spans="1:1">
      <c r="A571" s="35" t="s">
        <v>589</v>
      </c>
    </row>
    <row r="572" spans="1:1">
      <c r="A572" s="34" t="s">
        <v>590</v>
      </c>
    </row>
    <row r="573" spans="1:1">
      <c r="A573" s="35" t="s">
        <v>591</v>
      </c>
    </row>
    <row r="574" spans="1:1">
      <c r="A574" s="34" t="s">
        <v>592</v>
      </c>
    </row>
    <row r="575" spans="1:1">
      <c r="A575" s="35" t="s">
        <v>593</v>
      </c>
    </row>
    <row r="576" spans="1:1">
      <c r="A576" s="34" t="s">
        <v>594</v>
      </c>
    </row>
    <row r="577" spans="1:1">
      <c r="A577" s="35" t="s">
        <v>595</v>
      </c>
    </row>
    <row r="578" spans="1:1">
      <c r="A578" s="34" t="s">
        <v>596</v>
      </c>
    </row>
    <row r="579" spans="1:1">
      <c r="A579" s="35" t="s">
        <v>597</v>
      </c>
    </row>
    <row r="580" spans="1:1">
      <c r="A580" s="34" t="s">
        <v>598</v>
      </c>
    </row>
    <row r="581" spans="1:1">
      <c r="A581" s="35" t="s">
        <v>599</v>
      </c>
    </row>
    <row r="582" spans="1:1">
      <c r="A582" s="34" t="s">
        <v>600</v>
      </c>
    </row>
    <row r="583" spans="1:1">
      <c r="A583" s="35" t="s">
        <v>601</v>
      </c>
    </row>
    <row r="584" spans="1:1">
      <c r="A584" s="34" t="s">
        <v>602</v>
      </c>
    </row>
    <row r="585" spans="1:1">
      <c r="A585" s="35" t="s">
        <v>603</v>
      </c>
    </row>
    <row r="586" spans="1:1">
      <c r="A586" s="34" t="s">
        <v>604</v>
      </c>
    </row>
    <row r="587" spans="1:1">
      <c r="A587" s="35" t="s">
        <v>605</v>
      </c>
    </row>
    <row r="588" spans="1:1">
      <c r="A588" s="34" t="s">
        <v>606</v>
      </c>
    </row>
    <row r="589" spans="1:1">
      <c r="A589" s="35" t="s">
        <v>607</v>
      </c>
    </row>
    <row r="590" spans="1:1">
      <c r="A590" s="34" t="s">
        <v>608</v>
      </c>
    </row>
    <row r="591" spans="1:1">
      <c r="A591" s="35" t="s">
        <v>609</v>
      </c>
    </row>
    <row r="592" spans="1:1">
      <c r="A592" s="34" t="s">
        <v>610</v>
      </c>
    </row>
    <row r="593" spans="1:1">
      <c r="A593" s="35" t="s">
        <v>611</v>
      </c>
    </row>
    <row r="594" spans="1:1">
      <c r="A594" s="34" t="s">
        <v>612</v>
      </c>
    </row>
    <row r="595" spans="1:1">
      <c r="A595" s="35" t="s">
        <v>613</v>
      </c>
    </row>
    <row r="596" spans="1:1">
      <c r="A596" s="34" t="s">
        <v>614</v>
      </c>
    </row>
    <row r="597" spans="1:1">
      <c r="A597" s="35" t="s">
        <v>615</v>
      </c>
    </row>
    <row r="598" spans="1:1">
      <c r="A598" s="34" t="s">
        <v>616</v>
      </c>
    </row>
    <row r="599" spans="1:1">
      <c r="A599" s="35" t="s">
        <v>617</v>
      </c>
    </row>
    <row r="600" spans="1:1">
      <c r="A600" s="34" t="s">
        <v>618</v>
      </c>
    </row>
    <row r="601" spans="1:1">
      <c r="A601" s="35" t="s">
        <v>619</v>
      </c>
    </row>
    <row r="602" spans="1:1">
      <c r="A602" s="34" t="s">
        <v>620</v>
      </c>
    </row>
    <row r="603" spans="1:1">
      <c r="A603" s="35" t="s">
        <v>621</v>
      </c>
    </row>
    <row r="604" spans="1:1">
      <c r="A604" s="34" t="s">
        <v>622</v>
      </c>
    </row>
    <row r="605" spans="1:1">
      <c r="A605" s="35" t="s">
        <v>623</v>
      </c>
    </row>
    <row r="606" spans="1:1">
      <c r="A606" s="34" t="s">
        <v>624</v>
      </c>
    </row>
    <row r="607" spans="1:1">
      <c r="A607" s="35" t="s">
        <v>625</v>
      </c>
    </row>
    <row r="608" spans="1:1">
      <c r="A608" s="34" t="s">
        <v>626</v>
      </c>
    </row>
    <row r="609" spans="1:1">
      <c r="A609" s="35" t="s">
        <v>627</v>
      </c>
    </row>
    <row r="610" spans="1:1">
      <c r="A610" s="34" t="s">
        <v>628</v>
      </c>
    </row>
    <row r="611" spans="1:1">
      <c r="A611" s="35" t="s">
        <v>629</v>
      </c>
    </row>
    <row r="612" spans="1:1">
      <c r="A612" s="34" t="s">
        <v>630</v>
      </c>
    </row>
    <row r="613" spans="1:1">
      <c r="A613" s="35" t="s">
        <v>631</v>
      </c>
    </row>
    <row r="614" spans="1:1">
      <c r="A614" s="34" t="s">
        <v>632</v>
      </c>
    </row>
    <row r="615" spans="1:1">
      <c r="A615" s="35" t="s">
        <v>633</v>
      </c>
    </row>
    <row r="616" spans="1:1">
      <c r="A616" s="34" t="s">
        <v>634</v>
      </c>
    </row>
    <row r="617" spans="1:1">
      <c r="A617" s="35" t="s">
        <v>635</v>
      </c>
    </row>
    <row r="618" spans="1:1">
      <c r="A618" s="34" t="s">
        <v>636</v>
      </c>
    </row>
    <row r="619" spans="1:1">
      <c r="A619" s="35" t="s">
        <v>637</v>
      </c>
    </row>
    <row r="620" spans="1:1">
      <c r="A620" s="34" t="s">
        <v>638</v>
      </c>
    </row>
    <row r="621" spans="1:1">
      <c r="A621" s="35" t="s">
        <v>639</v>
      </c>
    </row>
    <row r="622" spans="1:1">
      <c r="A622" s="34" t="s">
        <v>640</v>
      </c>
    </row>
    <row r="623" spans="1:1">
      <c r="A623" s="35" t="s">
        <v>641</v>
      </c>
    </row>
    <row r="624" spans="1:1">
      <c r="A624" s="34" t="s">
        <v>642</v>
      </c>
    </row>
    <row r="625" spans="1:1">
      <c r="A625" s="35" t="s">
        <v>643</v>
      </c>
    </row>
    <row r="626" spans="1:1">
      <c r="A626" s="34" t="s">
        <v>644</v>
      </c>
    </row>
    <row r="627" spans="1:1">
      <c r="A627" s="35" t="s">
        <v>645</v>
      </c>
    </row>
    <row r="628" spans="1:1">
      <c r="A628" s="34" t="s">
        <v>646</v>
      </c>
    </row>
    <row r="629" spans="1:1">
      <c r="A629" s="35" t="s">
        <v>647</v>
      </c>
    </row>
    <row r="630" spans="1:1">
      <c r="A630" s="34" t="s">
        <v>648</v>
      </c>
    </row>
    <row r="631" spans="1:1">
      <c r="A631" s="35" t="s">
        <v>649</v>
      </c>
    </row>
    <row r="632" spans="1:1">
      <c r="A632" s="34" t="s">
        <v>650</v>
      </c>
    </row>
    <row r="633" spans="1:1">
      <c r="A633" s="35" t="s">
        <v>651</v>
      </c>
    </row>
    <row r="634" spans="1:1">
      <c r="A634" s="34" t="s">
        <v>652</v>
      </c>
    </row>
    <row r="635" spans="1:1">
      <c r="A635" s="35" t="s">
        <v>653</v>
      </c>
    </row>
    <row r="636" spans="1:1">
      <c r="A636" s="34" t="s">
        <v>654</v>
      </c>
    </row>
    <row r="637" spans="1:1">
      <c r="A637" s="35" t="s">
        <v>655</v>
      </c>
    </row>
    <row r="638" spans="1:1">
      <c r="A638" s="34" t="s">
        <v>656</v>
      </c>
    </row>
    <row r="639" spans="1:1">
      <c r="A639" s="35" t="s">
        <v>657</v>
      </c>
    </row>
    <row r="640" spans="1:1">
      <c r="A640" s="34" t="s">
        <v>658</v>
      </c>
    </row>
    <row r="641" spans="1:1">
      <c r="A641" s="35" t="s">
        <v>659</v>
      </c>
    </row>
    <row r="642" spans="1:1">
      <c r="A642" s="34" t="s">
        <v>660</v>
      </c>
    </row>
    <row r="643" spans="1:1">
      <c r="A643" s="35" t="s">
        <v>661</v>
      </c>
    </row>
    <row r="644" spans="1:1">
      <c r="A644" s="34" t="s">
        <v>662</v>
      </c>
    </row>
    <row r="645" spans="1:1">
      <c r="A645" s="35" t="s">
        <v>663</v>
      </c>
    </row>
    <row r="646" spans="1:1">
      <c r="A646" s="34" t="s">
        <v>664</v>
      </c>
    </row>
    <row r="647" spans="1:1">
      <c r="A647" s="35" t="s">
        <v>665</v>
      </c>
    </row>
    <row r="648" spans="1:1">
      <c r="A648" s="34" t="s">
        <v>666</v>
      </c>
    </row>
    <row r="649" spans="1:1">
      <c r="A649" s="35" t="s">
        <v>667</v>
      </c>
    </row>
    <row r="650" spans="1:1">
      <c r="A650" s="34" t="s">
        <v>668</v>
      </c>
    </row>
    <row r="651" spans="1:1">
      <c r="A651" s="35" t="s">
        <v>669</v>
      </c>
    </row>
    <row r="652" spans="1:1">
      <c r="A652" s="34" t="s">
        <v>670</v>
      </c>
    </row>
    <row r="653" spans="1:1">
      <c r="A653" s="35" t="s">
        <v>671</v>
      </c>
    </row>
    <row r="654" spans="1:1">
      <c r="A654" s="34" t="s">
        <v>672</v>
      </c>
    </row>
    <row r="655" spans="1:1">
      <c r="A655" s="35" t="s">
        <v>673</v>
      </c>
    </row>
    <row r="656" spans="1:1">
      <c r="A656" s="34" t="s">
        <v>674</v>
      </c>
    </row>
    <row r="657" spans="1:1">
      <c r="A657" s="35" t="s">
        <v>675</v>
      </c>
    </row>
    <row r="658" spans="1:1">
      <c r="A658" s="34" t="s">
        <v>676</v>
      </c>
    </row>
    <row r="659" spans="1:1">
      <c r="A659" s="35" t="s">
        <v>677</v>
      </c>
    </row>
    <row r="660" spans="1:1">
      <c r="A660" s="34" t="s">
        <v>678</v>
      </c>
    </row>
    <row r="661" spans="1:1">
      <c r="A661" s="35" t="s">
        <v>679</v>
      </c>
    </row>
    <row r="662" spans="1:1">
      <c r="A662" s="34" t="s">
        <v>680</v>
      </c>
    </row>
    <row r="663" spans="1:1">
      <c r="A663" s="35" t="s">
        <v>681</v>
      </c>
    </row>
    <row r="664" spans="1:1">
      <c r="A664" s="34" t="s">
        <v>682</v>
      </c>
    </row>
    <row r="665" spans="1:1">
      <c r="A665" s="35" t="s">
        <v>683</v>
      </c>
    </row>
    <row r="666" spans="1:1">
      <c r="A666" s="34" t="s">
        <v>684</v>
      </c>
    </row>
    <row r="667" spans="1:1">
      <c r="A667" s="35" t="s">
        <v>685</v>
      </c>
    </row>
    <row r="668" spans="1:1">
      <c r="A668" s="34" t="s">
        <v>686</v>
      </c>
    </row>
    <row r="669" spans="1:1">
      <c r="A669" s="35" t="s">
        <v>687</v>
      </c>
    </row>
    <row r="670" spans="1:1">
      <c r="A670" s="34" t="s">
        <v>688</v>
      </c>
    </row>
    <row r="671" spans="1:1">
      <c r="A671" s="35" t="s">
        <v>689</v>
      </c>
    </row>
    <row r="672" spans="1:1">
      <c r="A672" s="34" t="s">
        <v>690</v>
      </c>
    </row>
    <row r="673" spans="1:1">
      <c r="A673" s="35" t="s">
        <v>691</v>
      </c>
    </row>
    <row r="674" spans="1:1">
      <c r="A674" s="34" t="s">
        <v>692</v>
      </c>
    </row>
    <row r="675" spans="1:1">
      <c r="A675" s="35" t="s">
        <v>693</v>
      </c>
    </row>
    <row r="676" spans="1:1">
      <c r="A676" s="34" t="s">
        <v>694</v>
      </c>
    </row>
    <row r="677" spans="1:1">
      <c r="A677" s="35" t="s">
        <v>695</v>
      </c>
    </row>
    <row r="678" spans="1:1">
      <c r="A678" s="34" t="s">
        <v>696</v>
      </c>
    </row>
    <row r="679" spans="1:1">
      <c r="A679" s="35" t="s">
        <v>697</v>
      </c>
    </row>
    <row r="680" spans="1:1">
      <c r="A680" s="34" t="s">
        <v>698</v>
      </c>
    </row>
    <row r="681" spans="1:1">
      <c r="A681" s="35" t="s">
        <v>699</v>
      </c>
    </row>
    <row r="682" spans="1:1">
      <c r="A682" s="34" t="s">
        <v>700</v>
      </c>
    </row>
    <row r="683" spans="1:1">
      <c r="A683" s="35" t="s">
        <v>701</v>
      </c>
    </row>
    <row r="684" spans="1:1">
      <c r="A684" s="34" t="s">
        <v>702</v>
      </c>
    </row>
    <row r="685" spans="1:1">
      <c r="A685" s="35" t="s">
        <v>703</v>
      </c>
    </row>
    <row r="686" spans="1:1">
      <c r="A686" s="34" t="s">
        <v>704</v>
      </c>
    </row>
    <row r="687" spans="1:1">
      <c r="A687" s="35" t="s">
        <v>705</v>
      </c>
    </row>
    <row r="688" spans="1:1">
      <c r="A688" s="34" t="s">
        <v>706</v>
      </c>
    </row>
    <row r="689" spans="1:1">
      <c r="A689" s="35" t="s">
        <v>707</v>
      </c>
    </row>
    <row r="690" spans="1:1">
      <c r="A690" s="34" t="s">
        <v>708</v>
      </c>
    </row>
    <row r="691" spans="1:1">
      <c r="A691" s="35" t="s">
        <v>709</v>
      </c>
    </row>
    <row r="692" spans="1:1">
      <c r="A692" s="34" t="s">
        <v>710</v>
      </c>
    </row>
    <row r="693" spans="1:1">
      <c r="A693" s="35" t="s">
        <v>711</v>
      </c>
    </row>
    <row r="694" spans="1:1">
      <c r="A694" s="34" t="s">
        <v>712</v>
      </c>
    </row>
    <row r="695" spans="1:1">
      <c r="A695" s="35" t="s">
        <v>713</v>
      </c>
    </row>
    <row r="696" spans="1:1">
      <c r="A696" s="34" t="s">
        <v>714</v>
      </c>
    </row>
    <row r="697" spans="1:1">
      <c r="A697" s="35" t="s">
        <v>715</v>
      </c>
    </row>
    <row r="698" spans="1:1">
      <c r="A698" s="34" t="s">
        <v>716</v>
      </c>
    </row>
    <row r="699" spans="1:1">
      <c r="A699" s="35" t="s">
        <v>717</v>
      </c>
    </row>
    <row r="700" spans="1:1">
      <c r="A700" s="34" t="s">
        <v>718</v>
      </c>
    </row>
    <row r="701" spans="1:1">
      <c r="A701" s="35" t="s">
        <v>719</v>
      </c>
    </row>
    <row r="702" spans="1:1">
      <c r="A702" s="34" t="s">
        <v>720</v>
      </c>
    </row>
    <row r="703" spans="1:1">
      <c r="A703" s="35" t="s">
        <v>721</v>
      </c>
    </row>
    <row r="704" spans="1:1">
      <c r="A704" s="34" t="s">
        <v>722</v>
      </c>
    </row>
    <row r="705" spans="1:1">
      <c r="A705" s="35" t="s">
        <v>723</v>
      </c>
    </row>
    <row r="706" spans="1:1">
      <c r="A706" s="34" t="s">
        <v>724</v>
      </c>
    </row>
    <row r="707" spans="1:1">
      <c r="A707" s="35" t="s">
        <v>725</v>
      </c>
    </row>
    <row r="708" spans="1:1">
      <c r="A708" s="34" t="s">
        <v>726</v>
      </c>
    </row>
    <row r="709" spans="1:1">
      <c r="A709" s="35" t="s">
        <v>727</v>
      </c>
    </row>
    <row r="710" spans="1:1">
      <c r="A710" s="34" t="s">
        <v>728</v>
      </c>
    </row>
    <row r="711" spans="1:1">
      <c r="A711" s="35" t="s">
        <v>729</v>
      </c>
    </row>
    <row r="712" spans="1:1">
      <c r="A712" s="34" t="s">
        <v>730</v>
      </c>
    </row>
    <row r="713" spans="1:1">
      <c r="A713" s="35" t="s">
        <v>731</v>
      </c>
    </row>
    <row r="714" spans="1:1">
      <c r="A714" s="34" t="s">
        <v>732</v>
      </c>
    </row>
    <row r="715" spans="1:1">
      <c r="A715" s="35" t="s">
        <v>733</v>
      </c>
    </row>
    <row r="716" spans="1:1">
      <c r="A716" s="34" t="s">
        <v>734</v>
      </c>
    </row>
    <row r="717" spans="1:1">
      <c r="A717" s="35" t="s">
        <v>735</v>
      </c>
    </row>
    <row r="718" spans="1:1">
      <c r="A718" s="34" t="s">
        <v>736</v>
      </c>
    </row>
    <row r="719" spans="1:1">
      <c r="A719" s="35" t="s">
        <v>737</v>
      </c>
    </row>
    <row r="720" spans="1:1">
      <c r="A720" s="34" t="s">
        <v>738</v>
      </c>
    </row>
    <row r="721" spans="1:1">
      <c r="A721" s="35" t="s">
        <v>739</v>
      </c>
    </row>
    <row r="722" spans="1:1">
      <c r="A722" s="34" t="s">
        <v>740</v>
      </c>
    </row>
    <row r="723" spans="1:1">
      <c r="A723" s="35" t="s">
        <v>741</v>
      </c>
    </row>
    <row r="724" spans="1:1">
      <c r="A724" s="34" t="s">
        <v>742</v>
      </c>
    </row>
    <row r="725" spans="1:1">
      <c r="A725" s="35" t="s">
        <v>743</v>
      </c>
    </row>
    <row r="726" spans="1:1">
      <c r="A726" s="34" t="s">
        <v>744</v>
      </c>
    </row>
    <row r="727" spans="1:1">
      <c r="A727" s="35" t="s">
        <v>745</v>
      </c>
    </row>
    <row r="728" spans="1:1">
      <c r="A728" s="34" t="s">
        <v>746</v>
      </c>
    </row>
    <row r="729" spans="1:1">
      <c r="A729" s="35" t="s">
        <v>747</v>
      </c>
    </row>
    <row r="730" spans="1:1">
      <c r="A730" s="34" t="s">
        <v>748</v>
      </c>
    </row>
    <row r="731" spans="1:1">
      <c r="A731" s="35" t="s">
        <v>749</v>
      </c>
    </row>
    <row r="732" spans="1:1">
      <c r="A732" s="34" t="s">
        <v>750</v>
      </c>
    </row>
    <row r="733" spans="1:1">
      <c r="A733" s="35" t="s">
        <v>751</v>
      </c>
    </row>
    <row r="734" spans="1:1">
      <c r="A734" s="34" t="s">
        <v>752</v>
      </c>
    </row>
    <row r="735" spans="1:1">
      <c r="A735" s="35" t="s">
        <v>753</v>
      </c>
    </row>
    <row r="736" spans="1:1">
      <c r="A736" s="34" t="s">
        <v>754</v>
      </c>
    </row>
    <row r="737" spans="1:1">
      <c r="A737" s="35" t="s">
        <v>755</v>
      </c>
    </row>
    <row r="738" spans="1:1">
      <c r="A738" s="34" t="s">
        <v>756</v>
      </c>
    </row>
    <row r="739" spans="1:1">
      <c r="A739" s="35" t="s">
        <v>757</v>
      </c>
    </row>
    <row r="740" spans="1:1">
      <c r="A740" s="34" t="s">
        <v>758</v>
      </c>
    </row>
    <row r="741" spans="1:1">
      <c r="A741" s="35" t="s">
        <v>759</v>
      </c>
    </row>
    <row r="742" spans="1:1">
      <c r="A742" s="34" t="s">
        <v>760</v>
      </c>
    </row>
    <row r="743" spans="1:1">
      <c r="A743" s="35" t="s">
        <v>761</v>
      </c>
    </row>
    <row r="744" spans="1:1">
      <c r="A744" s="34" t="s">
        <v>762</v>
      </c>
    </row>
    <row r="745" spans="1:1">
      <c r="A745" s="35" t="s">
        <v>763</v>
      </c>
    </row>
    <row r="746" spans="1:1">
      <c r="A746" s="34" t="s">
        <v>764</v>
      </c>
    </row>
    <row r="747" spans="1:1">
      <c r="A747" s="35" t="s">
        <v>765</v>
      </c>
    </row>
    <row r="748" spans="1:1">
      <c r="A748" s="34" t="s">
        <v>766</v>
      </c>
    </row>
    <row r="749" spans="1:1">
      <c r="A749" s="35" t="s">
        <v>767</v>
      </c>
    </row>
    <row r="750" spans="1:1">
      <c r="A750" s="34" t="s">
        <v>768</v>
      </c>
    </row>
    <row r="751" spans="1:1">
      <c r="A751" s="35" t="s">
        <v>769</v>
      </c>
    </row>
    <row r="752" spans="1:1">
      <c r="A752" s="34" t="s">
        <v>770</v>
      </c>
    </row>
    <row r="753" spans="1:1">
      <c r="A753" s="35" t="s">
        <v>771</v>
      </c>
    </row>
    <row r="754" spans="1:1">
      <c r="A754" s="34" t="s">
        <v>772</v>
      </c>
    </row>
    <row r="755" spans="1:1">
      <c r="A755" s="35" t="s">
        <v>773</v>
      </c>
    </row>
    <row r="756" spans="1:1">
      <c r="A756" s="34" t="s">
        <v>774</v>
      </c>
    </row>
    <row r="757" spans="1:1">
      <c r="A757" s="35" t="s">
        <v>775</v>
      </c>
    </row>
    <row r="758" spans="1:1">
      <c r="A758" s="34" t="s">
        <v>776</v>
      </c>
    </row>
    <row r="759" spans="1:1">
      <c r="A759" s="35" t="s">
        <v>777</v>
      </c>
    </row>
    <row r="760" spans="1:1">
      <c r="A760" s="34" t="s">
        <v>778</v>
      </c>
    </row>
    <row r="761" spans="1:1">
      <c r="A761" s="35" t="s">
        <v>779</v>
      </c>
    </row>
    <row r="762" spans="1:1">
      <c r="A762" s="34" t="s">
        <v>780</v>
      </c>
    </row>
    <row r="763" spans="1:1">
      <c r="A763" s="35" t="s">
        <v>781</v>
      </c>
    </row>
    <row r="764" spans="1:1">
      <c r="A764" s="34" t="s">
        <v>782</v>
      </c>
    </row>
    <row r="765" spans="1:1">
      <c r="A765" s="35" t="s">
        <v>783</v>
      </c>
    </row>
    <row r="766" spans="1:1">
      <c r="A766" s="34" t="s">
        <v>784</v>
      </c>
    </row>
    <row r="767" spans="1:1">
      <c r="A767" s="35" t="s">
        <v>785</v>
      </c>
    </row>
    <row r="768" spans="1:1">
      <c r="A768" s="34" t="s">
        <v>786</v>
      </c>
    </row>
    <row r="769" spans="1:1">
      <c r="A769" s="35" t="s">
        <v>787</v>
      </c>
    </row>
    <row r="770" spans="1:1">
      <c r="A770" s="34" t="s">
        <v>788</v>
      </c>
    </row>
    <row r="771" spans="1:1">
      <c r="A771" s="35" t="s">
        <v>789</v>
      </c>
    </row>
    <row r="772" spans="1:1">
      <c r="A772" s="34" t="s">
        <v>790</v>
      </c>
    </row>
    <row r="773" spans="1:1">
      <c r="A773" s="35" t="s">
        <v>791</v>
      </c>
    </row>
    <row r="774" spans="1:1">
      <c r="A774" s="34" t="s">
        <v>792</v>
      </c>
    </row>
    <row r="775" spans="1:1">
      <c r="A775" s="35" t="s">
        <v>793</v>
      </c>
    </row>
    <row r="776" spans="1:1">
      <c r="A776" s="34" t="s">
        <v>794</v>
      </c>
    </row>
    <row r="777" spans="1:1">
      <c r="A777" s="35" t="s">
        <v>795</v>
      </c>
    </row>
    <row r="778" spans="1:1">
      <c r="A778" s="34" t="s">
        <v>796</v>
      </c>
    </row>
    <row r="779" spans="1:1">
      <c r="A779" s="35" t="s">
        <v>797</v>
      </c>
    </row>
    <row r="780" spans="1:1">
      <c r="A780" s="34" t="s">
        <v>798</v>
      </c>
    </row>
    <row r="781" spans="1:1">
      <c r="A781" s="35" t="s">
        <v>799</v>
      </c>
    </row>
    <row r="782" spans="1:1">
      <c r="A782" s="34" t="s">
        <v>800</v>
      </c>
    </row>
    <row r="783" spans="1:1">
      <c r="A783" s="35" t="s">
        <v>801</v>
      </c>
    </row>
    <row r="784" spans="1:1">
      <c r="A784" s="34" t="s">
        <v>802</v>
      </c>
    </row>
    <row r="785" spans="1:1">
      <c r="A785" s="35" t="s">
        <v>803</v>
      </c>
    </row>
    <row r="786" spans="1:1">
      <c r="A786" s="34" t="s">
        <v>804</v>
      </c>
    </row>
    <row r="787" spans="1:1">
      <c r="A787" s="35" t="s">
        <v>805</v>
      </c>
    </row>
    <row r="788" spans="1:1">
      <c r="A788" s="34" t="s">
        <v>806</v>
      </c>
    </row>
    <row r="789" spans="1:1">
      <c r="A789" s="35" t="s">
        <v>807</v>
      </c>
    </row>
    <row r="790" spans="1:1">
      <c r="A790" s="34" t="s">
        <v>808</v>
      </c>
    </row>
    <row r="791" spans="1:1">
      <c r="A791" s="35" t="s">
        <v>809</v>
      </c>
    </row>
    <row r="792" spans="1:1">
      <c r="A792" s="34" t="s">
        <v>810</v>
      </c>
    </row>
    <row r="793" spans="1:1">
      <c r="A793" s="35" t="s">
        <v>811</v>
      </c>
    </row>
    <row r="794" spans="1:1">
      <c r="A794" s="34" t="s">
        <v>812</v>
      </c>
    </row>
    <row r="795" spans="1:1">
      <c r="A795" s="35" t="s">
        <v>813</v>
      </c>
    </row>
    <row r="796" spans="1:1">
      <c r="A796" s="34" t="s">
        <v>814</v>
      </c>
    </row>
    <row r="797" spans="1:1">
      <c r="A797" s="35" t="s">
        <v>815</v>
      </c>
    </row>
    <row r="798" spans="1:1">
      <c r="A798" s="34" t="s">
        <v>816</v>
      </c>
    </row>
    <row r="799" spans="1:1">
      <c r="A799" s="35" t="s">
        <v>817</v>
      </c>
    </row>
    <row r="800" spans="1:1">
      <c r="A800" s="34" t="s">
        <v>818</v>
      </c>
    </row>
    <row r="801" spans="1:1">
      <c r="A801" s="35" t="s">
        <v>819</v>
      </c>
    </row>
    <row r="802" spans="1:1">
      <c r="A802" s="34" t="s">
        <v>820</v>
      </c>
    </row>
    <row r="803" spans="1:1">
      <c r="A803" s="35" t="s">
        <v>821</v>
      </c>
    </row>
    <row r="804" spans="1:1">
      <c r="A804" s="34" t="s">
        <v>822</v>
      </c>
    </row>
    <row r="805" spans="1:1">
      <c r="A805" s="35" t="s">
        <v>823</v>
      </c>
    </row>
    <row r="806" spans="1:1">
      <c r="A806" s="34" t="s">
        <v>824</v>
      </c>
    </row>
    <row r="807" spans="1:1">
      <c r="A807" s="35" t="s">
        <v>825</v>
      </c>
    </row>
    <row r="808" spans="1:1">
      <c r="A808" s="34" t="s">
        <v>826</v>
      </c>
    </row>
    <row r="809" spans="1:1">
      <c r="A809" s="35" t="s">
        <v>827</v>
      </c>
    </row>
    <row r="810" spans="1:1">
      <c r="A810" s="34" t="s">
        <v>828</v>
      </c>
    </row>
    <row r="811" spans="1:1">
      <c r="A811" s="35" t="s">
        <v>829</v>
      </c>
    </row>
    <row r="812" spans="1:1">
      <c r="A812" s="34" t="s">
        <v>830</v>
      </c>
    </row>
    <row r="813" spans="1:1">
      <c r="A813" s="35" t="s">
        <v>831</v>
      </c>
    </row>
    <row r="814" spans="1:1">
      <c r="A814" s="34" t="s">
        <v>832</v>
      </c>
    </row>
    <row r="815" spans="1:1">
      <c r="A815" s="35" t="s">
        <v>833</v>
      </c>
    </row>
    <row r="816" spans="1:1">
      <c r="A816" s="34" t="s">
        <v>834</v>
      </c>
    </row>
    <row r="817" spans="1:1">
      <c r="A817" s="35" t="s">
        <v>835</v>
      </c>
    </row>
    <row r="818" spans="1:1">
      <c r="A818" s="34" t="s">
        <v>836</v>
      </c>
    </row>
    <row r="819" spans="1:1">
      <c r="A819" s="35" t="s">
        <v>837</v>
      </c>
    </row>
    <row r="820" spans="1:1">
      <c r="A820" s="34" t="s">
        <v>838</v>
      </c>
    </row>
    <row r="821" spans="1:1">
      <c r="A821" s="35" t="s">
        <v>839</v>
      </c>
    </row>
    <row r="822" spans="1:1">
      <c r="A822" s="34" t="s">
        <v>840</v>
      </c>
    </row>
    <row r="823" spans="1:1">
      <c r="A823" s="35" t="s">
        <v>841</v>
      </c>
    </row>
    <row r="824" spans="1:1">
      <c r="A824" s="34" t="s">
        <v>842</v>
      </c>
    </row>
    <row r="825" spans="1:1">
      <c r="A825" s="35" t="s">
        <v>843</v>
      </c>
    </row>
    <row r="826" spans="1:1">
      <c r="A826" s="34" t="s">
        <v>844</v>
      </c>
    </row>
    <row r="827" spans="1:1">
      <c r="A827" s="35" t="s">
        <v>845</v>
      </c>
    </row>
    <row r="828" spans="1:1">
      <c r="A828" s="34" t="s">
        <v>846</v>
      </c>
    </row>
    <row r="829" spans="1:1">
      <c r="A829" s="35" t="s">
        <v>847</v>
      </c>
    </row>
    <row r="830" spans="1:1">
      <c r="A830" s="34" t="s">
        <v>848</v>
      </c>
    </row>
    <row r="831" spans="1:1">
      <c r="A831" s="35" t="s">
        <v>849</v>
      </c>
    </row>
    <row r="832" spans="1:1">
      <c r="A832" s="34" t="s">
        <v>850</v>
      </c>
    </row>
    <row r="833" spans="1:1">
      <c r="A833" s="35" t="s">
        <v>851</v>
      </c>
    </row>
    <row r="834" spans="1:1">
      <c r="A834" s="34" t="s">
        <v>852</v>
      </c>
    </row>
    <row r="835" spans="1:1">
      <c r="A835" s="35" t="s">
        <v>853</v>
      </c>
    </row>
    <row r="836" spans="1:1">
      <c r="A836" s="34" t="s">
        <v>854</v>
      </c>
    </row>
    <row r="837" spans="1:1">
      <c r="A837" s="35" t="s">
        <v>855</v>
      </c>
    </row>
    <row r="838" spans="1:1">
      <c r="A838" s="34" t="s">
        <v>856</v>
      </c>
    </row>
    <row r="839" spans="1:1">
      <c r="A839" s="35" t="s">
        <v>857</v>
      </c>
    </row>
    <row r="840" spans="1:1">
      <c r="A840" s="34" t="s">
        <v>858</v>
      </c>
    </row>
    <row r="841" spans="1:1">
      <c r="A841" s="35" t="s">
        <v>859</v>
      </c>
    </row>
    <row r="842" spans="1:1">
      <c r="A842" s="34" t="s">
        <v>860</v>
      </c>
    </row>
    <row r="843" spans="1:1">
      <c r="A843" s="35" t="s">
        <v>861</v>
      </c>
    </row>
    <row r="844" spans="1:1">
      <c r="A844" s="34" t="s">
        <v>862</v>
      </c>
    </row>
    <row r="845" spans="1:1">
      <c r="A845" s="35" t="s">
        <v>863</v>
      </c>
    </row>
    <row r="846" spans="1:1">
      <c r="A846" s="34" t="s">
        <v>864</v>
      </c>
    </row>
    <row r="847" spans="1:1">
      <c r="A847" s="35" t="s">
        <v>865</v>
      </c>
    </row>
    <row r="848" spans="1:1">
      <c r="A848" s="34" t="s">
        <v>866</v>
      </c>
    </row>
    <row r="849" spans="1:1">
      <c r="A849" s="35" t="s">
        <v>867</v>
      </c>
    </row>
    <row r="850" spans="1:1">
      <c r="A850" s="34" t="s">
        <v>868</v>
      </c>
    </row>
    <row r="851" spans="1:1">
      <c r="A851" s="35" t="s">
        <v>869</v>
      </c>
    </row>
    <row r="852" spans="1:1">
      <c r="A852" s="34" t="s">
        <v>870</v>
      </c>
    </row>
    <row r="853" spans="1:1">
      <c r="A853" s="35" t="s">
        <v>871</v>
      </c>
    </row>
    <row r="854" spans="1:1">
      <c r="A854" s="34" t="s">
        <v>872</v>
      </c>
    </row>
    <row r="855" spans="1:1">
      <c r="A855" s="35" t="s">
        <v>873</v>
      </c>
    </row>
    <row r="856" spans="1:1">
      <c r="A856" s="34" t="s">
        <v>874</v>
      </c>
    </row>
    <row r="857" spans="1:1">
      <c r="A857" s="35" t="s">
        <v>875</v>
      </c>
    </row>
    <row r="858" spans="1:1">
      <c r="A858" s="34" t="s">
        <v>876</v>
      </c>
    </row>
    <row r="859" spans="1:1">
      <c r="A859" s="35" t="s">
        <v>877</v>
      </c>
    </row>
    <row r="860" spans="1:1">
      <c r="A860" s="34" t="s">
        <v>878</v>
      </c>
    </row>
    <row r="861" spans="1:1">
      <c r="A861" s="35" t="s">
        <v>879</v>
      </c>
    </row>
    <row r="862" spans="1:1">
      <c r="A862" s="34" t="s">
        <v>880</v>
      </c>
    </row>
    <row r="863" spans="1:1">
      <c r="A863" s="35" t="s">
        <v>881</v>
      </c>
    </row>
    <row r="864" spans="1:1">
      <c r="A864" s="34" t="s">
        <v>882</v>
      </c>
    </row>
    <row r="865" spans="1:1">
      <c r="A865" s="35" t="s">
        <v>883</v>
      </c>
    </row>
    <row r="866" spans="1:1">
      <c r="A866" s="34" t="s">
        <v>884</v>
      </c>
    </row>
    <row r="867" spans="1:1">
      <c r="A867" s="35" t="s">
        <v>885</v>
      </c>
    </row>
    <row r="868" spans="1:1">
      <c r="A868" s="34" t="s">
        <v>886</v>
      </c>
    </row>
    <row r="869" spans="1:1">
      <c r="A869" s="35" t="s">
        <v>887</v>
      </c>
    </row>
    <row r="870" spans="1:1">
      <c r="A870" s="34" t="s">
        <v>888</v>
      </c>
    </row>
    <row r="871" spans="1:1">
      <c r="A871" s="35" t="s">
        <v>889</v>
      </c>
    </row>
    <row r="872" spans="1:1">
      <c r="A872" s="34" t="s">
        <v>890</v>
      </c>
    </row>
    <row r="873" spans="1:1">
      <c r="A873" s="35" t="s">
        <v>891</v>
      </c>
    </row>
    <row r="874" spans="1:1">
      <c r="A874" s="34" t="s">
        <v>892</v>
      </c>
    </row>
    <row r="875" spans="1:1">
      <c r="A875" s="35" t="s">
        <v>893</v>
      </c>
    </row>
    <row r="876" spans="1:1">
      <c r="A876" s="34" t="s">
        <v>894</v>
      </c>
    </row>
    <row r="877" spans="1:1">
      <c r="A877" s="35" t="s">
        <v>895</v>
      </c>
    </row>
    <row r="878" spans="1:1">
      <c r="A878" s="34" t="s">
        <v>896</v>
      </c>
    </row>
    <row r="879" spans="1:1">
      <c r="A879" s="35" t="s">
        <v>897</v>
      </c>
    </row>
    <row r="880" spans="1:1">
      <c r="A880" s="34" t="s">
        <v>898</v>
      </c>
    </row>
    <row r="881" spans="1:1">
      <c r="A881" s="35" t="s">
        <v>899</v>
      </c>
    </row>
    <row r="882" spans="1:1">
      <c r="A882" s="34" t="s">
        <v>900</v>
      </c>
    </row>
    <row r="883" spans="1:1">
      <c r="A883" s="35" t="s">
        <v>901</v>
      </c>
    </row>
    <row r="884" spans="1:1">
      <c r="A884" s="34" t="s">
        <v>902</v>
      </c>
    </row>
    <row r="885" spans="1:1">
      <c r="A885" s="35" t="s">
        <v>903</v>
      </c>
    </row>
    <row r="886" spans="1:1">
      <c r="A886" s="34" t="s">
        <v>904</v>
      </c>
    </row>
    <row r="887" spans="1:1">
      <c r="A887" s="35" t="s">
        <v>905</v>
      </c>
    </row>
    <row r="888" spans="1:1">
      <c r="A888" s="34" t="s">
        <v>906</v>
      </c>
    </row>
    <row r="889" spans="1:1">
      <c r="A889" s="35" t="s">
        <v>907</v>
      </c>
    </row>
    <row r="890" spans="1:1">
      <c r="A890" s="34" t="s">
        <v>908</v>
      </c>
    </row>
    <row r="891" spans="1:1">
      <c r="A891" s="35" t="s">
        <v>909</v>
      </c>
    </row>
    <row r="892" spans="1:1">
      <c r="A892" s="34" t="s">
        <v>910</v>
      </c>
    </row>
    <row r="893" spans="1:1">
      <c r="A893" s="35" t="s">
        <v>911</v>
      </c>
    </row>
    <row r="894" spans="1:1">
      <c r="A894" s="34" t="s">
        <v>912</v>
      </c>
    </row>
    <row r="895" spans="1:1">
      <c r="A895" s="35" t="s">
        <v>913</v>
      </c>
    </row>
    <row r="896" spans="1:1">
      <c r="A896" s="34" t="s">
        <v>914</v>
      </c>
    </row>
    <row r="897" spans="1:1">
      <c r="A897" s="35" t="s">
        <v>915</v>
      </c>
    </row>
    <row r="898" spans="1:1">
      <c r="A898" s="34" t="s">
        <v>916</v>
      </c>
    </row>
    <row r="899" spans="1:1">
      <c r="A899" s="35" t="s">
        <v>917</v>
      </c>
    </row>
    <row r="900" spans="1:1">
      <c r="A900" s="34" t="s">
        <v>918</v>
      </c>
    </row>
    <row r="901" spans="1:1">
      <c r="A901" s="35" t="s">
        <v>919</v>
      </c>
    </row>
    <row r="902" spans="1:1">
      <c r="A902" s="34" t="s">
        <v>920</v>
      </c>
    </row>
    <row r="903" spans="1:1">
      <c r="A903" s="35" t="s">
        <v>921</v>
      </c>
    </row>
    <row r="904" spans="1:1">
      <c r="A904" s="34" t="s">
        <v>922</v>
      </c>
    </row>
    <row r="905" spans="1:1">
      <c r="A905" s="35" t="s">
        <v>923</v>
      </c>
    </row>
    <row r="906" spans="1:1">
      <c r="A906" s="34" t="s">
        <v>924</v>
      </c>
    </row>
    <row r="907" spans="1:1">
      <c r="A907" s="35" t="s">
        <v>925</v>
      </c>
    </row>
    <row r="908" spans="1:1">
      <c r="A908" s="34" t="s">
        <v>926</v>
      </c>
    </row>
    <row r="909" spans="1:1">
      <c r="A909" s="35" t="s">
        <v>927</v>
      </c>
    </row>
    <row r="910" spans="1:1">
      <c r="A910" s="34" t="s">
        <v>928</v>
      </c>
    </row>
    <row r="911" spans="1:1">
      <c r="A911" s="35" t="s">
        <v>929</v>
      </c>
    </row>
    <row r="912" spans="1:1">
      <c r="A912" s="34" t="s">
        <v>930</v>
      </c>
    </row>
    <row r="913" spans="1:1">
      <c r="A913" s="35" t="s">
        <v>931</v>
      </c>
    </row>
    <row r="914" spans="1:1">
      <c r="A914" s="34" t="s">
        <v>932</v>
      </c>
    </row>
    <row r="915" spans="1:1">
      <c r="A915" s="35" t="s">
        <v>933</v>
      </c>
    </row>
    <row r="916" spans="1:1">
      <c r="A916" s="34" t="s">
        <v>934</v>
      </c>
    </row>
    <row r="917" spans="1:1">
      <c r="A917" s="35" t="s">
        <v>935</v>
      </c>
    </row>
    <row r="918" spans="1:1">
      <c r="A918" s="34" t="s">
        <v>936</v>
      </c>
    </row>
    <row r="919" spans="1:1">
      <c r="A919" s="35" t="s">
        <v>937</v>
      </c>
    </row>
    <row r="920" spans="1:1">
      <c r="A920" s="34" t="s">
        <v>938</v>
      </c>
    </row>
    <row r="921" spans="1:1">
      <c r="A921" s="35" t="s">
        <v>939</v>
      </c>
    </row>
    <row r="922" spans="1:1">
      <c r="A922" s="34" t="s">
        <v>940</v>
      </c>
    </row>
    <row r="923" spans="1:1">
      <c r="A923" s="35" t="s">
        <v>941</v>
      </c>
    </row>
    <row r="924" spans="1:1">
      <c r="A924" s="34" t="s">
        <v>942</v>
      </c>
    </row>
    <row r="925" spans="1:1">
      <c r="A925" s="35" t="s">
        <v>943</v>
      </c>
    </row>
    <row r="926" spans="1:1">
      <c r="A926" s="34" t="s">
        <v>944</v>
      </c>
    </row>
    <row r="927" spans="1:1">
      <c r="A927" s="35" t="s">
        <v>945</v>
      </c>
    </row>
    <row r="928" spans="1:1">
      <c r="A928" s="34" t="s">
        <v>946</v>
      </c>
    </row>
    <row r="929" spans="1:1">
      <c r="A929" s="35" t="s">
        <v>947</v>
      </c>
    </row>
    <row r="930" spans="1:1">
      <c r="A930" s="34" t="s">
        <v>948</v>
      </c>
    </row>
    <row r="931" spans="1:1">
      <c r="A931" s="35" t="s">
        <v>949</v>
      </c>
    </row>
    <row r="932" spans="1:1">
      <c r="A932" s="34" t="s">
        <v>950</v>
      </c>
    </row>
    <row r="933" spans="1:1">
      <c r="A933" s="35" t="s">
        <v>951</v>
      </c>
    </row>
    <row r="934" spans="1:1">
      <c r="A934" s="34" t="s">
        <v>952</v>
      </c>
    </row>
    <row r="935" spans="1:1">
      <c r="A935" s="35" t="s">
        <v>953</v>
      </c>
    </row>
    <row r="936" spans="1:1">
      <c r="A936" s="34" t="s">
        <v>954</v>
      </c>
    </row>
    <row r="937" spans="1:1">
      <c r="A937" s="35" t="s">
        <v>955</v>
      </c>
    </row>
    <row r="938" spans="1:1">
      <c r="A938" s="34" t="s">
        <v>956</v>
      </c>
    </row>
    <row r="939" spans="1:1">
      <c r="A939" s="35" t="s">
        <v>957</v>
      </c>
    </row>
    <row r="940" spans="1:1">
      <c r="A940" s="34" t="s">
        <v>958</v>
      </c>
    </row>
    <row r="941" spans="1:1">
      <c r="A941" s="35" t="s">
        <v>959</v>
      </c>
    </row>
    <row r="942" spans="1:1">
      <c r="A942" s="34" t="s">
        <v>960</v>
      </c>
    </row>
    <row r="943" spans="1:1">
      <c r="A943" s="35" t="s">
        <v>961</v>
      </c>
    </row>
    <row r="944" spans="1:1">
      <c r="A944" s="34" t="s">
        <v>962</v>
      </c>
    </row>
    <row r="945" spans="1:1">
      <c r="A945" s="35" t="s">
        <v>963</v>
      </c>
    </row>
    <row r="946" spans="1:1">
      <c r="A946" s="34" t="s">
        <v>964</v>
      </c>
    </row>
    <row r="947" spans="1:1">
      <c r="A947" s="35" t="s">
        <v>965</v>
      </c>
    </row>
    <row r="948" spans="1:1">
      <c r="A948" s="34" t="s">
        <v>966</v>
      </c>
    </row>
    <row r="949" spans="1:1">
      <c r="A949" s="35" t="s">
        <v>967</v>
      </c>
    </row>
    <row r="950" spans="1:1">
      <c r="A950" s="34" t="s">
        <v>968</v>
      </c>
    </row>
    <row r="951" spans="1:1">
      <c r="A951" s="35" t="s">
        <v>969</v>
      </c>
    </row>
    <row r="952" spans="1:1">
      <c r="A952" s="34" t="s">
        <v>970</v>
      </c>
    </row>
    <row r="953" spans="1:1">
      <c r="A953" s="35" t="s">
        <v>971</v>
      </c>
    </row>
    <row r="954" spans="1:1">
      <c r="A954" s="34" t="s">
        <v>972</v>
      </c>
    </row>
    <row r="955" spans="1:1">
      <c r="A955" s="35" t="s">
        <v>973</v>
      </c>
    </row>
    <row r="956" spans="1:1">
      <c r="A956" s="34" t="s">
        <v>974</v>
      </c>
    </row>
    <row r="957" spans="1:1">
      <c r="A957" s="35" t="s">
        <v>975</v>
      </c>
    </row>
    <row r="958" spans="1:1">
      <c r="A958" s="34" t="s">
        <v>976</v>
      </c>
    </row>
    <row r="959" spans="1:1">
      <c r="A959" s="35" t="s">
        <v>977</v>
      </c>
    </row>
    <row r="960" spans="1:1">
      <c r="A960" s="34" t="s">
        <v>978</v>
      </c>
    </row>
    <row r="961" spans="1:1">
      <c r="A961" s="35" t="s">
        <v>979</v>
      </c>
    </row>
    <row r="962" spans="1:1">
      <c r="A962" s="34" t="s">
        <v>980</v>
      </c>
    </row>
    <row r="963" spans="1:1">
      <c r="A963" s="35" t="s">
        <v>981</v>
      </c>
    </row>
    <row r="964" spans="1:1">
      <c r="A964" s="34" t="s">
        <v>982</v>
      </c>
    </row>
    <row r="965" spans="1:1">
      <c r="A965" s="35" t="s">
        <v>983</v>
      </c>
    </row>
    <row r="966" spans="1:1">
      <c r="A966" s="34" t="s">
        <v>984</v>
      </c>
    </row>
    <row r="967" spans="1:1">
      <c r="A967" s="35" t="s">
        <v>985</v>
      </c>
    </row>
    <row r="968" spans="1:1">
      <c r="A968" s="34" t="s">
        <v>986</v>
      </c>
    </row>
    <row r="969" spans="1:1">
      <c r="A969" s="35" t="s">
        <v>987</v>
      </c>
    </row>
    <row r="970" spans="1:1">
      <c r="A970" s="34" t="s">
        <v>988</v>
      </c>
    </row>
    <row r="971" spans="1:1">
      <c r="A971" s="35" t="s">
        <v>989</v>
      </c>
    </row>
    <row r="972" spans="1:1">
      <c r="A972" s="34" t="s">
        <v>990</v>
      </c>
    </row>
    <row r="973" spans="1:1">
      <c r="A973" s="35" t="s">
        <v>991</v>
      </c>
    </row>
    <row r="974" spans="1:1">
      <c r="A974" s="34" t="s">
        <v>992</v>
      </c>
    </row>
    <row r="975" spans="1:1">
      <c r="A975" s="35" t="s">
        <v>993</v>
      </c>
    </row>
    <row r="976" spans="1:1">
      <c r="A976" s="34" t="s">
        <v>994</v>
      </c>
    </row>
    <row r="977" spans="1:1">
      <c r="A977" s="35" t="s">
        <v>995</v>
      </c>
    </row>
    <row r="978" spans="1:1">
      <c r="A978" s="34" t="s">
        <v>996</v>
      </c>
    </row>
    <row r="979" spans="1:1">
      <c r="A979" s="35" t="s">
        <v>997</v>
      </c>
    </row>
    <row r="980" spans="1:1">
      <c r="A980" s="34" t="s">
        <v>998</v>
      </c>
    </row>
    <row r="981" spans="1:1">
      <c r="A981" s="35" t="s">
        <v>999</v>
      </c>
    </row>
    <row r="982" spans="1:1">
      <c r="A982" s="34" t="s">
        <v>1000</v>
      </c>
    </row>
    <row r="983" spans="1:1">
      <c r="A983" s="35" t="s">
        <v>1001</v>
      </c>
    </row>
    <row r="984" spans="1:1">
      <c r="A984" s="34" t="s">
        <v>1002</v>
      </c>
    </row>
    <row r="985" spans="1:1">
      <c r="A985" s="35" t="s">
        <v>1003</v>
      </c>
    </row>
    <row r="986" spans="1:1">
      <c r="A986" s="34" t="s">
        <v>1004</v>
      </c>
    </row>
    <row r="987" spans="1:1">
      <c r="A987" s="35" t="s">
        <v>1005</v>
      </c>
    </row>
    <row r="988" spans="1:1">
      <c r="A988" s="34" t="s">
        <v>1006</v>
      </c>
    </row>
    <row r="989" spans="1:1">
      <c r="A989" s="35" t="s">
        <v>1007</v>
      </c>
    </row>
    <row r="990" spans="1:1">
      <c r="A990" s="34" t="s">
        <v>1008</v>
      </c>
    </row>
    <row r="991" spans="1:1">
      <c r="A991" s="35" t="s">
        <v>1009</v>
      </c>
    </row>
    <row r="992" spans="1:1">
      <c r="A992" s="34" t="s">
        <v>1010</v>
      </c>
    </row>
    <row r="993" spans="1:1">
      <c r="A993" s="35" t="s">
        <v>1011</v>
      </c>
    </row>
    <row r="994" spans="1:1">
      <c r="A994" s="34" t="s">
        <v>1012</v>
      </c>
    </row>
    <row r="995" spans="1:1">
      <c r="A995" s="35" t="s">
        <v>1013</v>
      </c>
    </row>
    <row r="996" spans="1:1">
      <c r="A996" s="34" t="s">
        <v>1014</v>
      </c>
    </row>
    <row r="997" spans="1:1">
      <c r="A997" s="35" t="s">
        <v>1015</v>
      </c>
    </row>
    <row r="998" spans="1:1">
      <c r="A998" s="34" t="s">
        <v>1016</v>
      </c>
    </row>
    <row r="999" spans="1:1">
      <c r="A999" s="35" t="s">
        <v>1017</v>
      </c>
    </row>
    <row r="1000" spans="1:1">
      <c r="A1000" s="34" t="s">
        <v>1018</v>
      </c>
    </row>
    <row r="1001" spans="1:1">
      <c r="A1001" s="35" t="s">
        <v>1019</v>
      </c>
    </row>
    <row r="1002" spans="1:1">
      <c r="A1002" s="34" t="s">
        <v>1020</v>
      </c>
    </row>
    <row r="1003" spans="1:1">
      <c r="A1003" s="35" t="s">
        <v>1021</v>
      </c>
    </row>
    <row r="1004" spans="1:1">
      <c r="A1004" s="34" t="s">
        <v>1022</v>
      </c>
    </row>
    <row r="1005" spans="1:1">
      <c r="A1005" s="35" t="s">
        <v>1023</v>
      </c>
    </row>
    <row r="1006" spans="1:1">
      <c r="A1006" s="34" t="s">
        <v>1024</v>
      </c>
    </row>
    <row r="1007" spans="1:1">
      <c r="A1007" s="35" t="s">
        <v>1025</v>
      </c>
    </row>
    <row r="1008" spans="1:1">
      <c r="A1008" s="34" t="s">
        <v>1026</v>
      </c>
    </row>
    <row r="1009" spans="1:1">
      <c r="A1009" s="35" t="s">
        <v>1027</v>
      </c>
    </row>
    <row r="1010" spans="1:1">
      <c r="A1010" s="34" t="s">
        <v>1028</v>
      </c>
    </row>
    <row r="1011" spans="1:1">
      <c r="A1011" s="35" t="s">
        <v>1029</v>
      </c>
    </row>
    <row r="1012" spans="1:1">
      <c r="A1012" s="34" t="s">
        <v>1030</v>
      </c>
    </row>
    <row r="1013" spans="1:1">
      <c r="A1013" s="35" t="s">
        <v>1031</v>
      </c>
    </row>
    <row r="1014" spans="1:1">
      <c r="A1014" s="34" t="s">
        <v>1032</v>
      </c>
    </row>
    <row r="1015" spans="1:1">
      <c r="A1015" s="35" t="s">
        <v>1033</v>
      </c>
    </row>
    <row r="1016" spans="1:1">
      <c r="A1016" s="34" t="s">
        <v>1034</v>
      </c>
    </row>
    <row r="1017" spans="1:1">
      <c r="A1017" s="35" t="s">
        <v>1035</v>
      </c>
    </row>
    <row r="1018" spans="1:1">
      <c r="A1018" s="34" t="s">
        <v>1036</v>
      </c>
    </row>
    <row r="1019" spans="1:1">
      <c r="A1019" s="35" t="s">
        <v>1037</v>
      </c>
    </row>
    <row r="1020" spans="1:1">
      <c r="A1020" s="34" t="s">
        <v>1038</v>
      </c>
    </row>
    <row r="1021" spans="1:1">
      <c r="A1021" s="35" t="s">
        <v>1039</v>
      </c>
    </row>
    <row r="1022" spans="1:1">
      <c r="A1022" s="34" t="s">
        <v>1040</v>
      </c>
    </row>
    <row r="1023" spans="1:1">
      <c r="A1023" s="35" t="s">
        <v>1041</v>
      </c>
    </row>
    <row r="1024" spans="1:1">
      <c r="A1024" s="34" t="s">
        <v>1042</v>
      </c>
    </row>
    <row r="1025" spans="1:1">
      <c r="A1025" s="35" t="s">
        <v>1043</v>
      </c>
    </row>
    <row r="1026" spans="1:1">
      <c r="A1026" s="34" t="s">
        <v>1044</v>
      </c>
    </row>
    <row r="1027" spans="1:1">
      <c r="A1027" s="35" t="s">
        <v>1045</v>
      </c>
    </row>
    <row r="1028" spans="1:1">
      <c r="A1028" s="34" t="s">
        <v>1046</v>
      </c>
    </row>
    <row r="1029" spans="1:1">
      <c r="A1029" s="35" t="s">
        <v>1047</v>
      </c>
    </row>
    <row r="1030" spans="1:1">
      <c r="A1030" s="34" t="s">
        <v>1048</v>
      </c>
    </row>
    <row r="1031" spans="1:1">
      <c r="A1031" s="35" t="s">
        <v>1049</v>
      </c>
    </row>
    <row r="1032" spans="1:1">
      <c r="A1032" s="34" t="s">
        <v>1050</v>
      </c>
    </row>
    <row r="1033" spans="1:1">
      <c r="A1033" s="35" t="s">
        <v>1051</v>
      </c>
    </row>
    <row r="1034" spans="1:1">
      <c r="A1034" s="34" t="s">
        <v>1052</v>
      </c>
    </row>
    <row r="1035" spans="1:1">
      <c r="A1035" s="35" t="s">
        <v>1053</v>
      </c>
    </row>
    <row r="1036" spans="1:1">
      <c r="A1036" s="34" t="s">
        <v>1054</v>
      </c>
    </row>
    <row r="1037" spans="1:1">
      <c r="A1037" s="35" t="s">
        <v>1055</v>
      </c>
    </row>
    <row r="1038" spans="1:1">
      <c r="A1038" s="34" t="s">
        <v>1056</v>
      </c>
    </row>
    <row r="1039" spans="1:1">
      <c r="A1039" s="35" t="s">
        <v>1057</v>
      </c>
    </row>
    <row r="1040" spans="1:1">
      <c r="A1040" s="34" t="s">
        <v>1058</v>
      </c>
    </row>
    <row r="1041" spans="1:1">
      <c r="A1041" s="35" t="s">
        <v>1059</v>
      </c>
    </row>
    <row r="1042" spans="1:1">
      <c r="A1042" s="34" t="s">
        <v>1060</v>
      </c>
    </row>
    <row r="1043" spans="1:1">
      <c r="A1043" s="35" t="s">
        <v>1061</v>
      </c>
    </row>
    <row r="1044" spans="1:1">
      <c r="A1044" s="34" t="s">
        <v>1062</v>
      </c>
    </row>
    <row r="1045" spans="1:1">
      <c r="A1045" s="35" t="s">
        <v>1063</v>
      </c>
    </row>
    <row r="1046" spans="1:1">
      <c r="A1046" s="34" t="s">
        <v>1064</v>
      </c>
    </row>
    <row r="1047" spans="1:1">
      <c r="A1047" s="35" t="s">
        <v>1065</v>
      </c>
    </row>
    <row r="1048" spans="1:1">
      <c r="A1048" s="34" t="s">
        <v>1066</v>
      </c>
    </row>
    <row r="1049" spans="1:1">
      <c r="A1049" s="35" t="s">
        <v>1067</v>
      </c>
    </row>
    <row r="1050" spans="1:1">
      <c r="A1050" s="34" t="s">
        <v>1068</v>
      </c>
    </row>
    <row r="1051" spans="1:1">
      <c r="A1051" s="35" t="s">
        <v>1069</v>
      </c>
    </row>
    <row r="1052" spans="1:1">
      <c r="A1052" s="34" t="s">
        <v>1070</v>
      </c>
    </row>
    <row r="1053" spans="1:1">
      <c r="A1053" s="35" t="s">
        <v>1071</v>
      </c>
    </row>
    <row r="1054" spans="1:1">
      <c r="A1054" s="34" t="s">
        <v>1072</v>
      </c>
    </row>
    <row r="1055" spans="1:1">
      <c r="A1055" s="35" t="s">
        <v>1073</v>
      </c>
    </row>
    <row r="1056" spans="1:1">
      <c r="A1056" s="34" t="s">
        <v>1074</v>
      </c>
    </row>
    <row r="1057" spans="1:1">
      <c r="A1057" s="35" t="s">
        <v>1075</v>
      </c>
    </row>
    <row r="1058" spans="1:1">
      <c r="A1058" s="34" t="s">
        <v>1076</v>
      </c>
    </row>
    <row r="1059" spans="1:1">
      <c r="A1059" s="35" t="s">
        <v>1077</v>
      </c>
    </row>
    <row r="1060" spans="1:1">
      <c r="A1060" s="34" t="s">
        <v>1078</v>
      </c>
    </row>
    <row r="1061" spans="1:1">
      <c r="A1061" s="35" t="s">
        <v>1079</v>
      </c>
    </row>
    <row r="1062" spans="1:1">
      <c r="A1062" s="34" t="s">
        <v>1080</v>
      </c>
    </row>
    <row r="1063" spans="1:1">
      <c r="A1063" s="35" t="s">
        <v>1081</v>
      </c>
    </row>
    <row r="1064" spans="1:1">
      <c r="A1064" s="34" t="s">
        <v>1082</v>
      </c>
    </row>
    <row r="1065" spans="1:1">
      <c r="A1065" s="35" t="s">
        <v>1083</v>
      </c>
    </row>
    <row r="1066" spans="1:1">
      <c r="A1066" s="34" t="s">
        <v>1084</v>
      </c>
    </row>
    <row r="1067" spans="1:1">
      <c r="A1067" s="35" t="s">
        <v>1085</v>
      </c>
    </row>
    <row r="1068" spans="1:1">
      <c r="A1068" s="34" t="s">
        <v>1086</v>
      </c>
    </row>
    <row r="1069" spans="1:1">
      <c r="A1069" s="35" t="s">
        <v>1087</v>
      </c>
    </row>
    <row r="1070" spans="1:1">
      <c r="A1070" s="34" t="s">
        <v>1088</v>
      </c>
    </row>
    <row r="1071" spans="1:1">
      <c r="A1071" s="35" t="s">
        <v>1089</v>
      </c>
    </row>
    <row r="1072" spans="1:1">
      <c r="A1072" s="34" t="s">
        <v>1090</v>
      </c>
    </row>
    <row r="1073" spans="1:1">
      <c r="A1073" s="35" t="s">
        <v>1091</v>
      </c>
    </row>
    <row r="1074" spans="1:1">
      <c r="A1074" s="34" t="s">
        <v>1092</v>
      </c>
    </row>
    <row r="1075" spans="1:1">
      <c r="A1075" s="35" t="s">
        <v>1093</v>
      </c>
    </row>
    <row r="1076" spans="1:1">
      <c r="A1076" s="34" t="s">
        <v>1094</v>
      </c>
    </row>
    <row r="1077" spans="1:1">
      <c r="A1077" s="35" t="s">
        <v>1095</v>
      </c>
    </row>
    <row r="1078" spans="1:1">
      <c r="A1078" s="34" t="s">
        <v>1096</v>
      </c>
    </row>
    <row r="1079" spans="1:1">
      <c r="A1079" s="35" t="s">
        <v>1097</v>
      </c>
    </row>
    <row r="1080" spans="1:1">
      <c r="A1080" s="34" t="s">
        <v>1098</v>
      </c>
    </row>
    <row r="1081" spans="1:1">
      <c r="A1081" s="35" t="s">
        <v>1099</v>
      </c>
    </row>
    <row r="1082" spans="1:1">
      <c r="A1082" s="34" t="s">
        <v>1100</v>
      </c>
    </row>
    <row r="1083" spans="1:1">
      <c r="A1083" s="35" t="s">
        <v>1101</v>
      </c>
    </row>
    <row r="1084" spans="1:1">
      <c r="A1084" s="34" t="s">
        <v>1102</v>
      </c>
    </row>
    <row r="1085" spans="1:1">
      <c r="A1085" s="35" t="s">
        <v>1103</v>
      </c>
    </row>
    <row r="1086" spans="1:1">
      <c r="A1086" s="34" t="s">
        <v>1104</v>
      </c>
    </row>
    <row r="1087" spans="1:1">
      <c r="A1087" s="35" t="s">
        <v>1105</v>
      </c>
    </row>
    <row r="1088" spans="1:1">
      <c r="A1088" s="34" t="s">
        <v>1106</v>
      </c>
    </row>
    <row r="1089" spans="1:1">
      <c r="A1089" s="35" t="s">
        <v>1107</v>
      </c>
    </row>
    <row r="1090" spans="1:1">
      <c r="A1090" s="34" t="s">
        <v>1108</v>
      </c>
    </row>
    <row r="1091" spans="1:1">
      <c r="A1091" s="35" t="s">
        <v>1109</v>
      </c>
    </row>
    <row r="1092" spans="1:1">
      <c r="A1092" s="34" t="s">
        <v>1110</v>
      </c>
    </row>
    <row r="1093" spans="1:1">
      <c r="A1093" s="35" t="s">
        <v>1111</v>
      </c>
    </row>
    <row r="1094" spans="1:1">
      <c r="A1094" s="34" t="s">
        <v>1112</v>
      </c>
    </row>
    <row r="1095" spans="1:1">
      <c r="A1095" s="35" t="s">
        <v>1113</v>
      </c>
    </row>
    <row r="1096" spans="1:1">
      <c r="A1096" s="34" t="s">
        <v>1114</v>
      </c>
    </row>
    <row r="1097" spans="1:1">
      <c r="A1097" s="35" t="s">
        <v>1115</v>
      </c>
    </row>
    <row r="1098" spans="1:1">
      <c r="A1098" s="34" t="s">
        <v>1116</v>
      </c>
    </row>
    <row r="1099" spans="1:1">
      <c r="A1099" s="35" t="s">
        <v>1117</v>
      </c>
    </row>
    <row r="1100" spans="1:1">
      <c r="A1100" s="34" t="s">
        <v>1118</v>
      </c>
    </row>
    <row r="1101" spans="1:1">
      <c r="A1101" s="35" t="s">
        <v>1119</v>
      </c>
    </row>
    <row r="1102" spans="1:1">
      <c r="A1102" s="34" t="s">
        <v>1120</v>
      </c>
    </row>
    <row r="1103" spans="1:1">
      <c r="A1103" s="35" t="s">
        <v>1121</v>
      </c>
    </row>
    <row r="1104" spans="1:1">
      <c r="A1104" s="34" t="s">
        <v>1122</v>
      </c>
    </row>
    <row r="1105" spans="1:1">
      <c r="A1105" s="35" t="s">
        <v>1123</v>
      </c>
    </row>
    <row r="1106" spans="1:1">
      <c r="A1106" s="34" t="s">
        <v>1124</v>
      </c>
    </row>
    <row r="1107" spans="1:1">
      <c r="A1107" s="35" t="s">
        <v>1125</v>
      </c>
    </row>
    <row r="1108" spans="1:1">
      <c r="A1108" s="34" t="s">
        <v>1126</v>
      </c>
    </row>
    <row r="1109" spans="1:1">
      <c r="A1109" s="35" t="s">
        <v>1127</v>
      </c>
    </row>
    <row r="1110" spans="1:1">
      <c r="A1110" s="34" t="s">
        <v>1128</v>
      </c>
    </row>
    <row r="1111" spans="1:1">
      <c r="A1111" s="35" t="s">
        <v>1129</v>
      </c>
    </row>
    <row r="1112" spans="1:1">
      <c r="A1112" s="34" t="s">
        <v>1130</v>
      </c>
    </row>
    <row r="1113" spans="1:1">
      <c r="A1113" s="35" t="s">
        <v>1131</v>
      </c>
    </row>
    <row r="1114" spans="1:1">
      <c r="A1114" s="34" t="s">
        <v>1132</v>
      </c>
    </row>
    <row r="1115" spans="1:1">
      <c r="A1115" s="35" t="s">
        <v>1133</v>
      </c>
    </row>
    <row r="1116" spans="1:1">
      <c r="A1116" s="34" t="s">
        <v>1134</v>
      </c>
    </row>
    <row r="1117" spans="1:1">
      <c r="A1117" s="35" t="s">
        <v>1135</v>
      </c>
    </row>
    <row r="1118" spans="1:1">
      <c r="A1118" s="34" t="s">
        <v>1136</v>
      </c>
    </row>
    <row r="1119" spans="1:1">
      <c r="A1119" s="35" t="s">
        <v>1137</v>
      </c>
    </row>
    <row r="1120" spans="1:1">
      <c r="A1120" s="34" t="s">
        <v>1138</v>
      </c>
    </row>
    <row r="1121" spans="1:1">
      <c r="A1121" s="35" t="s">
        <v>1139</v>
      </c>
    </row>
    <row r="1122" spans="1:1">
      <c r="A1122" s="34" t="s">
        <v>1140</v>
      </c>
    </row>
    <row r="1123" spans="1:1">
      <c r="A1123" s="35" t="s">
        <v>1141</v>
      </c>
    </row>
    <row r="1124" spans="1:1">
      <c r="A1124" s="34" t="s">
        <v>1142</v>
      </c>
    </row>
    <row r="1125" spans="1:1">
      <c r="A1125" s="35" t="s">
        <v>1143</v>
      </c>
    </row>
    <row r="1126" spans="1:1">
      <c r="A1126" s="34" t="s">
        <v>1144</v>
      </c>
    </row>
    <row r="1127" spans="1:1">
      <c r="A1127" s="35" t="s">
        <v>1145</v>
      </c>
    </row>
    <row r="1128" spans="1:1">
      <c r="A1128" s="34" t="s">
        <v>1146</v>
      </c>
    </row>
    <row r="1129" spans="1:1">
      <c r="A1129" s="35" t="s">
        <v>1147</v>
      </c>
    </row>
    <row r="1130" spans="1:1">
      <c r="A1130" s="34" t="s">
        <v>1148</v>
      </c>
    </row>
    <row r="1131" spans="1:1">
      <c r="A1131" s="35" t="s">
        <v>1149</v>
      </c>
    </row>
    <row r="1132" spans="1:1">
      <c r="A1132" s="34" t="s">
        <v>1150</v>
      </c>
    </row>
    <row r="1133" spans="1:1">
      <c r="A1133" s="35" t="s">
        <v>1151</v>
      </c>
    </row>
    <row r="1134" spans="1:1">
      <c r="A1134" s="34" t="s">
        <v>1152</v>
      </c>
    </row>
    <row r="1135" spans="1:1">
      <c r="A1135" s="35" t="s">
        <v>1153</v>
      </c>
    </row>
    <row r="1136" spans="1:1">
      <c r="A1136" s="34" t="s">
        <v>1154</v>
      </c>
    </row>
    <row r="1137" spans="1:1">
      <c r="A1137" s="35" t="s">
        <v>1155</v>
      </c>
    </row>
    <row r="1138" spans="1:1">
      <c r="A1138" s="34" t="s">
        <v>1156</v>
      </c>
    </row>
    <row r="1139" spans="1:1">
      <c r="A1139" s="35" t="s">
        <v>1157</v>
      </c>
    </row>
    <row r="1140" spans="1:1">
      <c r="A1140" s="34" t="s">
        <v>1158</v>
      </c>
    </row>
    <row r="1141" spans="1:1">
      <c r="A1141" s="35" t="s">
        <v>1159</v>
      </c>
    </row>
    <row r="1142" spans="1:1">
      <c r="A1142" s="34" t="s">
        <v>1160</v>
      </c>
    </row>
    <row r="1143" spans="1:1">
      <c r="A1143" s="35" t="s">
        <v>1161</v>
      </c>
    </row>
    <row r="1144" spans="1:1">
      <c r="A1144" s="34" t="s">
        <v>1162</v>
      </c>
    </row>
    <row r="1145" spans="1:1">
      <c r="A1145" s="35" t="s">
        <v>1163</v>
      </c>
    </row>
    <row r="1146" spans="1:1">
      <c r="A1146" s="34" t="s">
        <v>1164</v>
      </c>
    </row>
    <row r="1147" spans="1:1">
      <c r="A1147" s="35" t="s">
        <v>1165</v>
      </c>
    </row>
    <row r="1148" spans="1:1">
      <c r="A1148" s="34" t="s">
        <v>1166</v>
      </c>
    </row>
    <row r="1149" spans="1:1">
      <c r="A1149" s="35" t="s">
        <v>1167</v>
      </c>
    </row>
    <row r="1150" spans="1:1">
      <c r="A1150" s="34" t="s">
        <v>1168</v>
      </c>
    </row>
    <row r="1151" spans="1:1">
      <c r="A1151" s="35" t="s">
        <v>1169</v>
      </c>
    </row>
    <row r="1152" spans="1:1">
      <c r="A1152" s="34" t="s">
        <v>1170</v>
      </c>
    </row>
    <row r="1153" spans="1:1">
      <c r="A1153" s="35" t="s">
        <v>1171</v>
      </c>
    </row>
    <row r="1154" spans="1:1">
      <c r="A1154" s="34" t="s">
        <v>1172</v>
      </c>
    </row>
    <row r="1155" spans="1:1">
      <c r="A1155" s="35" t="s">
        <v>1173</v>
      </c>
    </row>
    <row r="1156" spans="1:1">
      <c r="A1156" s="34" t="s">
        <v>1174</v>
      </c>
    </row>
    <row r="1157" spans="1:1">
      <c r="A1157" s="35" t="s">
        <v>1175</v>
      </c>
    </row>
    <row r="1158" spans="1:1">
      <c r="A1158" s="34" t="s">
        <v>1176</v>
      </c>
    </row>
    <row r="1159" spans="1:1">
      <c r="A1159" s="35" t="s">
        <v>1177</v>
      </c>
    </row>
    <row r="1160" spans="1:1">
      <c r="A1160" s="34" t="s">
        <v>1178</v>
      </c>
    </row>
    <row r="1161" spans="1:1">
      <c r="A1161" s="35" t="s">
        <v>1179</v>
      </c>
    </row>
    <row r="1162" spans="1:1">
      <c r="A1162" s="34" t="s">
        <v>1180</v>
      </c>
    </row>
    <row r="1163" spans="1:1">
      <c r="A1163" s="35" t="s">
        <v>1181</v>
      </c>
    </row>
    <row r="1164" spans="1:1">
      <c r="A1164" s="34" t="s">
        <v>1182</v>
      </c>
    </row>
    <row r="1165" spans="1:1">
      <c r="A1165" s="35" t="s">
        <v>1183</v>
      </c>
    </row>
    <row r="1166" spans="1:1">
      <c r="A1166" s="34" t="s">
        <v>1184</v>
      </c>
    </row>
    <row r="1167" spans="1:1">
      <c r="A1167" s="35" t="s">
        <v>1185</v>
      </c>
    </row>
    <row r="1168" spans="1:1">
      <c r="A1168" s="34" t="s">
        <v>1186</v>
      </c>
    </row>
    <row r="1169" spans="1:1">
      <c r="A1169" s="35" t="s">
        <v>1187</v>
      </c>
    </row>
    <row r="1170" spans="1:1">
      <c r="A1170" s="34" t="s">
        <v>1188</v>
      </c>
    </row>
    <row r="1171" spans="1:1">
      <c r="A1171" s="35" t="s">
        <v>1189</v>
      </c>
    </row>
    <row r="1172" spans="1:1">
      <c r="A1172" s="34" t="s">
        <v>1190</v>
      </c>
    </row>
    <row r="1173" spans="1:1">
      <c r="A1173" s="35" t="s">
        <v>1191</v>
      </c>
    </row>
    <row r="1174" spans="1:1">
      <c r="A1174" s="34" t="s">
        <v>1192</v>
      </c>
    </row>
    <row r="1175" spans="1:1">
      <c r="A1175" s="35" t="s">
        <v>1193</v>
      </c>
    </row>
    <row r="1176" spans="1:1">
      <c r="A1176" s="34" t="s">
        <v>1194</v>
      </c>
    </row>
    <row r="1177" spans="1:1">
      <c r="A1177" s="35" t="s">
        <v>1195</v>
      </c>
    </row>
    <row r="1178" spans="1:1">
      <c r="A1178" s="34" t="s">
        <v>1196</v>
      </c>
    </row>
    <row r="1179" spans="1:1">
      <c r="A1179" s="35" t="s">
        <v>1197</v>
      </c>
    </row>
    <row r="1180" spans="1:1">
      <c r="A1180" s="34" t="s">
        <v>1198</v>
      </c>
    </row>
    <row r="1181" spans="1:1">
      <c r="A1181" s="35" t="s">
        <v>1199</v>
      </c>
    </row>
    <row r="1182" spans="1:1">
      <c r="A1182" s="34" t="s">
        <v>1200</v>
      </c>
    </row>
    <row r="1183" spans="1:1">
      <c r="A1183" s="35" t="s">
        <v>1201</v>
      </c>
    </row>
    <row r="1184" spans="1:1">
      <c r="A1184" s="34" t="s">
        <v>1202</v>
      </c>
    </row>
    <row r="1185" spans="1:1">
      <c r="A1185" s="35" t="s">
        <v>1203</v>
      </c>
    </row>
    <row r="1186" spans="1:1">
      <c r="A1186" s="34" t="s">
        <v>1204</v>
      </c>
    </row>
    <row r="1187" spans="1:1">
      <c r="A1187" s="35" t="s">
        <v>1205</v>
      </c>
    </row>
    <row r="1188" spans="1:1">
      <c r="A1188" s="34" t="s">
        <v>1206</v>
      </c>
    </row>
    <row r="1189" spans="1:1">
      <c r="A1189" s="35" t="s">
        <v>1207</v>
      </c>
    </row>
    <row r="1190" spans="1:1">
      <c r="A1190" s="34" t="s">
        <v>1208</v>
      </c>
    </row>
    <row r="1191" spans="1:1">
      <c r="A1191" s="35" t="s">
        <v>1209</v>
      </c>
    </row>
    <row r="1192" spans="1:1">
      <c r="A1192" s="34" t="s">
        <v>1210</v>
      </c>
    </row>
    <row r="1193" spans="1:1">
      <c r="A1193" s="35" t="s">
        <v>1211</v>
      </c>
    </row>
    <row r="1194" spans="1:1">
      <c r="A1194" s="34" t="s">
        <v>1212</v>
      </c>
    </row>
    <row r="1195" spans="1:1">
      <c r="A1195" s="35" t="s">
        <v>1213</v>
      </c>
    </row>
    <row r="1196" spans="1:1">
      <c r="A1196" s="34" t="s">
        <v>1214</v>
      </c>
    </row>
    <row r="1197" spans="1:1">
      <c r="A1197" s="35" t="s">
        <v>1215</v>
      </c>
    </row>
    <row r="1198" spans="1:1">
      <c r="A1198" s="34" t="s">
        <v>1216</v>
      </c>
    </row>
    <row r="1199" spans="1:1">
      <c r="A1199" s="35" t="s">
        <v>1217</v>
      </c>
    </row>
    <row r="1200" spans="1:1">
      <c r="A1200" s="34" t="s">
        <v>1218</v>
      </c>
    </row>
    <row r="1201" spans="1:1">
      <c r="A1201" s="35" t="s">
        <v>1219</v>
      </c>
    </row>
    <row r="1202" spans="1:1">
      <c r="A1202" s="34" t="s">
        <v>1220</v>
      </c>
    </row>
    <row r="1203" spans="1:1">
      <c r="A1203" s="35" t="s">
        <v>1221</v>
      </c>
    </row>
    <row r="1204" spans="1:1">
      <c r="A1204" s="34" t="s">
        <v>1222</v>
      </c>
    </row>
    <row r="1205" spans="1:1">
      <c r="A1205" s="35" t="s">
        <v>1223</v>
      </c>
    </row>
    <row r="1206" spans="1:1">
      <c r="A1206" s="34" t="s">
        <v>1224</v>
      </c>
    </row>
    <row r="1207" spans="1:1">
      <c r="A1207" s="35" t="s">
        <v>1225</v>
      </c>
    </row>
    <row r="1208" spans="1:1">
      <c r="A1208" s="34" t="s">
        <v>1226</v>
      </c>
    </row>
    <row r="1209" spans="1:1">
      <c r="A1209" s="35" t="s">
        <v>1227</v>
      </c>
    </row>
    <row r="1210" spans="1:1">
      <c r="A1210" s="34" t="s">
        <v>1228</v>
      </c>
    </row>
    <row r="1211" spans="1:1">
      <c r="A1211" s="35" t="s">
        <v>1229</v>
      </c>
    </row>
    <row r="1212" spans="1:1">
      <c r="A1212" s="34" t="s">
        <v>1230</v>
      </c>
    </row>
    <row r="1213" spans="1:1">
      <c r="A1213" s="35" t="s">
        <v>1231</v>
      </c>
    </row>
    <row r="1214" spans="1:1">
      <c r="A1214" s="34" t="s">
        <v>1232</v>
      </c>
    </row>
    <row r="1215" spans="1:1">
      <c r="A1215" s="35" t="s">
        <v>1233</v>
      </c>
    </row>
    <row r="1216" spans="1:1">
      <c r="A1216" s="34" t="s">
        <v>1234</v>
      </c>
    </row>
    <row r="1217" spans="1:1">
      <c r="A1217" s="35" t="s">
        <v>1235</v>
      </c>
    </row>
    <row r="1218" spans="1:1">
      <c r="A1218" s="34" t="s">
        <v>1236</v>
      </c>
    </row>
    <row r="1219" spans="1:1">
      <c r="A1219" s="35" t="s">
        <v>1237</v>
      </c>
    </row>
    <row r="1220" spans="1:1">
      <c r="A1220" s="34" t="s">
        <v>1238</v>
      </c>
    </row>
    <row r="1221" spans="1:1">
      <c r="A1221" s="35" t="s">
        <v>1239</v>
      </c>
    </row>
    <row r="1222" spans="1:1">
      <c r="A1222" s="34" t="s">
        <v>1240</v>
      </c>
    </row>
    <row r="1223" spans="1:1">
      <c r="A1223" s="35" t="s">
        <v>1241</v>
      </c>
    </row>
    <row r="1224" spans="1:1">
      <c r="A1224" s="34" t="s">
        <v>1242</v>
      </c>
    </row>
    <row r="1225" spans="1:1">
      <c r="A1225" s="35" t="s">
        <v>1243</v>
      </c>
    </row>
    <row r="1226" spans="1:1">
      <c r="A1226" s="34" t="s">
        <v>1244</v>
      </c>
    </row>
    <row r="1227" spans="1:1">
      <c r="A1227" s="35" t="s">
        <v>1245</v>
      </c>
    </row>
    <row r="1228" spans="1:1">
      <c r="A1228" s="34" t="s">
        <v>1246</v>
      </c>
    </row>
    <row r="1229" spans="1:1">
      <c r="A1229" s="35" t="s">
        <v>1247</v>
      </c>
    </row>
    <row r="1230" spans="1:1">
      <c r="A1230" s="34" t="s">
        <v>1248</v>
      </c>
    </row>
    <row r="1231" spans="1:1">
      <c r="A1231" s="35" t="s">
        <v>1249</v>
      </c>
    </row>
    <row r="1232" spans="1:1">
      <c r="A1232" s="34" t="s">
        <v>1250</v>
      </c>
    </row>
    <row r="1233" spans="1:1">
      <c r="A1233" s="35" t="s">
        <v>1251</v>
      </c>
    </row>
    <row r="1234" spans="1:1">
      <c r="A1234" s="34" t="s">
        <v>1252</v>
      </c>
    </row>
    <row r="1235" spans="1:1">
      <c r="A1235" s="35" t="s">
        <v>1253</v>
      </c>
    </row>
    <row r="1236" spans="1:1">
      <c r="A1236" s="34" t="s">
        <v>1254</v>
      </c>
    </row>
    <row r="1237" spans="1:1">
      <c r="A1237" s="35" t="s">
        <v>1255</v>
      </c>
    </row>
    <row r="1238" spans="1:1">
      <c r="A1238" s="34" t="s">
        <v>1256</v>
      </c>
    </row>
    <row r="1239" spans="1:1">
      <c r="A1239" s="35" t="s">
        <v>1257</v>
      </c>
    </row>
    <row r="1240" spans="1:1">
      <c r="A1240" s="34" t="s">
        <v>1258</v>
      </c>
    </row>
    <row r="1241" spans="1:1">
      <c r="A1241" s="35" t="s">
        <v>1259</v>
      </c>
    </row>
    <row r="1242" spans="1:1">
      <c r="A1242" s="34" t="s">
        <v>1260</v>
      </c>
    </row>
    <row r="1243" spans="1:1">
      <c r="A1243" s="35" t="s">
        <v>1261</v>
      </c>
    </row>
    <row r="1244" spans="1:1">
      <c r="A1244" s="34" t="s">
        <v>1262</v>
      </c>
    </row>
    <row r="1245" spans="1:1">
      <c r="A1245" s="35" t="s">
        <v>1263</v>
      </c>
    </row>
    <row r="1246" spans="1:1">
      <c r="A1246" s="34" t="s">
        <v>1264</v>
      </c>
    </row>
    <row r="1247" spans="1:1">
      <c r="A1247" s="35" t="s">
        <v>1265</v>
      </c>
    </row>
    <row r="1248" spans="1:1">
      <c r="A1248" s="34" t="s">
        <v>1266</v>
      </c>
    </row>
    <row r="1249" spans="1:1">
      <c r="A1249" s="35" t="s">
        <v>1267</v>
      </c>
    </row>
    <row r="1250" spans="1:1">
      <c r="A1250" s="34" t="s">
        <v>1268</v>
      </c>
    </row>
    <row r="1251" spans="1:1">
      <c r="A1251" s="35" t="s">
        <v>1269</v>
      </c>
    </row>
    <row r="1252" spans="1:1">
      <c r="A1252" s="34" t="s">
        <v>1270</v>
      </c>
    </row>
    <row r="1253" spans="1:1">
      <c r="A1253" s="35" t="s">
        <v>1271</v>
      </c>
    </row>
    <row r="1254" spans="1:1">
      <c r="A1254" s="34" t="s">
        <v>1272</v>
      </c>
    </row>
    <row r="1255" spans="1:1">
      <c r="A1255" s="35" t="s">
        <v>1273</v>
      </c>
    </row>
    <row r="1256" spans="1:1">
      <c r="A1256" s="34" t="s">
        <v>1274</v>
      </c>
    </row>
    <row r="1257" spans="1:1">
      <c r="A1257" s="35" t="s">
        <v>1275</v>
      </c>
    </row>
    <row r="1258" spans="1:1">
      <c r="A1258" s="34" t="s">
        <v>1276</v>
      </c>
    </row>
    <row r="1259" spans="1:1">
      <c r="A1259" s="35" t="s">
        <v>1277</v>
      </c>
    </row>
    <row r="1260" spans="1:1">
      <c r="A1260" s="34" t="s">
        <v>1278</v>
      </c>
    </row>
    <row r="1261" spans="1:1">
      <c r="A1261" s="35" t="s">
        <v>1279</v>
      </c>
    </row>
    <row r="1262" spans="1:1">
      <c r="A1262" s="34" t="s">
        <v>1280</v>
      </c>
    </row>
    <row r="1263" spans="1:1">
      <c r="A1263" s="35" t="s">
        <v>1281</v>
      </c>
    </row>
    <row r="1264" spans="1:1">
      <c r="A1264" s="34" t="s">
        <v>1282</v>
      </c>
    </row>
    <row r="1265" spans="1:1">
      <c r="A1265" s="35" t="s">
        <v>1283</v>
      </c>
    </row>
    <row r="1266" spans="1:1">
      <c r="A1266" s="34" t="s">
        <v>1284</v>
      </c>
    </row>
    <row r="1267" spans="1:1">
      <c r="A1267" s="35" t="s">
        <v>1285</v>
      </c>
    </row>
    <row r="1268" spans="1:1">
      <c r="A1268" s="34" t="s">
        <v>1286</v>
      </c>
    </row>
    <row r="1269" spans="1:1">
      <c r="A1269" s="35" t="s">
        <v>1287</v>
      </c>
    </row>
    <row r="1270" spans="1:1">
      <c r="A1270" s="34" t="s">
        <v>1288</v>
      </c>
    </row>
    <row r="1271" spans="1:1">
      <c r="A1271" s="35" t="s">
        <v>1289</v>
      </c>
    </row>
    <row r="1272" spans="1:1">
      <c r="A1272" s="34" t="s">
        <v>1290</v>
      </c>
    </row>
    <row r="1273" spans="1:1">
      <c r="A1273" s="35" t="s">
        <v>1291</v>
      </c>
    </row>
    <row r="1274" spans="1:1">
      <c r="A1274" s="34" t="s">
        <v>1292</v>
      </c>
    </row>
    <row r="1275" spans="1:1">
      <c r="A1275" s="35" t="s">
        <v>1293</v>
      </c>
    </row>
    <row r="1276" spans="1:1">
      <c r="A1276" s="34" t="s">
        <v>1294</v>
      </c>
    </row>
    <row r="1277" spans="1:1">
      <c r="A1277" s="35" t="s">
        <v>1295</v>
      </c>
    </row>
    <row r="1278" spans="1:1">
      <c r="A1278" s="34" t="s">
        <v>1296</v>
      </c>
    </row>
    <row r="1279" spans="1:1">
      <c r="A1279" s="35" t="s">
        <v>1297</v>
      </c>
    </row>
    <row r="1280" spans="1:1">
      <c r="A1280" s="34" t="s">
        <v>1298</v>
      </c>
    </row>
    <row r="1281" spans="1:1">
      <c r="A1281" s="35" t="s">
        <v>1299</v>
      </c>
    </row>
    <row r="1282" spans="1:1">
      <c r="A1282" s="34" t="s">
        <v>1300</v>
      </c>
    </row>
    <row r="1283" spans="1:1">
      <c r="A1283" s="35" t="s">
        <v>1301</v>
      </c>
    </row>
    <row r="1284" spans="1:1">
      <c r="A1284" s="34" t="s">
        <v>1302</v>
      </c>
    </row>
    <row r="1285" spans="1:1">
      <c r="A1285" s="35" t="s">
        <v>1303</v>
      </c>
    </row>
    <row r="1286" spans="1:1">
      <c r="A1286" s="34" t="s">
        <v>1304</v>
      </c>
    </row>
    <row r="1287" spans="1:1">
      <c r="A1287" s="35" t="s">
        <v>1305</v>
      </c>
    </row>
    <row r="1288" spans="1:1">
      <c r="A1288" s="34" t="s">
        <v>1306</v>
      </c>
    </row>
    <row r="1289" spans="1:1">
      <c r="A1289" s="35" t="s">
        <v>1307</v>
      </c>
    </row>
    <row r="1290" spans="1:1">
      <c r="A1290" s="34" t="s">
        <v>1308</v>
      </c>
    </row>
    <row r="1291" spans="1:1">
      <c r="A1291" s="35" t="s">
        <v>1309</v>
      </c>
    </row>
    <row r="1292" spans="1:1">
      <c r="A1292" s="34" t="s">
        <v>1310</v>
      </c>
    </row>
    <row r="1293" spans="1:1">
      <c r="A1293" s="35" t="s">
        <v>1311</v>
      </c>
    </row>
    <row r="1294" spans="1:1">
      <c r="A1294" s="34" t="s">
        <v>1312</v>
      </c>
    </row>
    <row r="1295" spans="1:1">
      <c r="A1295" s="35" t="s">
        <v>1313</v>
      </c>
    </row>
    <row r="1296" spans="1:1">
      <c r="A1296" s="34" t="s">
        <v>1314</v>
      </c>
    </row>
    <row r="1297" spans="1:1">
      <c r="A1297" s="35" t="s">
        <v>1315</v>
      </c>
    </row>
    <row r="1298" spans="1:1">
      <c r="A1298" s="34" t="s">
        <v>1316</v>
      </c>
    </row>
    <row r="1299" spans="1:1">
      <c r="A1299" s="35" t="s">
        <v>1317</v>
      </c>
    </row>
    <row r="1300" spans="1:1">
      <c r="A1300" s="34" t="s">
        <v>1318</v>
      </c>
    </row>
    <row r="1301" spans="1:1">
      <c r="A1301" s="35" t="s">
        <v>1319</v>
      </c>
    </row>
    <row r="1302" spans="1:1">
      <c r="A1302" s="34" t="s">
        <v>1320</v>
      </c>
    </row>
    <row r="1303" spans="1:1">
      <c r="A1303" s="35" t="s">
        <v>1321</v>
      </c>
    </row>
    <row r="1304" spans="1:1">
      <c r="A1304" s="34" t="s">
        <v>1322</v>
      </c>
    </row>
    <row r="1305" spans="1:1">
      <c r="A1305" s="35" t="s">
        <v>1323</v>
      </c>
    </row>
    <row r="1306" spans="1:1">
      <c r="A1306" s="34" t="s">
        <v>1324</v>
      </c>
    </row>
    <row r="1307" spans="1:1">
      <c r="A1307" s="35" t="s">
        <v>1325</v>
      </c>
    </row>
    <row r="1308" spans="1:1">
      <c r="A1308" s="34" t="s">
        <v>1326</v>
      </c>
    </row>
    <row r="1309" spans="1:1">
      <c r="A1309" s="35" t="s">
        <v>1327</v>
      </c>
    </row>
    <row r="1310" spans="1:1">
      <c r="A1310" s="34" t="s">
        <v>1328</v>
      </c>
    </row>
    <row r="1311" spans="1:1">
      <c r="A1311" s="35" t="s">
        <v>1329</v>
      </c>
    </row>
    <row r="1312" spans="1:1">
      <c r="A1312" s="34" t="s">
        <v>1330</v>
      </c>
    </row>
    <row r="1313" spans="1:1">
      <c r="A1313" s="35" t="s">
        <v>1331</v>
      </c>
    </row>
    <row r="1314" spans="1:1">
      <c r="A1314" s="34" t="s">
        <v>1332</v>
      </c>
    </row>
    <row r="1315" spans="1:1">
      <c r="A1315" s="35" t="s">
        <v>1333</v>
      </c>
    </row>
    <row r="1316" spans="1:1">
      <c r="A1316" s="34" t="s">
        <v>1334</v>
      </c>
    </row>
    <row r="1317" spans="1:1">
      <c r="A1317" s="35" t="s">
        <v>1335</v>
      </c>
    </row>
    <row r="1318" spans="1:1">
      <c r="A1318" s="34" t="s">
        <v>1336</v>
      </c>
    </row>
    <row r="1319" spans="1:1">
      <c r="A1319" s="35" t="s">
        <v>1337</v>
      </c>
    </row>
    <row r="1320" spans="1:1">
      <c r="A1320" s="34" t="s">
        <v>1338</v>
      </c>
    </row>
    <row r="1321" spans="1:1">
      <c r="A1321" s="35" t="s">
        <v>1339</v>
      </c>
    </row>
    <row r="1322" spans="1:1">
      <c r="A1322" s="34" t="s">
        <v>1340</v>
      </c>
    </row>
    <row r="1323" spans="1:1">
      <c r="A1323" s="35" t="s">
        <v>1341</v>
      </c>
    </row>
    <row r="1324" spans="1:1">
      <c r="A1324" s="34" t="s">
        <v>1342</v>
      </c>
    </row>
    <row r="1325" spans="1:1">
      <c r="A1325" s="35" t="s">
        <v>1343</v>
      </c>
    </row>
    <row r="1326" spans="1:1">
      <c r="A1326" s="34" t="s">
        <v>1344</v>
      </c>
    </row>
    <row r="1327" spans="1:1">
      <c r="A1327" s="35" t="s">
        <v>1345</v>
      </c>
    </row>
    <row r="1328" spans="1:1">
      <c r="A1328" s="34" t="s">
        <v>1346</v>
      </c>
    </row>
    <row r="1329" spans="1:1">
      <c r="A1329" s="35" t="s">
        <v>1347</v>
      </c>
    </row>
    <row r="1330" spans="1:1">
      <c r="A1330" s="34" t="s">
        <v>1348</v>
      </c>
    </row>
    <row r="1331" spans="1:1">
      <c r="A1331" s="35" t="s">
        <v>1349</v>
      </c>
    </row>
    <row r="1332" spans="1:1">
      <c r="A1332" s="34" t="s">
        <v>1350</v>
      </c>
    </row>
    <row r="1333" spans="1:1">
      <c r="A1333" s="35" t="s">
        <v>1351</v>
      </c>
    </row>
    <row r="1334" spans="1:1">
      <c r="A1334" s="34" t="s">
        <v>1352</v>
      </c>
    </row>
    <row r="1335" spans="1:1">
      <c r="A1335" s="35" t="s">
        <v>1353</v>
      </c>
    </row>
    <row r="1336" spans="1:1">
      <c r="A1336" s="34" t="s">
        <v>1354</v>
      </c>
    </row>
    <row r="1337" spans="1:1">
      <c r="A1337" s="35" t="s">
        <v>1355</v>
      </c>
    </row>
    <row r="1338" spans="1:1">
      <c r="A1338" s="34" t="s">
        <v>1356</v>
      </c>
    </row>
    <row r="1339" spans="1:1">
      <c r="A1339" s="35" t="s">
        <v>1357</v>
      </c>
    </row>
    <row r="1340" spans="1:1">
      <c r="A1340" s="34" t="s">
        <v>1358</v>
      </c>
    </row>
    <row r="1341" spans="1:1">
      <c r="A1341" s="35" t="s">
        <v>1359</v>
      </c>
    </row>
    <row r="1342" spans="1:1">
      <c r="A1342" s="34" t="s">
        <v>1360</v>
      </c>
    </row>
    <row r="1343" spans="1:1">
      <c r="A1343" s="35" t="s">
        <v>1361</v>
      </c>
    </row>
    <row r="1344" spans="1:1">
      <c r="A1344" s="34" t="s">
        <v>1362</v>
      </c>
    </row>
    <row r="1345" spans="1:1">
      <c r="A1345" s="35" t="s">
        <v>1363</v>
      </c>
    </row>
    <row r="1346" spans="1:1">
      <c r="A1346" s="34" t="s">
        <v>1364</v>
      </c>
    </row>
    <row r="1347" spans="1:1">
      <c r="A1347" s="35" t="s">
        <v>1365</v>
      </c>
    </row>
    <row r="1348" spans="1:1">
      <c r="A1348" s="34" t="s">
        <v>1366</v>
      </c>
    </row>
    <row r="1349" spans="1:1">
      <c r="A1349" s="35" t="s">
        <v>1367</v>
      </c>
    </row>
    <row r="1350" spans="1:1">
      <c r="A1350" s="34" t="s">
        <v>1368</v>
      </c>
    </row>
    <row r="1351" spans="1:1">
      <c r="A1351" s="35" t="s">
        <v>1369</v>
      </c>
    </row>
    <row r="1352" spans="1:1">
      <c r="A1352" s="34" t="s">
        <v>1370</v>
      </c>
    </row>
    <row r="1353" spans="1:1">
      <c r="A1353" s="35" t="s">
        <v>1371</v>
      </c>
    </row>
    <row r="1354" spans="1:1">
      <c r="A1354" s="34" t="s">
        <v>1372</v>
      </c>
    </row>
    <row r="1355" spans="1:1">
      <c r="A1355" s="35" t="s">
        <v>1373</v>
      </c>
    </row>
    <row r="1356" spans="1:1">
      <c r="A1356" s="34" t="s">
        <v>1374</v>
      </c>
    </row>
    <row r="1357" spans="1:1">
      <c r="A1357" s="35" t="s">
        <v>1375</v>
      </c>
    </row>
    <row r="1358" spans="1:1">
      <c r="A1358" s="34" t="s">
        <v>1376</v>
      </c>
    </row>
    <row r="1359" spans="1:1">
      <c r="A1359" s="35" t="s">
        <v>1377</v>
      </c>
    </row>
    <row r="1360" spans="1:1">
      <c r="A1360" s="34" t="s">
        <v>1378</v>
      </c>
    </row>
    <row r="1361" spans="1:1">
      <c r="A1361" s="35" t="s">
        <v>1379</v>
      </c>
    </row>
    <row r="1362" spans="1:1">
      <c r="A1362" s="34" t="s">
        <v>1380</v>
      </c>
    </row>
    <row r="1363" spans="1:1">
      <c r="A1363" s="35" t="s">
        <v>1381</v>
      </c>
    </row>
    <row r="1364" spans="1:1">
      <c r="A1364" s="34" t="s">
        <v>1382</v>
      </c>
    </row>
    <row r="1365" spans="1:1">
      <c r="A1365" s="35" t="s">
        <v>1383</v>
      </c>
    </row>
    <row r="1366" spans="1:1">
      <c r="A1366" s="34" t="s">
        <v>1384</v>
      </c>
    </row>
    <row r="1367" spans="1:1">
      <c r="A1367" s="35" t="s">
        <v>1385</v>
      </c>
    </row>
    <row r="1368" spans="1:1">
      <c r="A1368" s="34" t="s">
        <v>1386</v>
      </c>
    </row>
    <row r="1369" spans="1:1">
      <c r="A1369" s="35" t="s">
        <v>1387</v>
      </c>
    </row>
    <row r="1370" spans="1:1">
      <c r="A1370" s="34" t="s">
        <v>1388</v>
      </c>
    </row>
    <row r="1371" spans="1:1">
      <c r="A1371" s="35" t="s">
        <v>1389</v>
      </c>
    </row>
    <row r="1372" spans="1:1">
      <c r="A1372" s="34" t="s">
        <v>1390</v>
      </c>
    </row>
    <row r="1373" spans="1:1">
      <c r="A1373" s="35" t="s">
        <v>1391</v>
      </c>
    </row>
    <row r="1374" spans="1:1">
      <c r="A1374" s="34" t="s">
        <v>1392</v>
      </c>
    </row>
    <row r="1375" spans="1:1">
      <c r="A1375" s="35" t="s">
        <v>1393</v>
      </c>
    </row>
    <row r="1376" spans="1:1">
      <c r="A1376" s="34" t="s">
        <v>1394</v>
      </c>
    </row>
    <row r="1377" spans="1:1">
      <c r="A1377" s="35" t="s">
        <v>1395</v>
      </c>
    </row>
    <row r="1378" spans="1:1">
      <c r="A1378" s="34" t="s">
        <v>1396</v>
      </c>
    </row>
    <row r="1379" spans="1:1">
      <c r="A1379" s="35" t="s">
        <v>1397</v>
      </c>
    </row>
    <row r="1380" spans="1:1">
      <c r="A1380" s="34" t="s">
        <v>1398</v>
      </c>
    </row>
    <row r="1381" spans="1:1">
      <c r="A1381" s="35" t="s">
        <v>1399</v>
      </c>
    </row>
    <row r="1382" spans="1:1">
      <c r="A1382" s="34" t="s">
        <v>1400</v>
      </c>
    </row>
    <row r="1383" spans="1:1">
      <c r="A1383" s="35" t="s">
        <v>1401</v>
      </c>
    </row>
    <row r="1384" spans="1:1">
      <c r="A1384" s="34" t="s">
        <v>1402</v>
      </c>
    </row>
    <row r="1385" spans="1:1">
      <c r="A1385" s="35" t="s">
        <v>1403</v>
      </c>
    </row>
    <row r="1386" spans="1:1">
      <c r="A1386" s="34" t="s">
        <v>1404</v>
      </c>
    </row>
    <row r="1387" spans="1:1">
      <c r="A1387" s="35" t="s">
        <v>1405</v>
      </c>
    </row>
    <row r="1388" spans="1:1">
      <c r="A1388" s="34" t="s">
        <v>1406</v>
      </c>
    </row>
    <row r="1389" spans="1:1">
      <c r="A1389" s="35" t="s">
        <v>1407</v>
      </c>
    </row>
    <row r="1390" spans="1:1">
      <c r="A1390" s="34" t="s">
        <v>1408</v>
      </c>
    </row>
    <row r="1391" spans="1:1">
      <c r="A1391" s="35" t="s">
        <v>1409</v>
      </c>
    </row>
    <row r="1392" spans="1:1">
      <c r="A1392" s="34" t="s">
        <v>1410</v>
      </c>
    </row>
    <row r="1393" spans="1:1">
      <c r="A1393" s="35" t="s">
        <v>1411</v>
      </c>
    </row>
    <row r="1394" spans="1:1">
      <c r="A1394" s="34" t="s">
        <v>1412</v>
      </c>
    </row>
    <row r="1395" spans="1:1">
      <c r="A1395" s="35" t="s">
        <v>1413</v>
      </c>
    </row>
    <row r="1396" spans="1:1">
      <c r="A1396" s="34" t="s">
        <v>1414</v>
      </c>
    </row>
    <row r="1397" spans="1:1">
      <c r="A1397" s="35" t="s">
        <v>1415</v>
      </c>
    </row>
    <row r="1398" spans="1:1">
      <c r="A1398" s="34" t="s">
        <v>1416</v>
      </c>
    </row>
    <row r="1399" spans="1:1">
      <c r="A1399" s="35" t="s">
        <v>1417</v>
      </c>
    </row>
    <row r="1400" spans="1:1">
      <c r="A1400" s="34" t="s">
        <v>1418</v>
      </c>
    </row>
    <row r="1401" spans="1:1">
      <c r="A1401" s="35" t="s">
        <v>1419</v>
      </c>
    </row>
    <row r="1402" spans="1:1">
      <c r="A1402" s="34" t="s">
        <v>1420</v>
      </c>
    </row>
    <row r="1403" spans="1:1">
      <c r="A1403" s="35" t="s">
        <v>1421</v>
      </c>
    </row>
    <row r="1404" spans="1:1">
      <c r="A1404" s="34" t="s">
        <v>1422</v>
      </c>
    </row>
    <row r="1405" spans="1:1">
      <c r="A1405" s="35" t="s">
        <v>1423</v>
      </c>
    </row>
    <row r="1406" spans="1:1">
      <c r="A1406" s="34" t="s">
        <v>1424</v>
      </c>
    </row>
    <row r="1407" spans="1:1">
      <c r="A1407" s="35" t="s">
        <v>1425</v>
      </c>
    </row>
    <row r="1408" spans="1:1">
      <c r="A1408" s="34" t="s">
        <v>1426</v>
      </c>
    </row>
    <row r="1409" spans="1:1">
      <c r="A1409" s="35" t="s">
        <v>1427</v>
      </c>
    </row>
    <row r="1410" spans="1:1">
      <c r="A1410" s="34" t="s">
        <v>1428</v>
      </c>
    </row>
    <row r="1411" spans="1:1">
      <c r="A1411" s="35" t="s">
        <v>1429</v>
      </c>
    </row>
    <row r="1412" spans="1:1">
      <c r="A1412" s="34" t="s">
        <v>1430</v>
      </c>
    </row>
    <row r="1413" spans="1:1">
      <c r="A1413" s="35" t="s">
        <v>1431</v>
      </c>
    </row>
    <row r="1414" spans="1:1">
      <c r="A1414" s="34" t="s">
        <v>1432</v>
      </c>
    </row>
    <row r="1415" spans="1:1">
      <c r="A1415" s="35" t="s">
        <v>1433</v>
      </c>
    </row>
    <row r="1416" spans="1:1">
      <c r="A1416" s="34" t="s">
        <v>1434</v>
      </c>
    </row>
    <row r="1417" spans="1:1">
      <c r="A1417" s="35" t="s">
        <v>1435</v>
      </c>
    </row>
    <row r="1418" spans="1:1">
      <c r="A1418" s="34" t="s">
        <v>1436</v>
      </c>
    </row>
    <row r="1419" spans="1:1">
      <c r="A1419" s="35" t="s">
        <v>1437</v>
      </c>
    </row>
    <row r="1420" spans="1:1">
      <c r="A1420" s="34" t="s">
        <v>1438</v>
      </c>
    </row>
    <row r="1421" spans="1:1">
      <c r="A1421" s="35" t="s">
        <v>1439</v>
      </c>
    </row>
    <row r="1422" spans="1:1">
      <c r="A1422" s="34" t="s">
        <v>1440</v>
      </c>
    </row>
    <row r="1423" spans="1:1">
      <c r="A1423" s="35" t="s">
        <v>1441</v>
      </c>
    </row>
    <row r="1424" spans="1:1">
      <c r="A1424" s="34" t="s">
        <v>1442</v>
      </c>
    </row>
    <row r="1425" spans="1:1">
      <c r="A1425" s="35" t="s">
        <v>1443</v>
      </c>
    </row>
    <row r="1426" spans="1:1">
      <c r="A1426" s="34" t="s">
        <v>1444</v>
      </c>
    </row>
    <row r="1427" spans="1:1">
      <c r="A1427" s="35" t="s">
        <v>1445</v>
      </c>
    </row>
    <row r="1428" spans="1:1">
      <c r="A1428" s="34" t="s">
        <v>1446</v>
      </c>
    </row>
    <row r="1429" spans="1:1">
      <c r="A1429" s="35" t="s">
        <v>1447</v>
      </c>
    </row>
    <row r="1430" spans="1:1">
      <c r="A1430" s="34" t="s">
        <v>1448</v>
      </c>
    </row>
    <row r="1431" spans="1:1">
      <c r="A1431" s="35" t="s">
        <v>1449</v>
      </c>
    </row>
    <row r="1432" spans="1:1">
      <c r="A1432" s="34" t="s">
        <v>1450</v>
      </c>
    </row>
    <row r="1433" spans="1:1">
      <c r="A1433" s="35" t="s">
        <v>1451</v>
      </c>
    </row>
    <row r="1434" spans="1:1">
      <c r="A1434" s="34" t="s">
        <v>1452</v>
      </c>
    </row>
    <row r="1435" spans="1:1">
      <c r="A1435" s="35" t="s">
        <v>1453</v>
      </c>
    </row>
    <row r="1436" spans="1:1">
      <c r="A1436" s="34" t="s">
        <v>1454</v>
      </c>
    </row>
    <row r="1437" spans="1:1">
      <c r="A1437" s="35" t="s">
        <v>1455</v>
      </c>
    </row>
    <row r="1438" spans="1:1">
      <c r="A1438" s="34" t="s">
        <v>1456</v>
      </c>
    </row>
    <row r="1439" spans="1:1">
      <c r="A1439" s="35" t="s">
        <v>1457</v>
      </c>
    </row>
    <row r="1440" spans="1:1">
      <c r="A1440" s="34" t="s">
        <v>1458</v>
      </c>
    </row>
    <row r="1441" spans="1:1">
      <c r="A1441" s="35" t="s">
        <v>1459</v>
      </c>
    </row>
    <row r="1442" spans="1:1">
      <c r="A1442" s="34" t="s">
        <v>1460</v>
      </c>
    </row>
    <row r="1443" spans="1:1">
      <c r="A1443" s="35" t="s">
        <v>1461</v>
      </c>
    </row>
    <row r="1444" spans="1:1">
      <c r="A1444" s="34" t="s">
        <v>1462</v>
      </c>
    </row>
    <row r="1445" spans="1:1">
      <c r="A1445" s="35" t="s">
        <v>1463</v>
      </c>
    </row>
    <row r="1446" spans="1:1">
      <c r="A1446" s="34" t="s">
        <v>1464</v>
      </c>
    </row>
    <row r="1447" spans="1:1">
      <c r="A1447" s="35" t="s">
        <v>1465</v>
      </c>
    </row>
    <row r="1448" spans="1:1">
      <c r="A1448" s="34" t="s">
        <v>1466</v>
      </c>
    </row>
    <row r="1449" spans="1:1">
      <c r="A1449" s="35" t="s">
        <v>1467</v>
      </c>
    </row>
    <row r="1450" spans="1:1">
      <c r="A1450" s="34" t="s">
        <v>1468</v>
      </c>
    </row>
    <row r="1451" spans="1:1">
      <c r="A1451" s="35" t="s">
        <v>1469</v>
      </c>
    </row>
    <row r="1452" spans="1:1">
      <c r="A1452" s="34" t="s">
        <v>1470</v>
      </c>
    </row>
    <row r="1453" spans="1:1">
      <c r="A1453" s="35" t="s">
        <v>1471</v>
      </c>
    </row>
    <row r="1454" spans="1:1">
      <c r="A1454" s="34" t="s">
        <v>1472</v>
      </c>
    </row>
    <row r="1455" spans="1:1">
      <c r="A1455" s="35" t="s">
        <v>1473</v>
      </c>
    </row>
    <row r="1456" spans="1:1">
      <c r="A1456" s="34" t="s">
        <v>1474</v>
      </c>
    </row>
    <row r="1457" spans="1:1">
      <c r="A1457" s="35" t="s">
        <v>1475</v>
      </c>
    </row>
    <row r="1458" spans="1:1">
      <c r="A1458" s="34" t="s">
        <v>1476</v>
      </c>
    </row>
    <row r="1459" spans="1:1">
      <c r="A1459" s="35" t="s">
        <v>1477</v>
      </c>
    </row>
    <row r="1460" spans="1:1">
      <c r="A1460" s="34" t="s">
        <v>1478</v>
      </c>
    </row>
    <row r="1461" spans="1:1">
      <c r="A1461" s="35" t="s">
        <v>1479</v>
      </c>
    </row>
    <row r="1462" spans="1:1">
      <c r="A1462" s="34" t="s">
        <v>1480</v>
      </c>
    </row>
    <row r="1463" spans="1:1">
      <c r="A1463" s="35" t="s">
        <v>1481</v>
      </c>
    </row>
    <row r="1464" spans="1:1">
      <c r="A1464" s="34" t="s">
        <v>1482</v>
      </c>
    </row>
    <row r="1465" spans="1:1">
      <c r="A1465" s="35" t="s">
        <v>1483</v>
      </c>
    </row>
    <row r="1466" spans="1:1">
      <c r="A1466" s="34" t="s">
        <v>1484</v>
      </c>
    </row>
    <row r="1467" spans="1:1">
      <c r="A1467" s="35" t="s">
        <v>1485</v>
      </c>
    </row>
    <row r="1468" spans="1:1">
      <c r="A1468" s="34" t="s">
        <v>1486</v>
      </c>
    </row>
    <row r="1469" spans="1:1">
      <c r="A1469" s="35" t="s">
        <v>1487</v>
      </c>
    </row>
    <row r="1470" spans="1:1">
      <c r="A1470" s="34" t="s">
        <v>1488</v>
      </c>
    </row>
    <row r="1471" spans="1:1">
      <c r="A1471" s="35" t="s">
        <v>1489</v>
      </c>
    </row>
    <row r="1472" spans="1:1">
      <c r="A1472" s="34" t="s">
        <v>1490</v>
      </c>
    </row>
    <row r="1473" spans="1:1">
      <c r="A1473" s="35" t="s">
        <v>1491</v>
      </c>
    </row>
    <row r="1474" spans="1:1">
      <c r="A1474" s="34" t="s">
        <v>1492</v>
      </c>
    </row>
    <row r="1475" spans="1:1">
      <c r="A1475" s="35" t="s">
        <v>1493</v>
      </c>
    </row>
    <row r="1476" spans="1:1">
      <c r="A1476" s="34" t="s">
        <v>1494</v>
      </c>
    </row>
    <row r="1477" spans="1:1">
      <c r="A1477" s="35" t="s">
        <v>1495</v>
      </c>
    </row>
    <row r="1478" spans="1:1">
      <c r="A1478" s="34" t="s">
        <v>1496</v>
      </c>
    </row>
    <row r="1479" spans="1:1">
      <c r="A1479" s="35" t="s">
        <v>1497</v>
      </c>
    </row>
    <row r="1480" spans="1:1">
      <c r="A1480" s="34" t="s">
        <v>1498</v>
      </c>
    </row>
    <row r="1481" spans="1:1">
      <c r="A1481" s="35" t="s">
        <v>1499</v>
      </c>
    </row>
    <row r="1482" spans="1:1">
      <c r="A1482" s="34" t="s">
        <v>1500</v>
      </c>
    </row>
    <row r="1483" spans="1:1">
      <c r="A1483" s="35" t="s">
        <v>1501</v>
      </c>
    </row>
    <row r="1484" spans="1:1">
      <c r="A1484" s="34" t="s">
        <v>1502</v>
      </c>
    </row>
    <row r="1485" spans="1:1">
      <c r="A1485" s="35" t="s">
        <v>1503</v>
      </c>
    </row>
    <row r="1486" spans="1:1">
      <c r="A1486" s="34" t="s">
        <v>1504</v>
      </c>
    </row>
    <row r="1487" spans="1:1">
      <c r="A1487" s="35" t="s">
        <v>1505</v>
      </c>
    </row>
    <row r="1488" spans="1:1">
      <c r="A1488" s="34" t="s">
        <v>1506</v>
      </c>
    </row>
    <row r="1489" spans="1:1">
      <c r="A1489" s="35" t="s">
        <v>1507</v>
      </c>
    </row>
    <row r="1490" spans="1:1">
      <c r="A1490" s="34" t="s">
        <v>1508</v>
      </c>
    </row>
    <row r="1491" spans="1:1">
      <c r="A1491" s="35" t="s">
        <v>1509</v>
      </c>
    </row>
    <row r="1492" spans="1:1">
      <c r="A1492" s="34" t="s">
        <v>1510</v>
      </c>
    </row>
    <row r="1493" spans="1:1">
      <c r="A1493" s="35" t="s">
        <v>1511</v>
      </c>
    </row>
    <row r="1494" spans="1:1">
      <c r="A1494" s="34" t="s">
        <v>1512</v>
      </c>
    </row>
    <row r="1495" spans="1:1">
      <c r="A1495" s="35" t="s">
        <v>1513</v>
      </c>
    </row>
    <row r="1496" spans="1:1">
      <c r="A1496" s="34" t="s">
        <v>1514</v>
      </c>
    </row>
    <row r="1497" spans="1:1">
      <c r="A1497" s="35" t="s">
        <v>1515</v>
      </c>
    </row>
    <row r="1498" spans="1:1">
      <c r="A1498" s="34" t="s">
        <v>1516</v>
      </c>
    </row>
    <row r="1499" spans="1:1">
      <c r="A1499" s="35" t="s">
        <v>1517</v>
      </c>
    </row>
    <row r="1500" spans="1:1">
      <c r="A1500" s="34" t="s">
        <v>1518</v>
      </c>
    </row>
    <row r="1501" spans="1:1">
      <c r="A1501" s="35" t="s">
        <v>1519</v>
      </c>
    </row>
    <row r="1502" spans="1:1">
      <c r="A1502" s="34" t="s">
        <v>1520</v>
      </c>
    </row>
    <row r="1503" spans="1:1">
      <c r="A1503" s="35" t="s">
        <v>1521</v>
      </c>
    </row>
    <row r="1504" spans="1:1">
      <c r="A1504" s="34" t="s">
        <v>1522</v>
      </c>
    </row>
    <row r="1505" spans="1:1">
      <c r="A1505" s="35" t="s">
        <v>1523</v>
      </c>
    </row>
    <row r="1506" spans="1:1">
      <c r="A1506" s="34" t="s">
        <v>1524</v>
      </c>
    </row>
    <row r="1507" spans="1:1">
      <c r="A1507" s="35" t="s">
        <v>1525</v>
      </c>
    </row>
    <row r="1508" spans="1:1">
      <c r="A1508" s="34" t="s">
        <v>1526</v>
      </c>
    </row>
    <row r="1509" spans="1:1">
      <c r="A1509" s="35" t="s">
        <v>1527</v>
      </c>
    </row>
    <row r="1510" spans="1:1">
      <c r="A1510" s="34" t="s">
        <v>1528</v>
      </c>
    </row>
    <row r="1511" spans="1:1">
      <c r="A1511" s="35" t="s">
        <v>1529</v>
      </c>
    </row>
    <row r="1512" spans="1:1">
      <c r="A1512" s="34" t="s">
        <v>1530</v>
      </c>
    </row>
    <row r="1513" spans="1:1">
      <c r="A1513" s="35" t="s">
        <v>1531</v>
      </c>
    </row>
    <row r="1514" spans="1:1">
      <c r="A1514" s="34" t="s">
        <v>1532</v>
      </c>
    </row>
    <row r="1515" spans="1:1">
      <c r="A1515" s="35" t="s">
        <v>1533</v>
      </c>
    </row>
    <row r="1516" spans="1:1">
      <c r="A1516" s="34" t="s">
        <v>1534</v>
      </c>
    </row>
    <row r="1517" spans="1:1">
      <c r="A1517" s="35" t="s">
        <v>1535</v>
      </c>
    </row>
    <row r="1518" spans="1:1">
      <c r="A1518" s="34" t="s">
        <v>1536</v>
      </c>
    </row>
    <row r="1519" spans="1:1">
      <c r="A1519" s="35" t="s">
        <v>1537</v>
      </c>
    </row>
    <row r="1520" spans="1:1">
      <c r="A1520" s="34" t="s">
        <v>1538</v>
      </c>
    </row>
    <row r="1521" spans="1:1">
      <c r="A1521" s="35" t="s">
        <v>1539</v>
      </c>
    </row>
    <row r="1522" spans="1:1">
      <c r="A1522" s="34" t="s">
        <v>1540</v>
      </c>
    </row>
    <row r="1523" spans="1:1">
      <c r="A1523" s="35" t="s">
        <v>1541</v>
      </c>
    </row>
    <row r="1524" spans="1:1">
      <c r="A1524" s="34" t="s">
        <v>1542</v>
      </c>
    </row>
    <row r="1525" spans="1:1">
      <c r="A1525" s="35" t="s">
        <v>1543</v>
      </c>
    </row>
    <row r="1526" spans="1:1">
      <c r="A1526" s="34" t="s">
        <v>1544</v>
      </c>
    </row>
    <row r="1527" spans="1:1">
      <c r="A1527" s="35" t="s">
        <v>1545</v>
      </c>
    </row>
    <row r="1528" spans="1:1">
      <c r="A1528" s="34" t="s">
        <v>1546</v>
      </c>
    </row>
    <row r="1529" spans="1:1">
      <c r="A1529" s="35" t="s">
        <v>1547</v>
      </c>
    </row>
    <row r="1530" spans="1:1">
      <c r="A1530" s="34" t="s">
        <v>1548</v>
      </c>
    </row>
    <row r="1531" spans="1:1">
      <c r="A1531" s="35" t="s">
        <v>1549</v>
      </c>
    </row>
    <row r="1532" spans="1:1">
      <c r="A1532" s="34" t="s">
        <v>1550</v>
      </c>
    </row>
    <row r="1533" spans="1:1">
      <c r="A1533" s="35" t="s">
        <v>1551</v>
      </c>
    </row>
    <row r="1534" spans="1:1">
      <c r="A1534" s="34" t="s">
        <v>1552</v>
      </c>
    </row>
    <row r="1535" spans="1:1">
      <c r="A1535" s="35" t="s">
        <v>1553</v>
      </c>
    </row>
    <row r="1536" spans="1:1">
      <c r="A1536" s="34" t="s">
        <v>1554</v>
      </c>
    </row>
    <row r="1537" spans="1:1">
      <c r="A1537" s="35" t="s">
        <v>1555</v>
      </c>
    </row>
    <row r="1538" spans="1:1">
      <c r="A1538" s="34" t="s">
        <v>1556</v>
      </c>
    </row>
    <row r="1539" spans="1:1">
      <c r="A1539" s="35" t="s">
        <v>1557</v>
      </c>
    </row>
    <row r="1540" spans="1:1">
      <c r="A1540" s="34" t="s">
        <v>1558</v>
      </c>
    </row>
    <row r="1541" spans="1:1">
      <c r="A1541" s="35" t="s">
        <v>1559</v>
      </c>
    </row>
    <row r="1542" spans="1:1">
      <c r="A1542" s="34" t="s">
        <v>1560</v>
      </c>
    </row>
    <row r="1543" spans="1:1">
      <c r="A1543" s="35" t="s">
        <v>1561</v>
      </c>
    </row>
    <row r="1544" spans="1:1">
      <c r="A1544" s="34" t="s">
        <v>1562</v>
      </c>
    </row>
    <row r="1545" spans="1:1">
      <c r="A1545" s="35" t="s">
        <v>1563</v>
      </c>
    </row>
    <row r="1546" spans="1:1">
      <c r="A1546" s="34" t="s">
        <v>1564</v>
      </c>
    </row>
    <row r="1547" spans="1:1">
      <c r="A1547" s="35" t="s">
        <v>1565</v>
      </c>
    </row>
    <row r="1548" spans="1:1">
      <c r="A1548" s="34" t="s">
        <v>1566</v>
      </c>
    </row>
    <row r="1549" spans="1:1">
      <c r="A1549" s="35" t="s">
        <v>1567</v>
      </c>
    </row>
    <row r="1550" spans="1:1">
      <c r="A1550" s="34" t="s">
        <v>1568</v>
      </c>
    </row>
    <row r="1551" spans="1:1">
      <c r="A1551" s="35" t="s">
        <v>1569</v>
      </c>
    </row>
    <row r="1552" spans="1:1">
      <c r="A1552" s="34" t="s">
        <v>1570</v>
      </c>
    </row>
    <row r="1553" spans="1:1">
      <c r="A1553" s="35" t="s">
        <v>1571</v>
      </c>
    </row>
    <row r="1554" spans="1:1">
      <c r="A1554" s="34" t="s">
        <v>1572</v>
      </c>
    </row>
    <row r="1555" spans="1:1">
      <c r="A1555" s="35" t="s">
        <v>1573</v>
      </c>
    </row>
    <row r="1556" spans="1:1">
      <c r="A1556" s="34" t="s">
        <v>1574</v>
      </c>
    </row>
    <row r="1557" spans="1:1">
      <c r="A1557" s="35" t="s">
        <v>1575</v>
      </c>
    </row>
    <row r="1558" spans="1:1">
      <c r="A1558" s="34" t="s">
        <v>1576</v>
      </c>
    </row>
    <row r="1559" spans="1:1">
      <c r="A1559" s="35" t="s">
        <v>1577</v>
      </c>
    </row>
    <row r="1560" spans="1:1">
      <c r="A1560" s="34" t="s">
        <v>1578</v>
      </c>
    </row>
    <row r="1561" spans="1:1">
      <c r="A1561" s="35" t="s">
        <v>1579</v>
      </c>
    </row>
    <row r="1562" spans="1:1">
      <c r="A1562" s="34" t="s">
        <v>1580</v>
      </c>
    </row>
    <row r="1563" spans="1:1">
      <c r="A1563" s="35" t="s">
        <v>1581</v>
      </c>
    </row>
    <row r="1564" spans="1:1">
      <c r="A1564" s="34" t="s">
        <v>1582</v>
      </c>
    </row>
    <row r="1565" spans="1:1">
      <c r="A1565" s="35" t="s">
        <v>1583</v>
      </c>
    </row>
    <row r="1566" spans="1:1">
      <c r="A1566" s="34" t="s">
        <v>1584</v>
      </c>
    </row>
    <row r="1567" spans="1:1">
      <c r="A1567" s="35" t="s">
        <v>1585</v>
      </c>
    </row>
    <row r="1568" spans="1:1">
      <c r="A1568" s="34" t="s">
        <v>1586</v>
      </c>
    </row>
    <row r="1569" spans="1:23">
      <c r="A1569" s="35" t="s">
        <v>1587</v>
      </c>
    </row>
    <row r="1570" spans="1:23">
      <c r="A1570" s="34" t="s">
        <v>1588</v>
      </c>
    </row>
    <row r="1571" spans="1:23">
      <c r="A1571" s="35" t="s">
        <v>1589</v>
      </c>
    </row>
    <row r="1572" spans="1:23">
      <c r="A1572" s="34" t="s">
        <v>1590</v>
      </c>
    </row>
    <row r="1573" spans="1:23">
      <c r="A1573" s="35" t="s">
        <v>1591</v>
      </c>
    </row>
    <row r="1574" spans="1:23">
      <c r="A1574" s="34" t="s">
        <v>1592</v>
      </c>
    </row>
    <row r="1575" spans="1:23">
      <c r="A1575" s="35" t="s">
        <v>1593</v>
      </c>
    </row>
    <row r="1576" spans="1:23">
      <c r="A1576" s="34" t="s">
        <v>1594</v>
      </c>
    </row>
    <row r="1577" spans="1:23">
      <c r="A1577" s="35" t="s">
        <v>1595</v>
      </c>
      <c r="W1577" s="253"/>
    </row>
    <row r="1578" spans="1:23">
      <c r="A1578" s="34" t="s">
        <v>1596</v>
      </c>
    </row>
    <row r="1579" spans="1:23">
      <c r="A1579" s="35" t="s">
        <v>1597</v>
      </c>
    </row>
    <row r="1580" spans="1:23">
      <c r="A1580" s="34" t="s">
        <v>1598</v>
      </c>
    </row>
    <row r="1581" spans="1:23">
      <c r="A1581" s="35" t="s">
        <v>1599</v>
      </c>
      <c r="W1581" s="251"/>
    </row>
    <row r="1582" spans="1:23">
      <c r="A1582" s="34" t="s">
        <v>1600</v>
      </c>
      <c r="W1582" s="251"/>
    </row>
    <row r="1583" spans="1:23">
      <c r="A1583" s="35" t="s">
        <v>1601</v>
      </c>
      <c r="W1583" s="251"/>
    </row>
    <row r="1584" spans="1:23">
      <c r="A1584" s="34" t="s">
        <v>1602</v>
      </c>
      <c r="W1584" s="251"/>
    </row>
    <row r="1585" spans="1:1">
      <c r="A1585" s="35" t="s">
        <v>1603</v>
      </c>
    </row>
    <row r="1586" spans="1:1">
      <c r="A1586" s="34" t="s">
        <v>1604</v>
      </c>
    </row>
    <row r="1587" spans="1:1">
      <c r="A1587" s="35" t="s">
        <v>1605</v>
      </c>
    </row>
    <row r="1588" spans="1:1">
      <c r="A1588" s="34" t="s">
        <v>1606</v>
      </c>
    </row>
    <row r="1589" spans="1:1">
      <c r="A1589" s="35" t="s">
        <v>1607</v>
      </c>
    </row>
    <row r="1590" spans="1:1">
      <c r="A1590" s="34" t="s">
        <v>1608</v>
      </c>
    </row>
    <row r="1591" spans="1:1">
      <c r="A1591" s="35" t="s">
        <v>1609</v>
      </c>
    </row>
    <row r="1592" spans="1:1">
      <c r="A1592" s="34" t="s">
        <v>1610</v>
      </c>
    </row>
    <row r="1593" spans="1:1">
      <c r="A1593" s="35" t="s">
        <v>1611</v>
      </c>
    </row>
    <row r="1594" spans="1:1">
      <c r="A1594" s="34" t="s">
        <v>1612</v>
      </c>
    </row>
    <row r="1595" spans="1:1">
      <c r="A1595" s="35" t="s">
        <v>1613</v>
      </c>
    </row>
    <row r="1596" spans="1:1">
      <c r="A1596" s="34" t="s">
        <v>1614</v>
      </c>
    </row>
    <row r="1597" spans="1:1">
      <c r="A1597" s="35" t="s">
        <v>1615</v>
      </c>
    </row>
    <row r="1598" spans="1:1">
      <c r="A1598" s="34" t="s">
        <v>1616</v>
      </c>
    </row>
    <row r="1599" spans="1:1">
      <c r="A1599" s="35" t="s">
        <v>1617</v>
      </c>
    </row>
    <row r="1600" spans="1:1">
      <c r="A1600" s="34" t="s">
        <v>1618</v>
      </c>
    </row>
    <row r="1601" spans="1:23">
      <c r="A1601" s="35" t="s">
        <v>1619</v>
      </c>
    </row>
    <row r="1602" spans="1:23">
      <c r="A1602" s="34" t="s">
        <v>1620</v>
      </c>
    </row>
    <row r="1603" spans="1:23">
      <c r="A1603" s="35" t="s">
        <v>1621</v>
      </c>
    </row>
    <row r="1604" spans="1:23">
      <c r="A1604" s="34" t="s">
        <v>1622</v>
      </c>
    </row>
    <row r="1605" spans="1:23">
      <c r="A1605" s="35" t="s">
        <v>1623</v>
      </c>
    </row>
    <row r="1606" spans="1:23">
      <c r="A1606" s="34" t="s">
        <v>1624</v>
      </c>
    </row>
    <row r="1607" spans="1:23">
      <c r="A1607" s="35" t="s">
        <v>1625</v>
      </c>
    </row>
    <row r="1608" spans="1:23">
      <c r="A1608" s="34" t="s">
        <v>1626</v>
      </c>
    </row>
    <row r="1609" spans="1:23">
      <c r="A1609" s="35" t="s">
        <v>1627</v>
      </c>
    </row>
    <row r="1610" spans="1:23">
      <c r="A1610" s="34" t="s">
        <v>1628</v>
      </c>
    </row>
    <row r="1611" spans="1:23">
      <c r="A1611" s="35" t="s">
        <v>1629</v>
      </c>
    </row>
    <row r="1612" spans="1:23">
      <c r="A1612" s="34" t="s">
        <v>1630</v>
      </c>
    </row>
    <row r="1613" spans="1:23">
      <c r="A1613" s="35" t="s">
        <v>1631</v>
      </c>
      <c r="W1613" s="251"/>
    </row>
    <row r="1614" spans="1:23">
      <c r="A1614" s="34" t="s">
        <v>1632</v>
      </c>
      <c r="W1614" s="251"/>
    </row>
    <row r="1615" spans="1:23">
      <c r="A1615" s="35" t="s">
        <v>1633</v>
      </c>
      <c r="W1615" s="251"/>
    </row>
    <row r="1616" spans="1:23">
      <c r="A1616" s="34" t="s">
        <v>1634</v>
      </c>
      <c r="W1616" s="251"/>
    </row>
    <row r="1617" spans="1:23">
      <c r="A1617" s="35" t="s">
        <v>1635</v>
      </c>
      <c r="W1617" s="251"/>
    </row>
    <row r="1618" spans="1:23">
      <c r="A1618" s="34" t="s">
        <v>1636</v>
      </c>
      <c r="W1618" s="251"/>
    </row>
    <row r="1619" spans="1:23">
      <c r="A1619" s="35" t="s">
        <v>1637</v>
      </c>
      <c r="W1619" s="251"/>
    </row>
    <row r="1620" spans="1:23">
      <c r="A1620" s="34" t="s">
        <v>1638</v>
      </c>
    </row>
    <row r="1621" spans="1:23">
      <c r="A1621" s="35" t="s">
        <v>1639</v>
      </c>
    </row>
    <row r="1622" spans="1:23">
      <c r="A1622" s="34" t="s">
        <v>1640</v>
      </c>
    </row>
    <row r="1623" spans="1:23">
      <c r="A1623" s="35" t="s">
        <v>1641</v>
      </c>
      <c r="W1623" s="253"/>
    </row>
    <row r="1624" spans="1:23">
      <c r="A1624" s="34" t="s">
        <v>1642</v>
      </c>
    </row>
    <row r="1625" spans="1:23">
      <c r="A1625" s="35" t="s">
        <v>1643</v>
      </c>
    </row>
    <row r="1626" spans="1:23">
      <c r="A1626" s="34" t="s">
        <v>1644</v>
      </c>
    </row>
    <row r="1627" spans="1:23">
      <c r="A1627" s="35" t="s">
        <v>1645</v>
      </c>
    </row>
    <row r="1628" spans="1:23">
      <c r="A1628" s="34" t="s">
        <v>1646</v>
      </c>
    </row>
    <row r="1629" spans="1:23">
      <c r="A1629" s="35" t="s">
        <v>1647</v>
      </c>
    </row>
    <row r="1630" spans="1:23">
      <c r="A1630" s="34" t="s">
        <v>1648</v>
      </c>
      <c r="W1630" s="251"/>
    </row>
    <row r="1631" spans="1:23">
      <c r="A1631" s="35" t="s">
        <v>1649</v>
      </c>
      <c r="W1631" s="251"/>
    </row>
    <row r="1632" spans="1:23">
      <c r="A1632" s="34" t="s">
        <v>1650</v>
      </c>
      <c r="W1632" s="251"/>
    </row>
    <row r="1633" spans="1:23">
      <c r="A1633" s="35" t="s">
        <v>1651</v>
      </c>
      <c r="W1633" s="251"/>
    </row>
    <row r="1634" spans="1:23">
      <c r="A1634" s="34" t="s">
        <v>1652</v>
      </c>
      <c r="W1634" s="254"/>
    </row>
    <row r="1635" spans="1:23">
      <c r="A1635" s="35" t="s">
        <v>1653</v>
      </c>
    </row>
    <row r="1636" spans="1:23">
      <c r="A1636" s="34" t="s">
        <v>1654</v>
      </c>
    </row>
    <row r="1637" spans="1:23">
      <c r="A1637" s="35" t="s">
        <v>1655</v>
      </c>
    </row>
    <row r="1638" spans="1:23">
      <c r="A1638" s="34" t="s">
        <v>1656</v>
      </c>
    </row>
    <row r="1639" spans="1:23">
      <c r="A1639" s="35" t="s">
        <v>1657</v>
      </c>
    </row>
    <row r="1640" spans="1:23">
      <c r="A1640" s="34" t="s">
        <v>1658</v>
      </c>
    </row>
    <row r="1641" spans="1:23">
      <c r="A1641" s="35" t="s">
        <v>1659</v>
      </c>
    </row>
    <row r="1642" spans="1:23">
      <c r="A1642" s="34" t="s">
        <v>1660</v>
      </c>
    </row>
    <row r="1643" spans="1:23">
      <c r="A1643" s="35" t="s">
        <v>1661</v>
      </c>
      <c r="W1643" s="251"/>
    </row>
    <row r="1644" spans="1:23">
      <c r="A1644" s="34" t="s">
        <v>1662</v>
      </c>
      <c r="W1644" s="251"/>
    </row>
    <row r="1645" spans="1:23">
      <c r="A1645" s="35" t="s">
        <v>1663</v>
      </c>
      <c r="W1645" s="251"/>
    </row>
    <row r="1646" spans="1:23">
      <c r="A1646" s="34" t="s">
        <v>1664</v>
      </c>
      <c r="W1646" s="251"/>
    </row>
    <row r="1647" spans="1:23">
      <c r="A1647" s="35" t="s">
        <v>1665</v>
      </c>
    </row>
    <row r="1648" spans="1:23">
      <c r="A1648" s="34" t="s">
        <v>1666</v>
      </c>
    </row>
    <row r="1649" spans="1:1">
      <c r="A1649" s="35" t="s">
        <v>1667</v>
      </c>
    </row>
    <row r="1650" spans="1:1">
      <c r="A1650" s="34" t="s">
        <v>1668</v>
      </c>
    </row>
    <row r="1651" spans="1:1">
      <c r="A1651" s="35" t="s">
        <v>1669</v>
      </c>
    </row>
    <row r="1652" spans="1:1">
      <c r="A1652" s="34" t="s">
        <v>1670</v>
      </c>
    </row>
    <row r="1653" spans="1:1">
      <c r="A1653" s="35" t="s">
        <v>1671</v>
      </c>
    </row>
    <row r="1654" spans="1:1">
      <c r="A1654" s="34" t="s">
        <v>1672</v>
      </c>
    </row>
    <row r="1655" spans="1:1">
      <c r="A1655" s="35" t="s">
        <v>1673</v>
      </c>
    </row>
    <row r="1656" spans="1:1">
      <c r="A1656" s="34" t="s">
        <v>1674</v>
      </c>
    </row>
    <row r="1657" spans="1:1">
      <c r="A1657" s="35" t="s">
        <v>1675</v>
      </c>
    </row>
    <row r="1658" spans="1:1">
      <c r="A1658" s="34" t="s">
        <v>1676</v>
      </c>
    </row>
    <row r="1659" spans="1:1">
      <c r="A1659" s="35" t="s">
        <v>1677</v>
      </c>
    </row>
    <row r="1660" spans="1:1">
      <c r="A1660" s="34" t="s">
        <v>1678</v>
      </c>
    </row>
    <row r="1661" spans="1:1">
      <c r="A1661" s="35" t="s">
        <v>1679</v>
      </c>
    </row>
    <row r="1662" spans="1:1">
      <c r="A1662" s="34" t="s">
        <v>1680</v>
      </c>
    </row>
    <row r="1663" spans="1:1">
      <c r="A1663" s="35" t="s">
        <v>1681</v>
      </c>
    </row>
    <row r="1664" spans="1:1">
      <c r="A1664" s="34" t="s">
        <v>1682</v>
      </c>
    </row>
    <row r="1665" spans="1:1">
      <c r="A1665" s="35" t="s">
        <v>1683</v>
      </c>
    </row>
    <row r="1666" spans="1:1">
      <c r="A1666" s="34" t="s">
        <v>1684</v>
      </c>
    </row>
    <row r="1667" spans="1:1">
      <c r="A1667" s="35" t="s">
        <v>1685</v>
      </c>
    </row>
    <row r="1668" spans="1:1">
      <c r="A1668" s="34" t="s">
        <v>1686</v>
      </c>
    </row>
    <row r="1669" spans="1:1">
      <c r="A1669" s="35" t="s">
        <v>1687</v>
      </c>
    </row>
    <row r="1670" spans="1:1">
      <c r="A1670" s="34" t="s">
        <v>1688</v>
      </c>
    </row>
    <row r="1671" spans="1:1">
      <c r="A1671" s="35" t="s">
        <v>1689</v>
      </c>
    </row>
    <row r="1672" spans="1:1">
      <c r="A1672" s="34" t="s">
        <v>1690</v>
      </c>
    </row>
    <row r="1673" spans="1:1">
      <c r="A1673" s="35" t="s">
        <v>1691</v>
      </c>
    </row>
    <row r="1674" spans="1:1">
      <c r="A1674" s="34" t="s">
        <v>1692</v>
      </c>
    </row>
    <row r="1675" spans="1:1">
      <c r="A1675" s="35" t="s">
        <v>1693</v>
      </c>
    </row>
    <row r="1676" spans="1:1">
      <c r="A1676" s="34" t="s">
        <v>1694</v>
      </c>
    </row>
    <row r="1677" spans="1:1">
      <c r="A1677" s="35" t="s">
        <v>1695</v>
      </c>
    </row>
    <row r="1678" spans="1:1">
      <c r="A1678" s="34" t="s">
        <v>1696</v>
      </c>
    </row>
    <row r="1679" spans="1:1">
      <c r="A1679" s="35" t="s">
        <v>1697</v>
      </c>
    </row>
    <row r="1680" spans="1:1">
      <c r="A1680" s="34" t="s">
        <v>1698</v>
      </c>
    </row>
    <row r="1681" spans="1:23">
      <c r="A1681" s="35" t="s">
        <v>1699</v>
      </c>
    </row>
    <row r="1682" spans="1:23">
      <c r="A1682" s="34" t="s">
        <v>1700</v>
      </c>
    </row>
    <row r="1683" spans="1:23">
      <c r="A1683" s="35" t="s">
        <v>1701</v>
      </c>
    </row>
    <row r="1684" spans="1:23">
      <c r="A1684" s="34" t="s">
        <v>1702</v>
      </c>
    </row>
    <row r="1685" spans="1:23">
      <c r="A1685" s="35" t="s">
        <v>1703</v>
      </c>
    </row>
    <row r="1686" spans="1:23">
      <c r="A1686" s="34" t="s">
        <v>1704</v>
      </c>
    </row>
    <row r="1687" spans="1:23">
      <c r="A1687" s="35" t="s">
        <v>1705</v>
      </c>
      <c r="W1687" s="251"/>
    </row>
    <row r="1688" spans="1:23">
      <c r="A1688" s="34" t="s">
        <v>1706</v>
      </c>
      <c r="W1688" s="251"/>
    </row>
    <row r="1689" spans="1:23">
      <c r="A1689" s="35" t="s">
        <v>1707</v>
      </c>
      <c r="W1689" s="251"/>
    </row>
    <row r="1690" spans="1:23">
      <c r="A1690" s="34" t="s">
        <v>1708</v>
      </c>
    </row>
    <row r="1691" spans="1:23">
      <c r="A1691" s="35" t="s">
        <v>1709</v>
      </c>
    </row>
    <row r="1692" spans="1:23">
      <c r="A1692" s="34" t="s">
        <v>1710</v>
      </c>
    </row>
    <row r="1693" spans="1:23">
      <c r="A1693" s="35" t="s">
        <v>1711</v>
      </c>
    </row>
    <row r="1694" spans="1:23">
      <c r="A1694" s="34" t="s">
        <v>1712</v>
      </c>
    </row>
    <row r="1695" spans="1:23">
      <c r="A1695" s="35" t="s">
        <v>1713</v>
      </c>
    </row>
    <row r="1696" spans="1:23">
      <c r="A1696" s="34" t="s">
        <v>1714</v>
      </c>
    </row>
    <row r="1697" spans="1:23">
      <c r="A1697" s="35" t="s">
        <v>1715</v>
      </c>
    </row>
    <row r="1698" spans="1:23">
      <c r="A1698" s="34" t="s">
        <v>1716</v>
      </c>
      <c r="W1698" s="251"/>
    </row>
    <row r="1699" spans="1:23">
      <c r="A1699" s="35" t="s">
        <v>1717</v>
      </c>
      <c r="W1699" s="251"/>
    </row>
    <row r="1700" spans="1:23">
      <c r="A1700" s="34" t="s">
        <v>1718</v>
      </c>
      <c r="W1700" s="251"/>
    </row>
    <row r="1701" spans="1:23">
      <c r="A1701" s="35" t="s">
        <v>1719</v>
      </c>
      <c r="W1701" s="251"/>
    </row>
    <row r="1702" spans="1:23">
      <c r="A1702" s="34" t="s">
        <v>1720</v>
      </c>
      <c r="W1702" s="251"/>
    </row>
    <row r="1703" spans="1:23">
      <c r="A1703" s="35" t="s">
        <v>1721</v>
      </c>
    </row>
    <row r="1704" spans="1:23">
      <c r="A1704" s="34" t="s">
        <v>1722</v>
      </c>
    </row>
    <row r="1705" spans="1:23">
      <c r="A1705" s="35" t="s">
        <v>1723</v>
      </c>
    </row>
    <row r="1706" spans="1:23">
      <c r="A1706" s="34" t="s">
        <v>1724</v>
      </c>
    </row>
    <row r="1707" spans="1:23">
      <c r="A1707" s="35" t="s">
        <v>1725</v>
      </c>
    </row>
    <row r="1708" spans="1:23">
      <c r="A1708" s="34" t="s">
        <v>1726</v>
      </c>
    </row>
    <row r="1709" spans="1:23">
      <c r="A1709" s="35" t="s">
        <v>1727</v>
      </c>
    </row>
    <row r="1710" spans="1:23">
      <c r="A1710" s="34" t="s">
        <v>1728</v>
      </c>
    </row>
    <row r="1711" spans="1:23">
      <c r="A1711" s="35" t="s">
        <v>1729</v>
      </c>
    </row>
    <row r="1712" spans="1:23">
      <c r="A1712" s="34" t="s">
        <v>1730</v>
      </c>
    </row>
    <row r="1713" spans="1:1">
      <c r="A1713" s="35" t="s">
        <v>1731</v>
      </c>
    </row>
    <row r="1714" spans="1:1">
      <c r="A1714" s="34" t="s">
        <v>1732</v>
      </c>
    </row>
    <row r="1715" spans="1:1">
      <c r="A1715" s="35" t="s">
        <v>1733</v>
      </c>
    </row>
    <row r="1716" spans="1:1">
      <c r="A1716" s="34" t="s">
        <v>1734</v>
      </c>
    </row>
    <row r="1717" spans="1:1">
      <c r="A1717" s="35" t="s">
        <v>1735</v>
      </c>
    </row>
    <row r="1718" spans="1:1">
      <c r="A1718" s="34" t="s">
        <v>1736</v>
      </c>
    </row>
    <row r="1719" spans="1:1">
      <c r="A1719" s="35" t="s">
        <v>1737</v>
      </c>
    </row>
    <row r="1720" spans="1:1">
      <c r="A1720" s="34" t="s">
        <v>1738</v>
      </c>
    </row>
    <row r="1721" spans="1:1">
      <c r="A1721" s="35" t="s">
        <v>1739</v>
      </c>
    </row>
    <row r="1722" spans="1:1">
      <c r="A1722" s="34" t="s">
        <v>1740</v>
      </c>
    </row>
    <row r="1723" spans="1:1">
      <c r="A1723" s="35" t="s">
        <v>1741</v>
      </c>
    </row>
    <row r="1724" spans="1:1">
      <c r="A1724" s="34" t="s">
        <v>1742</v>
      </c>
    </row>
    <row r="1725" spans="1:1">
      <c r="A1725" s="35" t="s">
        <v>1743</v>
      </c>
    </row>
    <row r="1726" spans="1:1">
      <c r="A1726" s="34" t="s">
        <v>1744</v>
      </c>
    </row>
    <row r="1727" spans="1:1">
      <c r="A1727" s="35" t="s">
        <v>1745</v>
      </c>
    </row>
    <row r="1728" spans="1:1">
      <c r="A1728" s="34" t="s">
        <v>1746</v>
      </c>
    </row>
    <row r="1729" spans="1:1">
      <c r="A1729" s="35" t="s">
        <v>1747</v>
      </c>
    </row>
    <row r="1730" spans="1:1">
      <c r="A1730" s="34" t="s">
        <v>1748</v>
      </c>
    </row>
    <row r="1731" spans="1:1">
      <c r="A1731" s="35" t="s">
        <v>1749</v>
      </c>
    </row>
    <row r="1732" spans="1:1">
      <c r="A1732" s="34" t="s">
        <v>1750</v>
      </c>
    </row>
    <row r="1733" spans="1:1">
      <c r="A1733" s="35" t="s">
        <v>1751</v>
      </c>
    </row>
    <row r="1734" spans="1:1">
      <c r="A1734" s="34" t="s">
        <v>1752</v>
      </c>
    </row>
    <row r="1735" spans="1:1">
      <c r="A1735" s="35" t="s">
        <v>1753</v>
      </c>
    </row>
    <row r="1736" spans="1:1">
      <c r="A1736" s="34" t="s">
        <v>1754</v>
      </c>
    </row>
    <row r="1737" spans="1:1">
      <c r="A1737" s="35" t="s">
        <v>1755</v>
      </c>
    </row>
    <row r="1738" spans="1:1">
      <c r="A1738" s="34" t="s">
        <v>1756</v>
      </c>
    </row>
    <row r="1739" spans="1:1">
      <c r="A1739" s="35" t="s">
        <v>1757</v>
      </c>
    </row>
    <row r="1740" spans="1:1">
      <c r="A1740" s="34" t="s">
        <v>1758</v>
      </c>
    </row>
    <row r="1741" spans="1:1">
      <c r="A1741" s="35" t="s">
        <v>1759</v>
      </c>
    </row>
    <row r="1742" spans="1:1">
      <c r="A1742" s="34" t="s">
        <v>1760</v>
      </c>
    </row>
    <row r="1743" spans="1:1">
      <c r="A1743" s="35" t="s">
        <v>1761</v>
      </c>
    </row>
    <row r="1744" spans="1:1">
      <c r="A1744" s="34" t="s">
        <v>1762</v>
      </c>
    </row>
    <row r="1745" spans="1:1">
      <c r="A1745" s="35" t="s">
        <v>1763</v>
      </c>
    </row>
    <row r="1746" spans="1:1">
      <c r="A1746" s="34" t="s">
        <v>1764</v>
      </c>
    </row>
    <row r="1747" spans="1:1">
      <c r="A1747" s="35" t="s">
        <v>1765</v>
      </c>
    </row>
    <row r="1748" spans="1:1">
      <c r="A1748" s="34" t="s">
        <v>1766</v>
      </c>
    </row>
    <row r="1749" spans="1:1">
      <c r="A1749" s="35" t="s">
        <v>1767</v>
      </c>
    </row>
    <row r="1750" spans="1:1">
      <c r="A1750" s="34" t="s">
        <v>1768</v>
      </c>
    </row>
    <row r="1751" spans="1:1">
      <c r="A1751" s="35" t="s">
        <v>1769</v>
      </c>
    </row>
    <row r="1752" spans="1:1">
      <c r="A1752" s="34" t="s">
        <v>1770</v>
      </c>
    </row>
    <row r="1753" spans="1:1">
      <c r="A1753" s="35" t="s">
        <v>1771</v>
      </c>
    </row>
    <row r="1754" spans="1:1">
      <c r="A1754" s="34" t="s">
        <v>1772</v>
      </c>
    </row>
    <row r="1755" spans="1:1">
      <c r="A1755" s="35" t="s">
        <v>1773</v>
      </c>
    </row>
    <row r="1756" spans="1:1">
      <c r="A1756" s="34" t="s">
        <v>1774</v>
      </c>
    </row>
    <row r="1757" spans="1:1">
      <c r="A1757" s="35" t="s">
        <v>1775</v>
      </c>
    </row>
    <row r="1758" spans="1:1">
      <c r="A1758" s="34" t="s">
        <v>1776</v>
      </c>
    </row>
    <row r="1759" spans="1:1">
      <c r="A1759" s="35" t="s">
        <v>1777</v>
      </c>
    </row>
    <row r="1760" spans="1:1">
      <c r="A1760" s="34" t="s">
        <v>1778</v>
      </c>
    </row>
    <row r="1761" spans="1:1">
      <c r="A1761" s="35" t="s">
        <v>1779</v>
      </c>
    </row>
    <row r="1762" spans="1:1">
      <c r="A1762" s="34" t="s">
        <v>1780</v>
      </c>
    </row>
    <row r="1763" spans="1:1">
      <c r="A1763" s="35" t="s">
        <v>1781</v>
      </c>
    </row>
    <row r="1764" spans="1:1">
      <c r="A1764" s="34" t="s">
        <v>1782</v>
      </c>
    </row>
    <row r="1765" spans="1:1">
      <c r="A1765" s="35" t="s">
        <v>1783</v>
      </c>
    </row>
    <row r="1766" spans="1:1">
      <c r="A1766" s="34" t="s">
        <v>1784</v>
      </c>
    </row>
    <row r="1767" spans="1:1">
      <c r="A1767" s="35" t="s">
        <v>1785</v>
      </c>
    </row>
    <row r="1768" spans="1:1">
      <c r="A1768" s="34" t="s">
        <v>1786</v>
      </c>
    </row>
    <row r="1769" spans="1:1">
      <c r="A1769" s="35" t="s">
        <v>1787</v>
      </c>
    </row>
    <row r="1770" spans="1:1">
      <c r="A1770" s="34" t="s">
        <v>1788</v>
      </c>
    </row>
    <row r="1771" spans="1:1">
      <c r="A1771" s="35" t="s">
        <v>1789</v>
      </c>
    </row>
    <row r="1772" spans="1:1">
      <c r="A1772" s="34" t="s">
        <v>1790</v>
      </c>
    </row>
    <row r="1773" spans="1:1">
      <c r="A1773" s="35" t="s">
        <v>1791</v>
      </c>
    </row>
    <row r="1774" spans="1:1">
      <c r="A1774" s="34" t="s">
        <v>1792</v>
      </c>
    </row>
    <row r="1775" spans="1:1">
      <c r="A1775" s="35" t="s">
        <v>1793</v>
      </c>
    </row>
    <row r="1776" spans="1:1">
      <c r="A1776" s="34" t="s">
        <v>1794</v>
      </c>
    </row>
    <row r="1777" spans="1:1">
      <c r="A1777" s="35" t="s">
        <v>1795</v>
      </c>
    </row>
    <row r="1778" spans="1:1">
      <c r="A1778" s="34" t="s">
        <v>1796</v>
      </c>
    </row>
    <row r="1779" spans="1:1">
      <c r="A1779" s="35" t="s">
        <v>1797</v>
      </c>
    </row>
    <row r="1780" spans="1:1">
      <c r="A1780" s="34" t="s">
        <v>1798</v>
      </c>
    </row>
    <row r="1781" spans="1:1">
      <c r="A1781" s="35" t="s">
        <v>1799</v>
      </c>
    </row>
    <row r="1782" spans="1:1">
      <c r="A1782" s="34" t="s">
        <v>1800</v>
      </c>
    </row>
    <row r="1783" spans="1:1">
      <c r="A1783" s="35" t="s">
        <v>1801</v>
      </c>
    </row>
    <row r="1784" spans="1:1">
      <c r="A1784" s="34" t="s">
        <v>1802</v>
      </c>
    </row>
    <row r="1785" spans="1:1">
      <c r="A1785" s="35" t="s">
        <v>1803</v>
      </c>
    </row>
    <row r="1786" spans="1:1">
      <c r="A1786" s="34" t="s">
        <v>1804</v>
      </c>
    </row>
    <row r="1787" spans="1:1">
      <c r="A1787" s="35" t="s">
        <v>1805</v>
      </c>
    </row>
    <row r="1788" spans="1:1">
      <c r="A1788" s="34" t="s">
        <v>1806</v>
      </c>
    </row>
    <row r="1789" spans="1:1">
      <c r="A1789" s="35" t="s">
        <v>1807</v>
      </c>
    </row>
    <row r="1790" spans="1:1">
      <c r="A1790" s="34" t="s">
        <v>1808</v>
      </c>
    </row>
    <row r="1791" spans="1:1">
      <c r="A1791" s="35" t="s">
        <v>1809</v>
      </c>
    </row>
    <row r="1792" spans="1:1">
      <c r="A1792" s="34" t="s">
        <v>1810</v>
      </c>
    </row>
    <row r="1793" spans="1:1">
      <c r="A1793" s="35" t="s">
        <v>1811</v>
      </c>
    </row>
    <row r="1794" spans="1:1">
      <c r="A1794" s="34" t="s">
        <v>1812</v>
      </c>
    </row>
    <row r="1795" spans="1:1">
      <c r="A1795" s="35" t="s">
        <v>1813</v>
      </c>
    </row>
    <row r="1796" spans="1:1">
      <c r="A1796" s="34" t="s">
        <v>1814</v>
      </c>
    </row>
    <row r="1797" spans="1:1">
      <c r="A1797" s="35" t="s">
        <v>1815</v>
      </c>
    </row>
    <row r="1798" spans="1:1">
      <c r="A1798" s="34" t="s">
        <v>1816</v>
      </c>
    </row>
    <row r="1799" spans="1:1">
      <c r="A1799" s="35" t="s">
        <v>1817</v>
      </c>
    </row>
    <row r="1800" spans="1:1">
      <c r="A1800" s="34" t="s">
        <v>1818</v>
      </c>
    </row>
    <row r="1801" spans="1:1">
      <c r="A1801" s="35" t="s">
        <v>1819</v>
      </c>
    </row>
    <row r="1802" spans="1:1">
      <c r="A1802" s="34" t="s">
        <v>1820</v>
      </c>
    </row>
    <row r="1803" spans="1:1">
      <c r="A1803" s="35" t="s">
        <v>1821</v>
      </c>
    </row>
    <row r="1804" spans="1:1">
      <c r="A1804" s="34" t="s">
        <v>1822</v>
      </c>
    </row>
    <row r="1805" spans="1:1">
      <c r="A1805" s="35" t="s">
        <v>1823</v>
      </c>
    </row>
    <row r="1806" spans="1:1">
      <c r="A1806" s="34" t="s">
        <v>1824</v>
      </c>
    </row>
    <row r="1807" spans="1:1">
      <c r="A1807" s="35" t="s">
        <v>1825</v>
      </c>
    </row>
    <row r="1808" spans="1:1">
      <c r="A1808" s="34" t="s">
        <v>1826</v>
      </c>
    </row>
    <row r="1809" spans="1:1">
      <c r="A1809" s="35" t="s">
        <v>1827</v>
      </c>
    </row>
    <row r="1810" spans="1:1">
      <c r="A1810" s="34" t="s">
        <v>1828</v>
      </c>
    </row>
    <row r="1811" spans="1:1">
      <c r="A1811" s="35" t="s">
        <v>1829</v>
      </c>
    </row>
    <row r="1812" spans="1:1">
      <c r="A1812" s="34" t="s">
        <v>1830</v>
      </c>
    </row>
    <row r="1813" spans="1:1">
      <c r="A1813" s="35" t="s">
        <v>1831</v>
      </c>
    </row>
    <row r="1814" spans="1:1">
      <c r="A1814" s="34" t="s">
        <v>1832</v>
      </c>
    </row>
    <row r="1815" spans="1:1">
      <c r="A1815" s="35" t="s">
        <v>1833</v>
      </c>
    </row>
    <row r="1816" spans="1:1">
      <c r="A1816" s="34" t="s">
        <v>1834</v>
      </c>
    </row>
    <row r="1817" spans="1:1">
      <c r="A1817" s="35" t="s">
        <v>1835</v>
      </c>
    </row>
    <row r="1818" spans="1:1">
      <c r="A1818" s="34" t="s">
        <v>1836</v>
      </c>
    </row>
    <row r="1819" spans="1:1">
      <c r="A1819" s="35" t="s">
        <v>1837</v>
      </c>
    </row>
    <row r="1820" spans="1:1">
      <c r="A1820" s="34" t="s">
        <v>1838</v>
      </c>
    </row>
    <row r="1821" spans="1:1">
      <c r="A1821" s="35" t="s">
        <v>1839</v>
      </c>
    </row>
    <row r="1822" spans="1:1">
      <c r="A1822" s="34" t="s">
        <v>1840</v>
      </c>
    </row>
    <row r="1823" spans="1:1">
      <c r="A1823" s="35" t="s">
        <v>1841</v>
      </c>
    </row>
    <row r="1824" spans="1:1">
      <c r="A1824" s="34" t="s">
        <v>1842</v>
      </c>
    </row>
    <row r="1825" spans="1:1">
      <c r="A1825" s="35" t="s">
        <v>1843</v>
      </c>
    </row>
    <row r="1826" spans="1:1">
      <c r="A1826" s="34" t="s">
        <v>1844</v>
      </c>
    </row>
    <row r="1827" spans="1:1">
      <c r="A1827" s="35" t="s">
        <v>1845</v>
      </c>
    </row>
    <row r="1828" spans="1:1">
      <c r="A1828" s="34" t="s">
        <v>1846</v>
      </c>
    </row>
    <row r="1829" spans="1:1">
      <c r="A1829" s="35" t="s">
        <v>1847</v>
      </c>
    </row>
    <row r="1830" spans="1:1">
      <c r="A1830" s="34" t="s">
        <v>1848</v>
      </c>
    </row>
    <row r="1831" spans="1:1">
      <c r="A1831" s="35" t="s">
        <v>1849</v>
      </c>
    </row>
    <row r="1832" spans="1:1">
      <c r="A1832" s="34" t="s">
        <v>1850</v>
      </c>
    </row>
    <row r="1833" spans="1:1">
      <c r="A1833" s="35" t="s">
        <v>1851</v>
      </c>
    </row>
    <row r="1834" spans="1:1">
      <c r="A1834" s="34" t="s">
        <v>1852</v>
      </c>
    </row>
    <row r="1835" spans="1:1">
      <c r="A1835" s="35" t="s">
        <v>1853</v>
      </c>
    </row>
    <row r="1836" spans="1:1">
      <c r="A1836" s="34" t="s">
        <v>1854</v>
      </c>
    </row>
    <row r="1837" spans="1:1">
      <c r="A1837" s="35" t="s">
        <v>1855</v>
      </c>
    </row>
    <row r="1838" spans="1:1">
      <c r="A1838" s="34" t="s">
        <v>1856</v>
      </c>
    </row>
    <row r="1839" spans="1:1">
      <c r="A1839" s="35" t="s">
        <v>1857</v>
      </c>
    </row>
    <row r="1840" spans="1:1">
      <c r="A1840" s="34" t="s">
        <v>1858</v>
      </c>
    </row>
    <row r="1841" spans="1:1">
      <c r="A1841" s="35" t="s">
        <v>1859</v>
      </c>
    </row>
    <row r="1842" spans="1:1">
      <c r="A1842" s="34" t="s">
        <v>1860</v>
      </c>
    </row>
    <row r="1843" spans="1:1">
      <c r="A1843" s="35" t="s">
        <v>1861</v>
      </c>
    </row>
    <row r="1844" spans="1:1">
      <c r="A1844" s="34" t="s">
        <v>1862</v>
      </c>
    </row>
    <row r="1845" spans="1:1">
      <c r="A1845" s="35" t="s">
        <v>1863</v>
      </c>
    </row>
    <row r="1846" spans="1:1">
      <c r="A1846" s="34" t="s">
        <v>1864</v>
      </c>
    </row>
    <row r="1847" spans="1:1">
      <c r="A1847" s="35" t="s">
        <v>1865</v>
      </c>
    </row>
    <row r="1848" spans="1:1">
      <c r="A1848" s="34" t="s">
        <v>1866</v>
      </c>
    </row>
    <row r="1849" spans="1:1">
      <c r="A1849" s="35" t="s">
        <v>1867</v>
      </c>
    </row>
    <row r="1850" spans="1:1">
      <c r="A1850" s="34" t="s">
        <v>1868</v>
      </c>
    </row>
    <row r="1851" spans="1:1">
      <c r="A1851" s="35" t="s">
        <v>1869</v>
      </c>
    </row>
    <row r="1852" spans="1:1">
      <c r="A1852" s="34" t="s">
        <v>1870</v>
      </c>
    </row>
    <row r="1853" spans="1:1">
      <c r="A1853" s="35" t="s">
        <v>1871</v>
      </c>
    </row>
    <row r="1854" spans="1:1">
      <c r="A1854" s="34" t="s">
        <v>1872</v>
      </c>
    </row>
    <row r="1855" spans="1:1">
      <c r="A1855" s="35" t="s">
        <v>1873</v>
      </c>
    </row>
    <row r="1856" spans="1:1">
      <c r="A1856" s="34" t="s">
        <v>1874</v>
      </c>
    </row>
    <row r="1857" spans="1:1">
      <c r="A1857" s="35" t="s">
        <v>1875</v>
      </c>
    </row>
    <row r="1858" spans="1:1">
      <c r="A1858" s="34" t="s">
        <v>1876</v>
      </c>
    </row>
    <row r="1859" spans="1:1">
      <c r="A1859" s="35" t="s">
        <v>1877</v>
      </c>
    </row>
    <row r="1860" spans="1:1">
      <c r="A1860" s="34" t="s">
        <v>1878</v>
      </c>
    </row>
    <row r="1861" spans="1:1">
      <c r="A1861" s="35" t="s">
        <v>1879</v>
      </c>
    </row>
    <row r="1862" spans="1:1">
      <c r="A1862" s="34" t="s">
        <v>1880</v>
      </c>
    </row>
    <row r="1863" spans="1:1">
      <c r="A1863" s="35" t="s">
        <v>1881</v>
      </c>
    </row>
    <row r="1864" spans="1:1">
      <c r="A1864" s="34" t="s">
        <v>1882</v>
      </c>
    </row>
    <row r="1865" spans="1:1">
      <c r="A1865" s="35" t="s">
        <v>1883</v>
      </c>
    </row>
    <row r="1866" spans="1:1">
      <c r="A1866" s="34" t="s">
        <v>1884</v>
      </c>
    </row>
    <row r="1867" spans="1:1">
      <c r="A1867" s="35" t="s">
        <v>1885</v>
      </c>
    </row>
    <row r="1868" spans="1:1">
      <c r="A1868" s="34" t="s">
        <v>1886</v>
      </c>
    </row>
    <row r="1869" spans="1:1">
      <c r="A1869" s="35" t="s">
        <v>1887</v>
      </c>
    </row>
    <row r="1870" spans="1:1">
      <c r="A1870" s="34" t="s">
        <v>1888</v>
      </c>
    </row>
    <row r="1871" spans="1:1">
      <c r="A1871" s="35" t="s">
        <v>1889</v>
      </c>
    </row>
    <row r="1872" spans="1:1">
      <c r="A1872" s="34" t="s">
        <v>1890</v>
      </c>
    </row>
    <row r="1873" spans="1:1">
      <c r="A1873" s="35" t="s">
        <v>1891</v>
      </c>
    </row>
    <row r="1874" spans="1:1">
      <c r="A1874" s="34" t="s">
        <v>1892</v>
      </c>
    </row>
    <row r="1875" spans="1:1">
      <c r="A1875" s="35" t="s">
        <v>1893</v>
      </c>
    </row>
    <row r="1876" spans="1:1">
      <c r="A1876" s="34" t="s">
        <v>1894</v>
      </c>
    </row>
    <row r="1877" spans="1:1">
      <c r="A1877" s="35" t="s">
        <v>1895</v>
      </c>
    </row>
    <row r="1878" spans="1:1">
      <c r="A1878" s="34" t="s">
        <v>1896</v>
      </c>
    </row>
    <row r="1879" spans="1:1">
      <c r="A1879" s="35" t="s">
        <v>1897</v>
      </c>
    </row>
    <row r="1880" spans="1:1">
      <c r="A1880" s="34" t="s">
        <v>1898</v>
      </c>
    </row>
    <row r="1881" spans="1:1">
      <c r="A1881" s="35" t="s">
        <v>1899</v>
      </c>
    </row>
    <row r="1882" spans="1:1">
      <c r="A1882" s="34" t="s">
        <v>1900</v>
      </c>
    </row>
    <row r="1883" spans="1:1">
      <c r="A1883" s="35" t="s">
        <v>1901</v>
      </c>
    </row>
    <row r="1884" spans="1:1">
      <c r="A1884" s="34" t="s">
        <v>1902</v>
      </c>
    </row>
    <row r="1885" spans="1:1">
      <c r="A1885" s="35" t="s">
        <v>1903</v>
      </c>
    </row>
    <row r="1886" spans="1:1">
      <c r="A1886" s="34" t="s">
        <v>1904</v>
      </c>
    </row>
    <row r="1887" spans="1:1">
      <c r="A1887" s="35" t="s">
        <v>1905</v>
      </c>
    </row>
    <row r="1888" spans="1:1">
      <c r="A1888" s="34" t="s">
        <v>1906</v>
      </c>
    </row>
    <row r="1889" spans="1:1">
      <c r="A1889" s="35" t="s">
        <v>1907</v>
      </c>
    </row>
    <row r="1890" spans="1:1">
      <c r="A1890" s="34" t="s">
        <v>1908</v>
      </c>
    </row>
    <row r="1891" spans="1:1">
      <c r="A1891" s="35" t="s">
        <v>1909</v>
      </c>
    </row>
    <row r="1892" spans="1:1">
      <c r="A1892" s="34" t="s">
        <v>1910</v>
      </c>
    </row>
    <row r="1893" spans="1:1">
      <c r="A1893" s="35" t="s">
        <v>1911</v>
      </c>
    </row>
    <row r="1894" spans="1:1">
      <c r="A1894" s="34" t="s">
        <v>1912</v>
      </c>
    </row>
    <row r="1895" spans="1:1">
      <c r="A1895" s="35" t="s">
        <v>1913</v>
      </c>
    </row>
    <row r="1896" spans="1:1">
      <c r="A1896" s="34" t="s">
        <v>1914</v>
      </c>
    </row>
    <row r="1897" spans="1:1">
      <c r="A1897" s="35" t="s">
        <v>1915</v>
      </c>
    </row>
    <row r="1898" spans="1:1">
      <c r="A1898" s="34" t="s">
        <v>1916</v>
      </c>
    </row>
    <row r="1899" spans="1:1">
      <c r="A1899" s="35" t="s">
        <v>1917</v>
      </c>
    </row>
    <row r="1900" spans="1:1">
      <c r="A1900" s="34" t="s">
        <v>1918</v>
      </c>
    </row>
    <row r="1901" spans="1:1">
      <c r="A1901" s="35" t="s">
        <v>1919</v>
      </c>
    </row>
    <row r="1902" spans="1:1">
      <c r="A1902" s="34" t="s">
        <v>1920</v>
      </c>
    </row>
    <row r="1903" spans="1:1">
      <c r="A1903" s="35" t="s">
        <v>1921</v>
      </c>
    </row>
    <row r="1904" spans="1:1">
      <c r="A1904" s="34" t="s">
        <v>1922</v>
      </c>
    </row>
    <row r="1905" spans="1:1">
      <c r="A1905" s="35" t="s">
        <v>1923</v>
      </c>
    </row>
    <row r="1906" spans="1:1">
      <c r="A1906" s="34" t="s">
        <v>1924</v>
      </c>
    </row>
    <row r="1907" spans="1:1">
      <c r="A1907" s="35" t="s">
        <v>1925</v>
      </c>
    </row>
    <row r="1908" spans="1:1">
      <c r="A1908" s="34" t="s">
        <v>1926</v>
      </c>
    </row>
    <row r="1909" spans="1:1">
      <c r="A1909" s="35" t="s">
        <v>1927</v>
      </c>
    </row>
    <row r="1910" spans="1:1">
      <c r="A1910" s="34" t="s">
        <v>1928</v>
      </c>
    </row>
    <row r="1911" spans="1:1">
      <c r="A1911" s="35" t="s">
        <v>1929</v>
      </c>
    </row>
    <row r="1912" spans="1:1">
      <c r="A1912" s="34" t="s">
        <v>1930</v>
      </c>
    </row>
    <row r="1913" spans="1:1">
      <c r="A1913" s="35" t="s">
        <v>1931</v>
      </c>
    </row>
    <row r="1914" spans="1:1">
      <c r="A1914" s="34" t="s">
        <v>1932</v>
      </c>
    </row>
    <row r="1915" spans="1:1">
      <c r="A1915" s="35" t="s">
        <v>1933</v>
      </c>
    </row>
    <row r="1916" spans="1:1">
      <c r="A1916" s="34" t="s">
        <v>1934</v>
      </c>
    </row>
    <row r="1917" spans="1:1">
      <c r="A1917" s="35" t="s">
        <v>1935</v>
      </c>
    </row>
    <row r="1918" spans="1:1">
      <c r="A1918" s="34" t="s">
        <v>1936</v>
      </c>
    </row>
    <row r="1919" spans="1:1">
      <c r="A1919" s="35" t="s">
        <v>1937</v>
      </c>
    </row>
    <row r="1920" spans="1:1">
      <c r="A1920" s="34" t="s">
        <v>1938</v>
      </c>
    </row>
    <row r="1921" spans="1:1">
      <c r="A1921" s="35" t="s">
        <v>1939</v>
      </c>
    </row>
    <row r="1922" spans="1:1">
      <c r="A1922" s="34" t="s">
        <v>1940</v>
      </c>
    </row>
    <row r="1923" spans="1:1">
      <c r="A1923" s="35" t="s">
        <v>1941</v>
      </c>
    </row>
    <row r="1924" spans="1:1">
      <c r="A1924" s="34" t="s">
        <v>1942</v>
      </c>
    </row>
    <row r="1925" spans="1:1">
      <c r="A1925" s="35" t="s">
        <v>1943</v>
      </c>
    </row>
    <row r="1926" spans="1:1">
      <c r="A1926" s="34" t="s">
        <v>1944</v>
      </c>
    </row>
    <row r="1927" spans="1:1">
      <c r="A1927" s="35" t="s">
        <v>1945</v>
      </c>
    </row>
    <row r="1928" spans="1:1">
      <c r="A1928" s="34" t="s">
        <v>1946</v>
      </c>
    </row>
    <row r="1929" spans="1:1">
      <c r="A1929" s="35" t="s">
        <v>1947</v>
      </c>
    </row>
    <row r="1930" spans="1:1">
      <c r="A1930" s="34" t="s">
        <v>1948</v>
      </c>
    </row>
    <row r="1931" spans="1:1">
      <c r="A1931" s="35" t="s">
        <v>1949</v>
      </c>
    </row>
    <row r="1932" spans="1:1">
      <c r="A1932" s="34" t="s">
        <v>1950</v>
      </c>
    </row>
    <row r="1933" spans="1:1">
      <c r="A1933" s="35" t="s">
        <v>1951</v>
      </c>
    </row>
    <row r="1934" spans="1:1">
      <c r="A1934" s="34" t="s">
        <v>1952</v>
      </c>
    </row>
    <row r="1935" spans="1:1">
      <c r="A1935" s="35" t="s">
        <v>1953</v>
      </c>
    </row>
    <row r="1936" spans="1:1">
      <c r="A1936" s="34" t="s">
        <v>1954</v>
      </c>
    </row>
    <row r="1937" spans="1:1">
      <c r="A1937" s="35" t="s">
        <v>1955</v>
      </c>
    </row>
    <row r="1938" spans="1:1">
      <c r="A1938" s="34" t="s">
        <v>1956</v>
      </c>
    </row>
    <row r="1939" spans="1:1">
      <c r="A1939" s="35" t="s">
        <v>1957</v>
      </c>
    </row>
    <row r="1940" spans="1:1">
      <c r="A1940" s="34" t="s">
        <v>1958</v>
      </c>
    </row>
    <row r="1941" spans="1:1">
      <c r="A1941" s="35" t="s">
        <v>1959</v>
      </c>
    </row>
    <row r="1942" spans="1:1">
      <c r="A1942" s="34" t="s">
        <v>1960</v>
      </c>
    </row>
    <row r="1943" spans="1:1">
      <c r="A1943" s="35" t="s">
        <v>1961</v>
      </c>
    </row>
    <row r="1944" spans="1:1">
      <c r="A1944" s="34" t="s">
        <v>1962</v>
      </c>
    </row>
    <row r="1945" spans="1:1">
      <c r="A1945" s="35" t="s">
        <v>1963</v>
      </c>
    </row>
    <row r="1946" spans="1:1">
      <c r="A1946" s="34" t="s">
        <v>1964</v>
      </c>
    </row>
    <row r="1947" spans="1:1">
      <c r="A1947" s="35" t="s">
        <v>1965</v>
      </c>
    </row>
    <row r="1948" spans="1:1">
      <c r="A1948" s="34" t="s">
        <v>1966</v>
      </c>
    </row>
    <row r="1949" spans="1:1">
      <c r="A1949" s="35" t="s">
        <v>1967</v>
      </c>
    </row>
    <row r="1950" spans="1:1">
      <c r="A1950" s="34" t="s">
        <v>1968</v>
      </c>
    </row>
    <row r="1951" spans="1:1">
      <c r="A1951" s="35" t="s">
        <v>1969</v>
      </c>
    </row>
    <row r="1952" spans="1:1">
      <c r="A1952" s="34" t="s">
        <v>1970</v>
      </c>
    </row>
    <row r="1953" spans="1:1">
      <c r="A1953" s="35" t="s">
        <v>1971</v>
      </c>
    </row>
    <row r="1954" spans="1:1">
      <c r="A1954" s="34" t="s">
        <v>1972</v>
      </c>
    </row>
    <row r="1955" spans="1:1">
      <c r="A1955" s="35" t="s">
        <v>1973</v>
      </c>
    </row>
    <row r="1956" spans="1:1">
      <c r="A1956" s="34" t="s">
        <v>1974</v>
      </c>
    </row>
    <row r="1957" spans="1:1">
      <c r="A1957" s="35" t="s">
        <v>1975</v>
      </c>
    </row>
    <row r="1958" spans="1:1">
      <c r="A1958" s="34" t="s">
        <v>1976</v>
      </c>
    </row>
    <row r="1959" spans="1:1">
      <c r="A1959" s="35" t="s">
        <v>1977</v>
      </c>
    </row>
    <row r="1960" spans="1:1">
      <c r="A1960" s="34" t="s">
        <v>1978</v>
      </c>
    </row>
    <row r="1961" spans="1:1">
      <c r="A1961" s="35" t="s">
        <v>1979</v>
      </c>
    </row>
    <row r="1962" spans="1:1">
      <c r="A1962" s="34" t="s">
        <v>1980</v>
      </c>
    </row>
    <row r="1963" spans="1:1">
      <c r="A1963" s="35" t="s">
        <v>1981</v>
      </c>
    </row>
    <row r="1964" spans="1:1">
      <c r="A1964" s="34" t="s">
        <v>1982</v>
      </c>
    </row>
    <row r="1965" spans="1:1">
      <c r="A1965" s="35" t="s">
        <v>1983</v>
      </c>
    </row>
    <row r="1966" spans="1:1">
      <c r="A1966" s="34" t="s">
        <v>1984</v>
      </c>
    </row>
    <row r="1967" spans="1:1">
      <c r="A1967" s="35" t="s">
        <v>1985</v>
      </c>
    </row>
    <row r="1968" spans="1:1">
      <c r="A1968" s="34" t="s">
        <v>1986</v>
      </c>
    </row>
    <row r="1969" spans="1:1">
      <c r="A1969" s="35" t="s">
        <v>1987</v>
      </c>
    </row>
    <row r="1970" spans="1:1">
      <c r="A1970" s="34" t="s">
        <v>1988</v>
      </c>
    </row>
    <row r="1971" spans="1:1">
      <c r="A1971" s="35" t="s">
        <v>1989</v>
      </c>
    </row>
    <row r="1972" spans="1:1">
      <c r="A1972" s="34" t="s">
        <v>1990</v>
      </c>
    </row>
    <row r="1973" spans="1:1">
      <c r="A1973" s="35" t="s">
        <v>1991</v>
      </c>
    </row>
    <row r="1974" spans="1:1">
      <c r="A1974" s="34" t="s">
        <v>1992</v>
      </c>
    </row>
    <row r="1975" spans="1:1">
      <c r="A1975" s="35" t="s">
        <v>1993</v>
      </c>
    </row>
    <row r="1976" spans="1:1">
      <c r="A1976" s="34" t="s">
        <v>1994</v>
      </c>
    </row>
    <row r="1977" spans="1:1">
      <c r="A1977" s="35" t="s">
        <v>1995</v>
      </c>
    </row>
    <row r="1978" spans="1:1">
      <c r="A1978" s="34" t="s">
        <v>1996</v>
      </c>
    </row>
    <row r="1979" spans="1:1">
      <c r="A1979" s="35" t="s">
        <v>1997</v>
      </c>
    </row>
    <row r="1980" spans="1:1">
      <c r="A1980" s="34" t="s">
        <v>1998</v>
      </c>
    </row>
    <row r="1981" spans="1:1">
      <c r="A1981" s="35" t="s">
        <v>1999</v>
      </c>
    </row>
    <row r="1982" spans="1:1">
      <c r="A1982" s="34" t="s">
        <v>2000</v>
      </c>
    </row>
    <row r="1983" spans="1:1">
      <c r="A1983" s="35" t="s">
        <v>2001</v>
      </c>
    </row>
    <row r="1984" spans="1:1">
      <c r="A1984" s="34" t="s">
        <v>2002</v>
      </c>
    </row>
    <row r="1985" spans="1:1">
      <c r="A1985" s="35" t="s">
        <v>2003</v>
      </c>
    </row>
    <row r="1986" spans="1:1">
      <c r="A1986" s="34" t="s">
        <v>2004</v>
      </c>
    </row>
    <row r="1987" spans="1:1">
      <c r="A1987" s="35" t="s">
        <v>2005</v>
      </c>
    </row>
    <row r="1988" spans="1:1">
      <c r="A1988" s="34" t="s">
        <v>2006</v>
      </c>
    </row>
    <row r="1989" spans="1:1">
      <c r="A1989" s="35" t="s">
        <v>2007</v>
      </c>
    </row>
    <row r="1990" spans="1:1">
      <c r="A1990" s="34" t="s">
        <v>2008</v>
      </c>
    </row>
    <row r="1991" spans="1:1">
      <c r="A1991" s="35" t="s">
        <v>2009</v>
      </c>
    </row>
    <row r="1992" spans="1:1">
      <c r="A1992" s="34" t="s">
        <v>2010</v>
      </c>
    </row>
    <row r="1993" spans="1:1">
      <c r="A1993" s="35" t="s">
        <v>2011</v>
      </c>
    </row>
    <row r="1994" spans="1:1">
      <c r="A1994" s="34" t="s">
        <v>2012</v>
      </c>
    </row>
    <row r="1995" spans="1:1">
      <c r="A1995" s="35" t="s">
        <v>2013</v>
      </c>
    </row>
    <row r="1996" spans="1:1">
      <c r="A1996" s="34" t="s">
        <v>2014</v>
      </c>
    </row>
    <row r="1997" spans="1:1">
      <c r="A1997" s="35" t="s">
        <v>2015</v>
      </c>
    </row>
    <row r="1998" spans="1:1">
      <c r="A1998" s="34" t="s">
        <v>2016</v>
      </c>
    </row>
    <row r="1999" spans="1:1">
      <c r="A1999" s="35" t="s">
        <v>2017</v>
      </c>
    </row>
    <row r="2000" spans="1:1">
      <c r="A2000" s="34" t="s">
        <v>2018</v>
      </c>
    </row>
    <row r="2001" spans="1:1">
      <c r="A2001" s="35" t="s">
        <v>2019</v>
      </c>
    </row>
    <row r="2002" spans="1:1">
      <c r="A2002" s="34" t="s">
        <v>2020</v>
      </c>
    </row>
    <row r="2003" spans="1:1">
      <c r="A2003" s="35" t="s">
        <v>2021</v>
      </c>
    </row>
    <row r="2004" spans="1:1">
      <c r="A2004" s="34" t="s">
        <v>2022</v>
      </c>
    </row>
    <row r="2005" spans="1:1">
      <c r="A2005" s="35" t="s">
        <v>2023</v>
      </c>
    </row>
    <row r="2006" spans="1:1">
      <c r="A2006" s="34" t="s">
        <v>2024</v>
      </c>
    </row>
    <row r="2007" spans="1:1">
      <c r="A2007" s="35" t="s">
        <v>2025</v>
      </c>
    </row>
    <row r="2008" spans="1:1">
      <c r="A2008" s="34" t="s">
        <v>2026</v>
      </c>
    </row>
    <row r="2009" spans="1:1">
      <c r="A2009" s="35" t="s">
        <v>2027</v>
      </c>
    </row>
    <row r="2010" spans="1:1">
      <c r="A2010" s="34" t="s">
        <v>2028</v>
      </c>
    </row>
    <row r="2011" spans="1:1">
      <c r="A2011" s="35" t="s">
        <v>2029</v>
      </c>
    </row>
    <row r="2012" spans="1:1">
      <c r="A2012" s="34" t="s">
        <v>2030</v>
      </c>
    </row>
    <row r="2013" spans="1:1">
      <c r="A2013" s="35" t="s">
        <v>2031</v>
      </c>
    </row>
    <row r="2014" spans="1:1">
      <c r="A2014" s="34" t="s">
        <v>2032</v>
      </c>
    </row>
    <row r="2015" spans="1:1">
      <c r="A2015" s="35" t="s">
        <v>2033</v>
      </c>
    </row>
    <row r="2016" spans="1:1">
      <c r="A2016" s="34" t="s">
        <v>2034</v>
      </c>
    </row>
    <row r="2017" spans="1:1">
      <c r="A2017" s="35" t="s">
        <v>2035</v>
      </c>
    </row>
    <row r="2018" spans="1:1">
      <c r="A2018" s="34" t="s">
        <v>2036</v>
      </c>
    </row>
    <row r="2019" spans="1:1">
      <c r="A2019" s="35" t="s">
        <v>2037</v>
      </c>
    </row>
    <row r="2020" spans="1:1">
      <c r="A2020" s="34" t="s">
        <v>2038</v>
      </c>
    </row>
    <row r="2021" spans="1:1">
      <c r="A2021" s="35" t="s">
        <v>2039</v>
      </c>
    </row>
    <row r="2022" spans="1:1">
      <c r="A2022" s="34" t="s">
        <v>2040</v>
      </c>
    </row>
    <row r="2023" spans="1:1">
      <c r="A2023" s="35" t="s">
        <v>2041</v>
      </c>
    </row>
    <row r="2024" spans="1:1">
      <c r="A2024" s="34" t="s">
        <v>2042</v>
      </c>
    </row>
    <row r="2025" spans="1:1">
      <c r="A2025" s="35" t="s">
        <v>2043</v>
      </c>
    </row>
    <row r="2026" spans="1:1">
      <c r="A2026" s="34" t="s">
        <v>2044</v>
      </c>
    </row>
    <row r="2027" spans="1:1">
      <c r="A2027" s="35" t="s">
        <v>2045</v>
      </c>
    </row>
    <row r="2028" spans="1:1">
      <c r="A2028" s="34" t="s">
        <v>2046</v>
      </c>
    </row>
    <row r="2029" spans="1:1">
      <c r="A2029" s="35" t="s">
        <v>2047</v>
      </c>
    </row>
    <row r="2030" spans="1:1">
      <c r="A2030" s="34" t="s">
        <v>2048</v>
      </c>
    </row>
    <row r="2031" spans="1:1">
      <c r="A2031" s="35" t="s">
        <v>2049</v>
      </c>
    </row>
    <row r="2032" spans="1:1">
      <c r="A2032" s="34" t="s">
        <v>2050</v>
      </c>
    </row>
    <row r="2033" spans="1:1">
      <c r="A2033" s="35" t="s">
        <v>2051</v>
      </c>
    </row>
    <row r="2034" spans="1:1">
      <c r="A2034" s="34" t="s">
        <v>2052</v>
      </c>
    </row>
    <row r="2035" spans="1:1">
      <c r="A2035" s="35" t="s">
        <v>2053</v>
      </c>
    </row>
    <row r="2036" spans="1:1">
      <c r="A2036" s="34" t="s">
        <v>2054</v>
      </c>
    </row>
    <row r="2037" spans="1:1">
      <c r="A2037" s="35" t="s">
        <v>2055</v>
      </c>
    </row>
    <row r="2038" spans="1:1">
      <c r="A2038" s="34" t="s">
        <v>2056</v>
      </c>
    </row>
    <row r="2039" spans="1:1">
      <c r="A2039" s="35" t="s">
        <v>2057</v>
      </c>
    </row>
    <row r="2040" spans="1:1">
      <c r="A2040" s="34" t="s">
        <v>2058</v>
      </c>
    </row>
    <row r="2041" spans="1:1">
      <c r="A2041" s="35" t="s">
        <v>2059</v>
      </c>
    </row>
    <row r="2042" spans="1:1">
      <c r="A2042" s="34" t="s">
        <v>2060</v>
      </c>
    </row>
    <row r="2043" spans="1:1">
      <c r="A2043" s="35" t="s">
        <v>2061</v>
      </c>
    </row>
    <row r="2044" spans="1:1">
      <c r="A2044" s="34" t="s">
        <v>2062</v>
      </c>
    </row>
    <row r="2045" spans="1:1">
      <c r="A2045" s="35" t="s">
        <v>2063</v>
      </c>
    </row>
    <row r="2046" spans="1:1">
      <c r="A2046" s="34" t="s">
        <v>2064</v>
      </c>
    </row>
    <row r="2047" spans="1:1">
      <c r="A2047" s="35" t="s">
        <v>2065</v>
      </c>
    </row>
    <row r="2048" spans="1:1">
      <c r="A2048" s="34" t="s">
        <v>2066</v>
      </c>
    </row>
    <row r="2049" spans="1:1">
      <c r="A2049" s="35" t="s">
        <v>2067</v>
      </c>
    </row>
    <row r="2050" spans="1:1">
      <c r="A2050" s="34" t="s">
        <v>2068</v>
      </c>
    </row>
    <row r="2051" spans="1:1">
      <c r="A2051" s="35" t="s">
        <v>2069</v>
      </c>
    </row>
    <row r="2052" spans="1:1">
      <c r="A2052" s="34" t="s">
        <v>2070</v>
      </c>
    </row>
    <row r="2053" spans="1:1">
      <c r="A2053" s="35" t="s">
        <v>2071</v>
      </c>
    </row>
    <row r="2054" spans="1:1">
      <c r="A2054" s="34" t="s">
        <v>2072</v>
      </c>
    </row>
    <row r="2055" spans="1:1">
      <c r="A2055" s="35" t="s">
        <v>2073</v>
      </c>
    </row>
    <row r="2056" spans="1:1">
      <c r="A2056" s="34" t="s">
        <v>2074</v>
      </c>
    </row>
    <row r="2057" spans="1:1">
      <c r="A2057" s="35" t="s">
        <v>2075</v>
      </c>
    </row>
    <row r="2058" spans="1:1">
      <c r="A2058" s="34" t="s">
        <v>2076</v>
      </c>
    </row>
    <row r="2059" spans="1:1">
      <c r="A2059" s="35" t="s">
        <v>2077</v>
      </c>
    </row>
    <row r="2060" spans="1:1">
      <c r="A2060" s="34" t="s">
        <v>2078</v>
      </c>
    </row>
    <row r="2061" spans="1:1">
      <c r="A2061" s="35" t="s">
        <v>2079</v>
      </c>
    </row>
    <row r="2062" spans="1:1">
      <c r="A2062" s="34" t="s">
        <v>2080</v>
      </c>
    </row>
    <row r="2063" spans="1:1">
      <c r="A2063" s="35" t="s">
        <v>2081</v>
      </c>
    </row>
    <row r="2064" spans="1:1">
      <c r="A2064" s="34" t="s">
        <v>2082</v>
      </c>
    </row>
    <row r="2065" spans="1:1">
      <c r="A2065" s="35" t="s">
        <v>2083</v>
      </c>
    </row>
    <row r="2066" spans="1:1">
      <c r="A2066" s="34" t="s">
        <v>2084</v>
      </c>
    </row>
    <row r="2067" spans="1:1">
      <c r="A2067" s="35" t="s">
        <v>2085</v>
      </c>
    </row>
    <row r="2068" spans="1:1">
      <c r="A2068" s="34" t="s">
        <v>2086</v>
      </c>
    </row>
    <row r="2069" spans="1:1">
      <c r="A2069" s="35" t="s">
        <v>2087</v>
      </c>
    </row>
    <row r="2070" spans="1:1">
      <c r="A2070" s="34" t="s">
        <v>2088</v>
      </c>
    </row>
    <row r="2071" spans="1:1">
      <c r="A2071" s="35" t="s">
        <v>2089</v>
      </c>
    </row>
    <row r="2072" spans="1:1">
      <c r="A2072" s="34" t="s">
        <v>2090</v>
      </c>
    </row>
    <row r="2073" spans="1:1">
      <c r="A2073" s="35" t="s">
        <v>2091</v>
      </c>
    </row>
    <row r="2074" spans="1:1">
      <c r="A2074" s="34" t="s">
        <v>2092</v>
      </c>
    </row>
    <row r="2075" spans="1:1">
      <c r="A2075" s="35" t="s">
        <v>2093</v>
      </c>
    </row>
    <row r="2076" spans="1:1">
      <c r="A2076" s="34" t="s">
        <v>2094</v>
      </c>
    </row>
    <row r="2077" spans="1:1">
      <c r="A2077" s="35" t="s">
        <v>2095</v>
      </c>
    </row>
    <row r="2078" spans="1:1">
      <c r="A2078" s="34" t="s">
        <v>2096</v>
      </c>
    </row>
    <row r="2079" spans="1:1">
      <c r="A2079" s="35" t="s">
        <v>2097</v>
      </c>
    </row>
    <row r="2080" spans="1:1">
      <c r="A2080" s="34" t="s">
        <v>2098</v>
      </c>
    </row>
    <row r="2081" spans="1:1">
      <c r="A2081" s="35" t="s">
        <v>2099</v>
      </c>
    </row>
    <row r="2082" spans="1:1">
      <c r="A2082" s="34" t="s">
        <v>2100</v>
      </c>
    </row>
    <row r="2083" spans="1:1">
      <c r="A2083" s="35" t="s">
        <v>2101</v>
      </c>
    </row>
    <row r="2084" spans="1:1">
      <c r="A2084" s="34" t="s">
        <v>2102</v>
      </c>
    </row>
    <row r="2085" spans="1:1">
      <c r="A2085" s="35" t="s">
        <v>2103</v>
      </c>
    </row>
    <row r="2086" spans="1:1">
      <c r="A2086" s="34" t="s">
        <v>2104</v>
      </c>
    </row>
    <row r="2087" spans="1:1">
      <c r="A2087" s="35" t="s">
        <v>2105</v>
      </c>
    </row>
    <row r="2088" spans="1:1">
      <c r="A2088" s="34" t="s">
        <v>2106</v>
      </c>
    </row>
    <row r="2089" spans="1:1">
      <c r="A2089" s="35" t="s">
        <v>2107</v>
      </c>
    </row>
    <row r="2090" spans="1:1">
      <c r="A2090" s="34" t="s">
        <v>2108</v>
      </c>
    </row>
    <row r="2091" spans="1:1">
      <c r="A2091" s="35" t="s">
        <v>2109</v>
      </c>
    </row>
    <row r="2092" spans="1:1">
      <c r="A2092" s="34" t="s">
        <v>2110</v>
      </c>
    </row>
    <row r="2093" spans="1:1">
      <c r="A2093" s="35" t="s">
        <v>2111</v>
      </c>
    </row>
    <row r="2094" spans="1:1">
      <c r="A2094" s="34" t="s">
        <v>2112</v>
      </c>
    </row>
    <row r="2095" spans="1:1">
      <c r="A2095" s="35" t="s">
        <v>2113</v>
      </c>
    </row>
    <row r="2096" spans="1:1">
      <c r="A2096" s="34" t="s">
        <v>2114</v>
      </c>
    </row>
    <row r="2097" spans="1:1">
      <c r="A2097" s="35" t="s">
        <v>2115</v>
      </c>
    </row>
    <row r="2098" spans="1:1">
      <c r="A2098" s="34" t="s">
        <v>2116</v>
      </c>
    </row>
    <row r="2099" spans="1:1">
      <c r="A2099" s="35" t="s">
        <v>2117</v>
      </c>
    </row>
    <row r="2100" spans="1:1">
      <c r="A2100" s="34" t="s">
        <v>2118</v>
      </c>
    </row>
    <row r="2101" spans="1:1">
      <c r="A2101" s="35" t="s">
        <v>2119</v>
      </c>
    </row>
    <row r="2102" spans="1:1">
      <c r="A2102" s="34" t="s">
        <v>2120</v>
      </c>
    </row>
    <row r="2103" spans="1:1">
      <c r="A2103" s="35" t="s">
        <v>2121</v>
      </c>
    </row>
    <row r="2104" spans="1:1">
      <c r="A2104" s="34" t="s">
        <v>2122</v>
      </c>
    </row>
    <row r="2105" spans="1:1">
      <c r="A2105" s="35" t="s">
        <v>2123</v>
      </c>
    </row>
    <row r="2106" spans="1:1">
      <c r="A2106" s="34" t="s">
        <v>2124</v>
      </c>
    </row>
    <row r="2107" spans="1:1">
      <c r="A2107" s="35" t="s">
        <v>2125</v>
      </c>
    </row>
    <row r="2108" spans="1:1">
      <c r="A2108" s="34" t="s">
        <v>2126</v>
      </c>
    </row>
    <row r="2109" spans="1:1">
      <c r="A2109" s="35" t="s">
        <v>2127</v>
      </c>
    </row>
    <row r="2110" spans="1:1">
      <c r="A2110" s="34" t="s">
        <v>2128</v>
      </c>
    </row>
    <row r="2111" spans="1:1">
      <c r="A2111" s="35" t="s">
        <v>2129</v>
      </c>
    </row>
    <row r="2112" spans="1:1">
      <c r="A2112" s="34" t="s">
        <v>2130</v>
      </c>
    </row>
    <row r="2113" spans="1:1">
      <c r="A2113" s="35" t="s">
        <v>2131</v>
      </c>
    </row>
    <row r="2114" spans="1:1">
      <c r="A2114" s="34" t="s">
        <v>2132</v>
      </c>
    </row>
    <row r="2115" spans="1:1">
      <c r="A2115" s="35" t="s">
        <v>2133</v>
      </c>
    </row>
    <row r="2116" spans="1:1">
      <c r="A2116" s="34" t="s">
        <v>2134</v>
      </c>
    </row>
    <row r="2117" spans="1:1">
      <c r="A2117" s="35" t="s">
        <v>2135</v>
      </c>
    </row>
    <row r="2118" spans="1:1">
      <c r="A2118" s="34" t="s">
        <v>2136</v>
      </c>
    </row>
    <row r="2119" spans="1:1">
      <c r="A2119" s="35" t="s">
        <v>2137</v>
      </c>
    </row>
    <row r="2120" spans="1:1">
      <c r="A2120" s="34" t="s">
        <v>2138</v>
      </c>
    </row>
    <row r="2121" spans="1:1">
      <c r="A2121" s="35" t="s">
        <v>2139</v>
      </c>
    </row>
    <row r="2122" spans="1:1">
      <c r="A2122" s="34" t="s">
        <v>2140</v>
      </c>
    </row>
    <row r="2123" spans="1:1">
      <c r="A2123" s="35" t="s">
        <v>2141</v>
      </c>
    </row>
    <row r="2124" spans="1:1">
      <c r="A2124" s="34" t="s">
        <v>2142</v>
      </c>
    </row>
    <row r="2125" spans="1:1">
      <c r="A2125" s="35" t="s">
        <v>2143</v>
      </c>
    </row>
    <row r="2126" spans="1:1">
      <c r="A2126" s="34" t="s">
        <v>2144</v>
      </c>
    </row>
    <row r="2127" spans="1:1">
      <c r="A2127" s="35" t="s">
        <v>2145</v>
      </c>
    </row>
    <row r="2128" spans="1:1">
      <c r="A2128" s="34" t="s">
        <v>2146</v>
      </c>
    </row>
    <row r="2129" spans="1:1">
      <c r="A2129" s="35" t="s">
        <v>2147</v>
      </c>
    </row>
    <row r="2130" spans="1:1">
      <c r="A2130" s="34" t="s">
        <v>2148</v>
      </c>
    </row>
    <row r="2131" spans="1:1">
      <c r="A2131" s="35" t="s">
        <v>2149</v>
      </c>
    </row>
    <row r="2132" spans="1:1">
      <c r="A2132" s="34" t="s">
        <v>2150</v>
      </c>
    </row>
    <row r="2133" spans="1:1">
      <c r="A2133" s="35" t="s">
        <v>2151</v>
      </c>
    </row>
    <row r="2134" spans="1:1">
      <c r="A2134" s="34" t="s">
        <v>2152</v>
      </c>
    </row>
    <row r="2135" spans="1:1">
      <c r="A2135" s="35" t="s">
        <v>2153</v>
      </c>
    </row>
    <row r="2136" spans="1:1">
      <c r="A2136" s="34" t="s">
        <v>2154</v>
      </c>
    </row>
    <row r="2137" spans="1:1">
      <c r="A2137" s="35" t="s">
        <v>2155</v>
      </c>
    </row>
    <row r="2138" spans="1:1">
      <c r="A2138" s="34" t="s">
        <v>2156</v>
      </c>
    </row>
    <row r="2139" spans="1:1">
      <c r="A2139" s="35" t="s">
        <v>2157</v>
      </c>
    </row>
    <row r="2140" spans="1:1">
      <c r="A2140" s="34" t="s">
        <v>2158</v>
      </c>
    </row>
    <row r="2141" spans="1:1">
      <c r="A2141" s="35" t="s">
        <v>2159</v>
      </c>
    </row>
    <row r="2142" spans="1:1">
      <c r="A2142" s="34" t="s">
        <v>2160</v>
      </c>
    </row>
    <row r="2143" spans="1:1">
      <c r="A2143" s="35" t="s">
        <v>2161</v>
      </c>
    </row>
    <row r="2144" spans="1:1">
      <c r="A2144" s="34" t="s">
        <v>2162</v>
      </c>
    </row>
    <row r="2145" spans="1:1">
      <c r="A2145" s="35" t="s">
        <v>2163</v>
      </c>
    </row>
    <row r="2146" spans="1:1">
      <c r="A2146" s="34" t="s">
        <v>2164</v>
      </c>
    </row>
    <row r="2147" spans="1:1">
      <c r="A2147" s="35" t="s">
        <v>2165</v>
      </c>
    </row>
    <row r="2148" spans="1:1">
      <c r="A2148" s="34" t="s">
        <v>2166</v>
      </c>
    </row>
    <row r="2149" spans="1:1">
      <c r="A2149" s="35" t="s">
        <v>2167</v>
      </c>
    </row>
    <row r="2150" spans="1:1">
      <c r="A2150" s="34" t="s">
        <v>2168</v>
      </c>
    </row>
    <row r="2151" spans="1:1">
      <c r="A2151" s="35" t="s">
        <v>2169</v>
      </c>
    </row>
    <row r="2152" spans="1:1">
      <c r="A2152" s="34" t="s">
        <v>2170</v>
      </c>
    </row>
    <row r="2153" spans="1:1">
      <c r="A2153" s="35" t="s">
        <v>2171</v>
      </c>
    </row>
    <row r="2154" spans="1:1">
      <c r="A2154" s="34" t="s">
        <v>2172</v>
      </c>
    </row>
    <row r="2155" spans="1:1">
      <c r="A2155" s="35" t="s">
        <v>2173</v>
      </c>
    </row>
    <row r="2156" spans="1:1">
      <c r="A2156" s="34" t="s">
        <v>2174</v>
      </c>
    </row>
    <row r="2157" spans="1:1">
      <c r="A2157" s="35" t="s">
        <v>2175</v>
      </c>
    </row>
    <row r="2158" spans="1:1">
      <c r="A2158" s="34" t="s">
        <v>2176</v>
      </c>
    </row>
    <row r="2159" spans="1:1">
      <c r="A2159" s="35" t="s">
        <v>2177</v>
      </c>
    </row>
    <row r="2160" spans="1:1">
      <c r="A2160" s="34" t="s">
        <v>2178</v>
      </c>
    </row>
    <row r="2161" spans="1:1">
      <c r="A2161" s="35" t="s">
        <v>2179</v>
      </c>
    </row>
    <row r="2162" spans="1:1">
      <c r="A2162" s="34" t="s">
        <v>2180</v>
      </c>
    </row>
    <row r="2163" spans="1:1">
      <c r="A2163" s="35" t="s">
        <v>2181</v>
      </c>
    </row>
    <row r="2164" spans="1:1">
      <c r="A2164" s="34" t="s">
        <v>2182</v>
      </c>
    </row>
    <row r="2165" spans="1:1">
      <c r="A2165" s="35" t="s">
        <v>2183</v>
      </c>
    </row>
    <row r="2166" spans="1:1">
      <c r="A2166" s="34" t="s">
        <v>2184</v>
      </c>
    </row>
    <row r="2167" spans="1:1">
      <c r="A2167" s="35" t="s">
        <v>2185</v>
      </c>
    </row>
    <row r="2168" spans="1:1">
      <c r="A2168" s="34" t="s">
        <v>2186</v>
      </c>
    </row>
    <row r="2169" spans="1:1">
      <c r="A2169" s="35" t="s">
        <v>2187</v>
      </c>
    </row>
    <row r="2170" spans="1:1">
      <c r="A2170" s="34" t="s">
        <v>2188</v>
      </c>
    </row>
    <row r="2171" spans="1:1">
      <c r="A2171" s="35" t="s">
        <v>2189</v>
      </c>
    </row>
    <row r="2172" spans="1:1">
      <c r="A2172" s="34" t="s">
        <v>2190</v>
      </c>
    </row>
    <row r="2173" spans="1:1">
      <c r="A2173" s="35" t="s">
        <v>2191</v>
      </c>
    </row>
    <row r="2174" spans="1:1">
      <c r="A2174" s="34" t="s">
        <v>2192</v>
      </c>
    </row>
    <row r="2175" spans="1:1">
      <c r="A2175" s="35" t="s">
        <v>2193</v>
      </c>
    </row>
    <row r="2176" spans="1:1">
      <c r="A2176" s="34" t="s">
        <v>2194</v>
      </c>
    </row>
    <row r="2177" spans="1:1">
      <c r="A2177" s="35" t="s">
        <v>2195</v>
      </c>
    </row>
    <row r="2178" spans="1:1">
      <c r="A2178" s="34" t="s">
        <v>2196</v>
      </c>
    </row>
    <row r="2179" spans="1:1">
      <c r="A2179" s="35" t="s">
        <v>2197</v>
      </c>
    </row>
    <row r="2180" spans="1:1">
      <c r="A2180" s="34" t="s">
        <v>2198</v>
      </c>
    </row>
    <row r="2181" spans="1:1">
      <c r="A2181" s="35" t="s">
        <v>2199</v>
      </c>
    </row>
    <row r="2182" spans="1:1">
      <c r="A2182" s="34" t="s">
        <v>2200</v>
      </c>
    </row>
    <row r="2183" spans="1:1">
      <c r="A2183" s="35" t="s">
        <v>2201</v>
      </c>
    </row>
    <row r="2184" spans="1:1">
      <c r="A2184" s="34" t="s">
        <v>2202</v>
      </c>
    </row>
    <row r="2185" spans="1:1">
      <c r="A2185" s="35" t="s">
        <v>2203</v>
      </c>
    </row>
    <row r="2186" spans="1:1">
      <c r="A2186" s="34" t="s">
        <v>2204</v>
      </c>
    </row>
    <row r="2187" spans="1:1">
      <c r="A2187" s="35" t="s">
        <v>2205</v>
      </c>
    </row>
    <row r="2188" spans="1:1">
      <c r="A2188" s="34" t="s">
        <v>2206</v>
      </c>
    </row>
    <row r="2189" spans="1:1">
      <c r="A2189" s="35" t="s">
        <v>2207</v>
      </c>
    </row>
    <row r="2190" spans="1:1">
      <c r="A2190" s="34" t="s">
        <v>2208</v>
      </c>
    </row>
    <row r="2191" spans="1:1">
      <c r="A2191" s="35" t="s">
        <v>2209</v>
      </c>
    </row>
    <row r="2192" spans="1:1">
      <c r="A2192" s="34" t="s">
        <v>2210</v>
      </c>
    </row>
    <row r="2193" spans="1:1">
      <c r="A2193" s="35" t="s">
        <v>2211</v>
      </c>
    </row>
    <row r="2194" spans="1:1">
      <c r="A2194" s="34" t="s">
        <v>2212</v>
      </c>
    </row>
    <row r="2195" spans="1:1">
      <c r="A2195" s="35" t="s">
        <v>2213</v>
      </c>
    </row>
    <row r="2196" spans="1:1">
      <c r="A2196" s="34" t="s">
        <v>2214</v>
      </c>
    </row>
    <row r="2197" spans="1:1">
      <c r="A2197" s="35" t="s">
        <v>2215</v>
      </c>
    </row>
    <row r="2198" spans="1:1">
      <c r="A2198" s="34" t="s">
        <v>2216</v>
      </c>
    </row>
    <row r="2199" spans="1:1">
      <c r="A2199" s="35" t="s">
        <v>2217</v>
      </c>
    </row>
    <row r="2200" spans="1:1">
      <c r="A2200" s="34" t="s">
        <v>2218</v>
      </c>
    </row>
    <row r="2201" spans="1:1">
      <c r="A2201" s="35" t="s">
        <v>2219</v>
      </c>
    </row>
    <row r="2202" spans="1:1">
      <c r="A2202" s="34" t="s">
        <v>2220</v>
      </c>
    </row>
    <row r="2203" spans="1:1">
      <c r="A2203" s="35" t="s">
        <v>2221</v>
      </c>
    </row>
    <row r="2204" spans="1:1">
      <c r="A2204" s="34" t="s">
        <v>2222</v>
      </c>
    </row>
    <row r="2205" spans="1:1">
      <c r="A2205" s="35" t="s">
        <v>2223</v>
      </c>
    </row>
    <row r="2206" spans="1:1">
      <c r="A2206" s="34" t="s">
        <v>2224</v>
      </c>
    </row>
    <row r="2207" spans="1:1">
      <c r="A2207" s="35" t="s">
        <v>2225</v>
      </c>
    </row>
    <row r="2208" spans="1:1">
      <c r="A2208" s="34" t="s">
        <v>2226</v>
      </c>
    </row>
    <row r="2209" spans="1:1">
      <c r="A2209" s="35" t="s">
        <v>2227</v>
      </c>
    </row>
    <row r="2210" spans="1:1">
      <c r="A2210" s="34" t="s">
        <v>2228</v>
      </c>
    </row>
    <row r="2211" spans="1:1">
      <c r="A2211" s="35" t="s">
        <v>2229</v>
      </c>
    </row>
    <row r="2212" spans="1:1">
      <c r="A2212" s="34" t="s">
        <v>2230</v>
      </c>
    </row>
    <row r="2213" spans="1:1">
      <c r="A2213" s="35" t="s">
        <v>2231</v>
      </c>
    </row>
    <row r="2214" spans="1:1">
      <c r="A2214" s="34" t="s">
        <v>2232</v>
      </c>
    </row>
    <row r="2215" spans="1:1">
      <c r="A2215" s="35" t="s">
        <v>2233</v>
      </c>
    </row>
    <row r="2216" spans="1:1">
      <c r="A2216" s="34" t="s">
        <v>2234</v>
      </c>
    </row>
    <row r="2217" spans="1:1">
      <c r="A2217" s="35" t="s">
        <v>2235</v>
      </c>
    </row>
    <row r="2218" spans="1:1">
      <c r="A2218" s="34" t="s">
        <v>2236</v>
      </c>
    </row>
    <row r="2219" spans="1:1">
      <c r="A2219" s="35" t="s">
        <v>2237</v>
      </c>
    </row>
    <row r="2220" spans="1:1">
      <c r="A2220" s="34" t="s">
        <v>2238</v>
      </c>
    </row>
    <row r="2221" spans="1:1">
      <c r="A2221" s="35" t="s">
        <v>2239</v>
      </c>
    </row>
    <row r="2222" spans="1:1">
      <c r="A2222" s="34" t="s">
        <v>2240</v>
      </c>
    </row>
    <row r="2223" spans="1:1">
      <c r="A2223" s="35" t="s">
        <v>2241</v>
      </c>
    </row>
    <row r="2224" spans="1:1">
      <c r="A2224" s="34" t="s">
        <v>2242</v>
      </c>
    </row>
    <row r="2225" spans="1:1">
      <c r="A2225" s="35" t="s">
        <v>2243</v>
      </c>
    </row>
    <row r="2226" spans="1:1">
      <c r="A2226" s="34" t="s">
        <v>2244</v>
      </c>
    </row>
    <row r="2227" spans="1:1">
      <c r="A2227" s="35" t="s">
        <v>2245</v>
      </c>
    </row>
    <row r="2228" spans="1:1">
      <c r="A2228" s="34" t="s">
        <v>2246</v>
      </c>
    </row>
    <row r="2229" spans="1:1">
      <c r="A2229" s="35" t="s">
        <v>2247</v>
      </c>
    </row>
    <row r="2230" spans="1:1">
      <c r="A2230" s="34" t="s">
        <v>2248</v>
      </c>
    </row>
    <row r="2231" spans="1:1">
      <c r="A2231" s="35" t="s">
        <v>2249</v>
      </c>
    </row>
    <row r="2232" spans="1:1">
      <c r="A2232" s="34" t="s">
        <v>2250</v>
      </c>
    </row>
    <row r="2233" spans="1:1">
      <c r="A2233" s="35" t="s">
        <v>2251</v>
      </c>
    </row>
    <row r="2234" spans="1:1">
      <c r="A2234" s="34" t="s">
        <v>2252</v>
      </c>
    </row>
    <row r="2235" spans="1:1">
      <c r="A2235" s="35" t="s">
        <v>2253</v>
      </c>
    </row>
    <row r="2236" spans="1:1">
      <c r="A2236" s="34" t="s">
        <v>2254</v>
      </c>
    </row>
    <row r="2237" spans="1:1">
      <c r="A2237" s="35" t="s">
        <v>2255</v>
      </c>
    </row>
    <row r="2238" spans="1:1">
      <c r="A2238" s="34" t="s">
        <v>2256</v>
      </c>
    </row>
    <row r="2239" spans="1:1">
      <c r="A2239" s="35" t="s">
        <v>2257</v>
      </c>
    </row>
    <row r="2240" spans="1:1">
      <c r="A2240" s="34" t="s">
        <v>2258</v>
      </c>
    </row>
    <row r="2241" spans="1:1">
      <c r="A2241" s="35" t="s">
        <v>2259</v>
      </c>
    </row>
    <row r="2242" spans="1:1">
      <c r="A2242" s="34" t="s">
        <v>2260</v>
      </c>
    </row>
    <row r="2243" spans="1:1">
      <c r="A2243" s="35" t="s">
        <v>2261</v>
      </c>
    </row>
    <row r="2244" spans="1:1">
      <c r="A2244" s="34" t="s">
        <v>2262</v>
      </c>
    </row>
    <row r="2245" spans="1:1">
      <c r="A2245" s="35" t="s">
        <v>2263</v>
      </c>
    </row>
    <row r="2246" spans="1:1">
      <c r="A2246" s="34" t="s">
        <v>2264</v>
      </c>
    </row>
    <row r="2247" spans="1:1">
      <c r="A2247" s="35" t="s">
        <v>2265</v>
      </c>
    </row>
    <row r="2248" spans="1:1">
      <c r="A2248" s="34" t="s">
        <v>2266</v>
      </c>
    </row>
    <row r="2249" spans="1:1">
      <c r="A2249" s="35" t="s">
        <v>2267</v>
      </c>
    </row>
    <row r="2250" spans="1:1">
      <c r="A2250" s="34" t="s">
        <v>2268</v>
      </c>
    </row>
    <row r="2251" spans="1:1">
      <c r="A2251" s="35" t="s">
        <v>2269</v>
      </c>
    </row>
    <row r="2252" spans="1:1">
      <c r="A2252" s="34" t="s">
        <v>2270</v>
      </c>
    </row>
    <row r="2253" spans="1:1">
      <c r="A2253" s="35" t="s">
        <v>2271</v>
      </c>
    </row>
    <row r="2254" spans="1:1">
      <c r="A2254" s="34" t="s">
        <v>2272</v>
      </c>
    </row>
    <row r="2255" spans="1:1">
      <c r="A2255" s="35" t="s">
        <v>2273</v>
      </c>
    </row>
    <row r="2256" spans="1:1">
      <c r="A2256" s="34" t="s">
        <v>2274</v>
      </c>
    </row>
    <row r="2257" spans="1:1">
      <c r="A2257" s="35" t="s">
        <v>2275</v>
      </c>
    </row>
    <row r="2258" spans="1:1">
      <c r="A2258" s="34" t="s">
        <v>2276</v>
      </c>
    </row>
    <row r="2259" spans="1:1">
      <c r="A2259" s="35" t="s">
        <v>2277</v>
      </c>
    </row>
    <row r="2260" spans="1:1">
      <c r="A2260" s="34" t="s">
        <v>2278</v>
      </c>
    </row>
    <row r="2261" spans="1:1">
      <c r="A2261" s="35" t="s">
        <v>2279</v>
      </c>
    </row>
    <row r="2262" spans="1:1">
      <c r="A2262" s="34" t="s">
        <v>2280</v>
      </c>
    </row>
    <row r="2263" spans="1:1">
      <c r="A2263" s="35" t="s">
        <v>2281</v>
      </c>
    </row>
    <row r="2264" spans="1:1">
      <c r="A2264" s="34" t="s">
        <v>2282</v>
      </c>
    </row>
    <row r="2265" spans="1:1">
      <c r="A2265" s="35" t="s">
        <v>2283</v>
      </c>
    </row>
    <row r="2266" spans="1:1">
      <c r="A2266" s="34" t="s">
        <v>2284</v>
      </c>
    </row>
    <row r="2267" spans="1:1">
      <c r="A2267" s="35" t="s">
        <v>2285</v>
      </c>
    </row>
    <row r="2268" spans="1:1">
      <c r="A2268" s="34" t="s">
        <v>2286</v>
      </c>
    </row>
    <row r="2269" spans="1:1">
      <c r="A2269" s="35" t="s">
        <v>2287</v>
      </c>
    </row>
    <row r="2270" spans="1:1">
      <c r="A2270" s="34" t="s">
        <v>2288</v>
      </c>
    </row>
    <row r="2271" spans="1:1">
      <c r="A2271" s="35" t="s">
        <v>2289</v>
      </c>
    </row>
    <row r="2272" spans="1:1">
      <c r="A2272" s="34" t="s">
        <v>2290</v>
      </c>
    </row>
    <row r="2273" spans="1:1">
      <c r="A2273" s="35" t="s">
        <v>2291</v>
      </c>
    </row>
    <row r="2274" spans="1:1">
      <c r="A2274" s="34" t="s">
        <v>2292</v>
      </c>
    </row>
    <row r="2275" spans="1:1">
      <c r="A2275" s="35" t="s">
        <v>2293</v>
      </c>
    </row>
    <row r="2276" spans="1:1">
      <c r="A2276" s="34" t="s">
        <v>2294</v>
      </c>
    </row>
    <row r="2277" spans="1:1">
      <c r="A2277" s="35" t="s">
        <v>2295</v>
      </c>
    </row>
    <row r="2278" spans="1:1">
      <c r="A2278" s="34" t="s">
        <v>2296</v>
      </c>
    </row>
    <row r="2279" spans="1:1">
      <c r="A2279" s="35" t="s">
        <v>2297</v>
      </c>
    </row>
    <row r="2280" spans="1:1">
      <c r="A2280" s="34" t="s">
        <v>2298</v>
      </c>
    </row>
    <row r="2281" spans="1:1">
      <c r="A2281" s="35" t="s">
        <v>2299</v>
      </c>
    </row>
    <row r="2282" spans="1:1">
      <c r="A2282" s="34" t="s">
        <v>2300</v>
      </c>
    </row>
    <row r="2283" spans="1:1">
      <c r="A2283" s="35" t="s">
        <v>2301</v>
      </c>
    </row>
    <row r="2284" spans="1:1">
      <c r="A2284" s="34" t="s">
        <v>2302</v>
      </c>
    </row>
    <row r="2285" spans="1:1">
      <c r="A2285" s="35" t="s">
        <v>2303</v>
      </c>
    </row>
    <row r="2286" spans="1:1">
      <c r="A2286" s="34" t="s">
        <v>2304</v>
      </c>
    </row>
    <row r="2287" spans="1:1">
      <c r="A2287" s="35" t="s">
        <v>2305</v>
      </c>
    </row>
    <row r="2288" spans="1:1">
      <c r="A2288" s="34" t="s">
        <v>2306</v>
      </c>
    </row>
    <row r="2289" spans="1:1">
      <c r="A2289" s="35" t="s">
        <v>2307</v>
      </c>
    </row>
    <row r="2290" spans="1:1">
      <c r="A2290" s="34" t="s">
        <v>2308</v>
      </c>
    </row>
    <row r="2291" spans="1:1">
      <c r="A2291" s="35" t="s">
        <v>2309</v>
      </c>
    </row>
    <row r="2292" spans="1:1">
      <c r="A2292" s="34" t="s">
        <v>2310</v>
      </c>
    </row>
    <row r="2293" spans="1:1">
      <c r="A2293" s="35" t="s">
        <v>2311</v>
      </c>
    </row>
    <row r="2294" spans="1:1">
      <c r="A2294" s="34" t="s">
        <v>2312</v>
      </c>
    </row>
    <row r="2295" spans="1:1">
      <c r="A2295" s="35" t="s">
        <v>2313</v>
      </c>
    </row>
    <row r="2296" spans="1:1">
      <c r="A2296" s="34" t="s">
        <v>2314</v>
      </c>
    </row>
    <row r="2297" spans="1:1">
      <c r="A2297" s="35" t="s">
        <v>2315</v>
      </c>
    </row>
    <row r="2298" spans="1:1">
      <c r="A2298" s="34" t="s">
        <v>2316</v>
      </c>
    </row>
    <row r="2299" spans="1:1">
      <c r="A2299" s="35" t="s">
        <v>2317</v>
      </c>
    </row>
    <row r="2300" spans="1:1">
      <c r="A2300" s="34" t="s">
        <v>2318</v>
      </c>
    </row>
    <row r="2301" spans="1:1">
      <c r="A2301" s="35" t="s">
        <v>2319</v>
      </c>
    </row>
    <row r="2302" spans="1:1">
      <c r="A2302" s="34" t="s">
        <v>2320</v>
      </c>
    </row>
    <row r="2303" spans="1:1">
      <c r="A2303" s="35" t="s">
        <v>2321</v>
      </c>
    </row>
    <row r="2304" spans="1:1">
      <c r="A2304" s="34" t="s">
        <v>2322</v>
      </c>
    </row>
    <row r="2305" spans="1:1">
      <c r="A2305" s="35" t="s">
        <v>2323</v>
      </c>
    </row>
    <row r="2306" spans="1:1">
      <c r="A2306" s="34" t="s">
        <v>2324</v>
      </c>
    </row>
    <row r="2307" spans="1:1">
      <c r="A2307" s="35" t="s">
        <v>2325</v>
      </c>
    </row>
    <row r="2308" spans="1:1">
      <c r="A2308" s="34" t="s">
        <v>2326</v>
      </c>
    </row>
    <row r="2309" spans="1:1">
      <c r="A2309" s="35" t="s">
        <v>2327</v>
      </c>
    </row>
    <row r="2310" spans="1:1">
      <c r="A2310" s="34" t="s">
        <v>2328</v>
      </c>
    </row>
    <row r="2311" spans="1:1">
      <c r="A2311" s="35" t="s">
        <v>2329</v>
      </c>
    </row>
    <row r="2312" spans="1:1">
      <c r="A2312" s="34" t="s">
        <v>2330</v>
      </c>
    </row>
    <row r="2313" spans="1:1">
      <c r="A2313" s="35" t="s">
        <v>2331</v>
      </c>
    </row>
    <row r="2314" spans="1:1">
      <c r="A2314" s="34" t="s">
        <v>2332</v>
      </c>
    </row>
    <row r="2315" spans="1:1">
      <c r="A2315" s="35" t="s">
        <v>2333</v>
      </c>
    </row>
    <row r="2316" spans="1:1">
      <c r="A2316" s="34" t="s">
        <v>2334</v>
      </c>
    </row>
    <row r="2317" spans="1:1">
      <c r="A2317" s="35" t="s">
        <v>2335</v>
      </c>
    </row>
    <row r="2318" spans="1:1">
      <c r="A2318" s="34" t="s">
        <v>2336</v>
      </c>
    </row>
    <row r="2319" spans="1:1">
      <c r="A2319" s="35" t="s">
        <v>2337</v>
      </c>
    </row>
    <row r="2320" spans="1:1">
      <c r="A2320" s="34" t="s">
        <v>2338</v>
      </c>
    </row>
    <row r="2321" spans="1:1">
      <c r="A2321" s="35" t="s">
        <v>2339</v>
      </c>
    </row>
    <row r="2322" spans="1:1">
      <c r="A2322" s="34" t="s">
        <v>2340</v>
      </c>
    </row>
    <row r="2323" spans="1:1">
      <c r="A2323" s="35" t="s">
        <v>2341</v>
      </c>
    </row>
    <row r="2324" spans="1:1">
      <c r="A2324" s="34" t="s">
        <v>2342</v>
      </c>
    </row>
    <row r="2325" spans="1:1">
      <c r="A2325" s="35" t="s">
        <v>2343</v>
      </c>
    </row>
    <row r="2326" spans="1:1">
      <c r="A2326" s="34" t="s">
        <v>2344</v>
      </c>
    </row>
    <row r="2327" spans="1:1">
      <c r="A2327" s="35" t="s">
        <v>2345</v>
      </c>
    </row>
    <row r="2328" spans="1:1">
      <c r="A2328" s="34" t="s">
        <v>2346</v>
      </c>
    </row>
    <row r="2329" spans="1:1">
      <c r="A2329" s="35" t="s">
        <v>2347</v>
      </c>
    </row>
    <row r="2330" spans="1:1">
      <c r="A2330" s="34" t="s">
        <v>2348</v>
      </c>
    </row>
    <row r="2331" spans="1:1">
      <c r="A2331" s="35" t="s">
        <v>2349</v>
      </c>
    </row>
    <row r="2332" spans="1:1">
      <c r="A2332" s="34" t="s">
        <v>2350</v>
      </c>
    </row>
    <row r="2333" spans="1:1">
      <c r="A2333" s="35" t="s">
        <v>2351</v>
      </c>
    </row>
    <row r="2334" spans="1:1">
      <c r="A2334" s="34" t="s">
        <v>2352</v>
      </c>
    </row>
    <row r="2335" spans="1:1">
      <c r="A2335" s="35" t="s">
        <v>2353</v>
      </c>
    </row>
    <row r="2336" spans="1:1">
      <c r="A2336" s="34" t="s">
        <v>2354</v>
      </c>
    </row>
    <row r="2337" spans="1:1">
      <c r="A2337" s="35" t="s">
        <v>2355</v>
      </c>
    </row>
    <row r="2338" spans="1:1">
      <c r="A2338" s="34" t="s">
        <v>2356</v>
      </c>
    </row>
    <row r="2339" spans="1:1">
      <c r="A2339" s="35" t="s">
        <v>2357</v>
      </c>
    </row>
    <row r="2340" spans="1:1">
      <c r="A2340" s="34" t="s">
        <v>2358</v>
      </c>
    </row>
    <row r="2341" spans="1:1">
      <c r="A2341" s="35" t="s">
        <v>2359</v>
      </c>
    </row>
    <row r="2342" spans="1:1">
      <c r="A2342" s="34" t="s">
        <v>2360</v>
      </c>
    </row>
    <row r="2343" spans="1:1">
      <c r="A2343" s="35" t="s">
        <v>2361</v>
      </c>
    </row>
    <row r="2344" spans="1:1">
      <c r="A2344" s="34" t="s">
        <v>2362</v>
      </c>
    </row>
    <row r="2345" spans="1:1">
      <c r="A2345" s="35" t="s">
        <v>2363</v>
      </c>
    </row>
    <row r="2346" spans="1:1">
      <c r="A2346" s="34" t="s">
        <v>2364</v>
      </c>
    </row>
    <row r="2347" spans="1:1">
      <c r="A2347" s="35" t="s">
        <v>2365</v>
      </c>
    </row>
    <row r="2348" spans="1:1">
      <c r="A2348" s="34" t="s">
        <v>2366</v>
      </c>
    </row>
    <row r="2349" spans="1:1">
      <c r="A2349" s="35" t="s">
        <v>2367</v>
      </c>
    </row>
    <row r="2350" spans="1:1">
      <c r="A2350" s="34" t="s">
        <v>2368</v>
      </c>
    </row>
    <row r="2351" spans="1:1">
      <c r="A2351" s="35" t="s">
        <v>2369</v>
      </c>
    </row>
    <row r="2352" spans="1:1">
      <c r="A2352" s="34" t="s">
        <v>2370</v>
      </c>
    </row>
    <row r="2353" spans="1:1">
      <c r="A2353" s="35" t="s">
        <v>2371</v>
      </c>
    </row>
    <row r="2354" spans="1:1">
      <c r="A2354" s="34" t="s">
        <v>2372</v>
      </c>
    </row>
    <row r="2355" spans="1:1">
      <c r="A2355" s="35" t="s">
        <v>2373</v>
      </c>
    </row>
    <row r="2356" spans="1:1">
      <c r="A2356" s="34" t="s">
        <v>2374</v>
      </c>
    </row>
    <row r="2357" spans="1:1">
      <c r="A2357" s="35" t="s">
        <v>2375</v>
      </c>
    </row>
    <row r="2358" spans="1:1">
      <c r="A2358" s="34" t="s">
        <v>2376</v>
      </c>
    </row>
    <row r="2359" spans="1:1">
      <c r="A2359" s="35" t="s">
        <v>2377</v>
      </c>
    </row>
    <row r="2360" spans="1:1">
      <c r="A2360" s="34" t="s">
        <v>2378</v>
      </c>
    </row>
    <row r="2361" spans="1:1">
      <c r="A2361" s="35" t="s">
        <v>2379</v>
      </c>
    </row>
    <row r="2362" spans="1:1">
      <c r="A2362" s="34" t="s">
        <v>2380</v>
      </c>
    </row>
    <row r="2363" spans="1:1">
      <c r="A2363" s="35" t="s">
        <v>2381</v>
      </c>
    </row>
    <row r="2364" spans="1:1">
      <c r="A2364" s="34" t="s">
        <v>2382</v>
      </c>
    </row>
    <row r="2365" spans="1:1">
      <c r="A2365" s="35" t="s">
        <v>2383</v>
      </c>
    </row>
    <row r="2366" spans="1:1">
      <c r="A2366" s="34" t="s">
        <v>2384</v>
      </c>
    </row>
    <row r="2367" spans="1:1">
      <c r="A2367" s="35" t="s">
        <v>2385</v>
      </c>
    </row>
    <row r="2368" spans="1:1">
      <c r="A2368" s="34" t="s">
        <v>2386</v>
      </c>
    </row>
    <row r="2369" spans="1:1">
      <c r="A2369" s="35" t="s">
        <v>2387</v>
      </c>
    </row>
    <row r="2370" spans="1:1">
      <c r="A2370" s="34" t="s">
        <v>2388</v>
      </c>
    </row>
    <row r="2371" spans="1:1">
      <c r="A2371" s="35" t="s">
        <v>2389</v>
      </c>
    </row>
    <row r="2372" spans="1:1">
      <c r="A2372" s="34" t="s">
        <v>2390</v>
      </c>
    </row>
    <row r="2373" spans="1:1">
      <c r="A2373" s="35" t="s">
        <v>2391</v>
      </c>
    </row>
    <row r="2374" spans="1:1">
      <c r="A2374" s="34" t="s">
        <v>2392</v>
      </c>
    </row>
    <row r="2375" spans="1:1">
      <c r="A2375" s="35" t="s">
        <v>2393</v>
      </c>
    </row>
    <row r="2376" spans="1:1">
      <c r="A2376" s="34" t="s">
        <v>2394</v>
      </c>
    </row>
    <row r="2377" spans="1:1">
      <c r="A2377" s="35" t="s">
        <v>2395</v>
      </c>
    </row>
    <row r="2378" spans="1:1">
      <c r="A2378" s="34" t="s">
        <v>2396</v>
      </c>
    </row>
    <row r="2379" spans="1:1">
      <c r="A2379" s="35" t="s">
        <v>2397</v>
      </c>
    </row>
    <row r="2380" spans="1:1">
      <c r="A2380" s="34" t="s">
        <v>2398</v>
      </c>
    </row>
    <row r="2381" spans="1:1">
      <c r="A2381" s="35" t="s">
        <v>2399</v>
      </c>
    </row>
    <row r="2382" spans="1:1">
      <c r="A2382" s="34" t="s">
        <v>2400</v>
      </c>
    </row>
    <row r="2383" spans="1:1">
      <c r="A2383" s="35" t="s">
        <v>2401</v>
      </c>
    </row>
    <row r="2384" spans="1:1">
      <c r="A2384" s="34" t="s">
        <v>2402</v>
      </c>
    </row>
    <row r="2385" spans="1:1">
      <c r="A2385" s="35" t="s">
        <v>2403</v>
      </c>
    </row>
    <row r="2386" spans="1:1">
      <c r="A2386" s="34" t="s">
        <v>2404</v>
      </c>
    </row>
    <row r="2387" spans="1:1">
      <c r="A2387" s="35" t="s">
        <v>2405</v>
      </c>
    </row>
    <row r="2388" spans="1:1">
      <c r="A2388" s="34" t="s">
        <v>2406</v>
      </c>
    </row>
    <row r="2389" spans="1:1">
      <c r="A2389" s="35" t="s">
        <v>2407</v>
      </c>
    </row>
    <row r="2390" spans="1:1">
      <c r="A2390" s="34" t="s">
        <v>2408</v>
      </c>
    </row>
    <row r="2391" spans="1:1">
      <c r="A2391" s="35" t="s">
        <v>2409</v>
      </c>
    </row>
    <row r="2392" spans="1:1">
      <c r="A2392" s="34" t="s">
        <v>2410</v>
      </c>
    </row>
    <row r="2393" spans="1:1">
      <c r="A2393" s="35" t="s">
        <v>2411</v>
      </c>
    </row>
    <row r="2394" spans="1:1">
      <c r="A2394" s="34" t="s">
        <v>2412</v>
      </c>
    </row>
    <row r="2395" spans="1:1">
      <c r="A2395" s="35" t="s">
        <v>2413</v>
      </c>
    </row>
    <row r="2396" spans="1:1">
      <c r="A2396" s="34" t="s">
        <v>2414</v>
      </c>
    </row>
    <row r="2397" spans="1:1">
      <c r="A2397" s="35" t="s">
        <v>2415</v>
      </c>
    </row>
    <row r="2398" spans="1:1">
      <c r="A2398" s="34" t="s">
        <v>2416</v>
      </c>
    </row>
    <row r="2399" spans="1:1">
      <c r="A2399" s="35" t="s">
        <v>2417</v>
      </c>
    </row>
    <row r="2400" spans="1:1">
      <c r="A2400" s="34" t="s">
        <v>2418</v>
      </c>
    </row>
    <row r="2401" spans="1:1">
      <c r="A2401" s="35" t="s">
        <v>2419</v>
      </c>
    </row>
    <row r="2402" spans="1:1">
      <c r="A2402" s="34" t="s">
        <v>2420</v>
      </c>
    </row>
    <row r="2403" spans="1:1">
      <c r="A2403" s="35" t="s">
        <v>2421</v>
      </c>
    </row>
    <row r="2404" spans="1:1">
      <c r="A2404" s="34" t="s">
        <v>2422</v>
      </c>
    </row>
    <row r="2405" spans="1:1">
      <c r="A2405" s="35" t="s">
        <v>2423</v>
      </c>
    </row>
    <row r="2406" spans="1:1">
      <c r="A2406" s="34" t="s">
        <v>2424</v>
      </c>
    </row>
    <row r="2407" spans="1:1">
      <c r="A2407" s="35" t="s">
        <v>2425</v>
      </c>
    </row>
    <row r="2408" spans="1:1">
      <c r="A2408" s="34" t="s">
        <v>2426</v>
      </c>
    </row>
    <row r="2409" spans="1:1">
      <c r="A2409" s="35" t="s">
        <v>2427</v>
      </c>
    </row>
    <row r="2410" spans="1:1">
      <c r="A2410" s="34" t="s">
        <v>2428</v>
      </c>
    </row>
    <row r="2411" spans="1:1">
      <c r="A2411" s="35" t="s">
        <v>2429</v>
      </c>
    </row>
    <row r="2412" spans="1:1">
      <c r="A2412" s="34" t="s">
        <v>2430</v>
      </c>
    </row>
    <row r="2413" spans="1:1">
      <c r="A2413" s="35" t="s">
        <v>2431</v>
      </c>
    </row>
    <row r="2414" spans="1:1">
      <c r="A2414" s="34" t="s">
        <v>2432</v>
      </c>
    </row>
    <row r="2415" spans="1:1">
      <c r="A2415" s="35" t="s">
        <v>2433</v>
      </c>
    </row>
    <row r="2416" spans="1:1">
      <c r="A2416" s="34" t="s">
        <v>2434</v>
      </c>
    </row>
    <row r="2417" spans="1:1">
      <c r="A2417" s="35" t="s">
        <v>2435</v>
      </c>
    </row>
    <row r="2418" spans="1:1">
      <c r="A2418" s="34" t="s">
        <v>2436</v>
      </c>
    </row>
    <row r="2419" spans="1:1">
      <c r="A2419" s="35" t="s">
        <v>2437</v>
      </c>
    </row>
    <row r="2420" spans="1:1">
      <c r="A2420" s="34" t="s">
        <v>2438</v>
      </c>
    </row>
    <row r="2421" spans="1:1">
      <c r="A2421" s="35" t="s">
        <v>2439</v>
      </c>
    </row>
    <row r="2422" spans="1:1">
      <c r="A2422" s="34" t="s">
        <v>2440</v>
      </c>
    </row>
    <row r="2423" spans="1:1">
      <c r="A2423" s="35" t="s">
        <v>2441</v>
      </c>
    </row>
    <row r="2424" spans="1:1">
      <c r="A2424" s="34" t="s">
        <v>2442</v>
      </c>
    </row>
    <row r="2425" spans="1:1">
      <c r="A2425" s="35" t="s">
        <v>2443</v>
      </c>
    </row>
    <row r="2426" spans="1:1">
      <c r="A2426" s="34" t="s">
        <v>2444</v>
      </c>
    </row>
    <row r="2427" spans="1:1">
      <c r="A2427" s="35" t="s">
        <v>2445</v>
      </c>
    </row>
    <row r="2428" spans="1:1">
      <c r="A2428" s="34" t="s">
        <v>2446</v>
      </c>
    </row>
    <row r="2429" spans="1:1">
      <c r="A2429" s="35" t="s">
        <v>2447</v>
      </c>
    </row>
    <row r="2430" spans="1:1">
      <c r="A2430" s="34" t="s">
        <v>2448</v>
      </c>
    </row>
    <row r="2431" spans="1:1">
      <c r="A2431" s="35" t="s">
        <v>2449</v>
      </c>
    </row>
    <row r="2432" spans="1:1">
      <c r="A2432" s="34" t="s">
        <v>2450</v>
      </c>
    </row>
    <row r="2433" spans="1:1">
      <c r="A2433" s="35" t="s">
        <v>2451</v>
      </c>
    </row>
    <row r="2434" spans="1:1">
      <c r="A2434" s="34" t="s">
        <v>2452</v>
      </c>
    </row>
    <row r="2435" spans="1:1">
      <c r="A2435" s="35" t="s">
        <v>2453</v>
      </c>
    </row>
    <row r="2436" spans="1:1">
      <c r="A2436" s="34" t="s">
        <v>2454</v>
      </c>
    </row>
    <row r="2437" spans="1:1">
      <c r="A2437" s="35" t="s">
        <v>2455</v>
      </c>
    </row>
    <row r="2438" spans="1:1">
      <c r="A2438" s="34" t="s">
        <v>2456</v>
      </c>
    </row>
    <row r="2439" spans="1:1">
      <c r="A2439" s="35" t="s">
        <v>2457</v>
      </c>
    </row>
    <row r="2440" spans="1:1">
      <c r="A2440" s="34" t="s">
        <v>2458</v>
      </c>
    </row>
    <row r="2441" spans="1:1">
      <c r="A2441" s="35" t="s">
        <v>2459</v>
      </c>
    </row>
    <row r="2442" spans="1:1">
      <c r="A2442" s="34" t="s">
        <v>2460</v>
      </c>
    </row>
    <row r="2443" spans="1:1">
      <c r="A2443" s="35" t="s">
        <v>2461</v>
      </c>
    </row>
    <row r="2444" spans="1:1">
      <c r="A2444" s="34" t="s">
        <v>2462</v>
      </c>
    </row>
    <row r="2445" spans="1:1">
      <c r="A2445" s="35" t="s">
        <v>2463</v>
      </c>
    </row>
    <row r="2446" spans="1:1">
      <c r="A2446" s="34" t="s">
        <v>2464</v>
      </c>
    </row>
    <row r="2447" spans="1:1">
      <c r="A2447" s="35" t="s">
        <v>2465</v>
      </c>
    </row>
    <row r="2448" spans="1:1">
      <c r="A2448" s="34" t="s">
        <v>2466</v>
      </c>
    </row>
    <row r="2449" spans="1:1">
      <c r="A2449" s="35" t="s">
        <v>2467</v>
      </c>
    </row>
    <row r="2450" spans="1:1">
      <c r="A2450" s="34" t="s">
        <v>2468</v>
      </c>
    </row>
    <row r="2451" spans="1:1">
      <c r="A2451" s="35" t="s">
        <v>2469</v>
      </c>
    </row>
    <row r="2452" spans="1:1">
      <c r="A2452" s="34" t="s">
        <v>2470</v>
      </c>
    </row>
    <row r="2453" spans="1:1">
      <c r="A2453" s="35" t="s">
        <v>2471</v>
      </c>
    </row>
    <row r="2454" spans="1:1">
      <c r="A2454" s="34" t="s">
        <v>2472</v>
      </c>
    </row>
    <row r="2455" spans="1:1">
      <c r="A2455" s="35" t="s">
        <v>2473</v>
      </c>
    </row>
    <row r="2456" spans="1:1">
      <c r="A2456" s="34" t="s">
        <v>2474</v>
      </c>
    </row>
    <row r="2457" spans="1:1">
      <c r="A2457" s="35" t="s">
        <v>2475</v>
      </c>
    </row>
    <row r="2458" spans="1:1">
      <c r="A2458" s="34" t="s">
        <v>2476</v>
      </c>
    </row>
    <row r="2459" spans="1:1">
      <c r="A2459" s="35" t="s">
        <v>2477</v>
      </c>
    </row>
    <row r="2460" spans="1:1">
      <c r="A2460" s="34" t="s">
        <v>2478</v>
      </c>
    </row>
    <row r="2461" spans="1:1">
      <c r="A2461" s="35" t="s">
        <v>2479</v>
      </c>
    </row>
    <row r="2462" spans="1:1">
      <c r="A2462" s="34" t="s">
        <v>2480</v>
      </c>
    </row>
    <row r="2463" spans="1:1">
      <c r="A2463" s="35" t="s">
        <v>2481</v>
      </c>
    </row>
    <row r="2464" spans="1:1">
      <c r="A2464" s="34" t="s">
        <v>2482</v>
      </c>
    </row>
    <row r="2465" spans="1:1">
      <c r="A2465" s="35" t="s">
        <v>2483</v>
      </c>
    </row>
    <row r="2466" spans="1:1">
      <c r="A2466" s="34" t="s">
        <v>2484</v>
      </c>
    </row>
    <row r="2467" spans="1:1">
      <c r="A2467" s="35" t="s">
        <v>2485</v>
      </c>
    </row>
    <row r="2468" spans="1:1">
      <c r="A2468" s="34" t="s">
        <v>2486</v>
      </c>
    </row>
    <row r="2469" spans="1:1">
      <c r="A2469" s="35" t="s">
        <v>2487</v>
      </c>
    </row>
    <row r="2470" spans="1:1">
      <c r="A2470" s="34" t="s">
        <v>2488</v>
      </c>
    </row>
    <row r="2471" spans="1:1">
      <c r="A2471" s="35" t="s">
        <v>2489</v>
      </c>
    </row>
    <row r="2472" spans="1:1">
      <c r="A2472" s="34" t="s">
        <v>2490</v>
      </c>
    </row>
    <row r="2473" spans="1:1">
      <c r="A2473" s="35" t="s">
        <v>2491</v>
      </c>
    </row>
    <row r="2474" spans="1:1">
      <c r="A2474" s="34" t="s">
        <v>2492</v>
      </c>
    </row>
    <row r="2475" spans="1:1">
      <c r="A2475" s="35" t="s">
        <v>2493</v>
      </c>
    </row>
    <row r="2476" spans="1:1">
      <c r="A2476" s="34" t="s">
        <v>2494</v>
      </c>
    </row>
    <row r="2477" spans="1:1">
      <c r="A2477" s="35" t="s">
        <v>2495</v>
      </c>
    </row>
    <row r="2478" spans="1:1">
      <c r="A2478" s="34" t="s">
        <v>2496</v>
      </c>
    </row>
    <row r="2479" spans="1:1">
      <c r="A2479" s="35" t="s">
        <v>2497</v>
      </c>
    </row>
    <row r="2480" spans="1:1">
      <c r="A2480" s="34" t="s">
        <v>2498</v>
      </c>
    </row>
    <row r="2481" spans="1:1">
      <c r="A2481" s="35" t="s">
        <v>2499</v>
      </c>
    </row>
    <row r="2482" spans="1:1">
      <c r="A2482" s="34" t="s">
        <v>2500</v>
      </c>
    </row>
    <row r="2483" spans="1:1">
      <c r="A2483" s="35" t="s">
        <v>2501</v>
      </c>
    </row>
    <row r="2484" spans="1:1">
      <c r="A2484" s="34" t="s">
        <v>2502</v>
      </c>
    </row>
    <row r="2485" spans="1:1">
      <c r="A2485" s="35" t="s">
        <v>2503</v>
      </c>
    </row>
    <row r="2486" spans="1:1">
      <c r="A2486" s="34" t="s">
        <v>2504</v>
      </c>
    </row>
    <row r="2487" spans="1:1">
      <c r="A2487" s="35" t="s">
        <v>2505</v>
      </c>
    </row>
    <row r="2488" spans="1:1">
      <c r="A2488" s="34" t="s">
        <v>2506</v>
      </c>
    </row>
    <row r="2489" spans="1:1">
      <c r="A2489" s="35" t="s">
        <v>2507</v>
      </c>
    </row>
    <row r="2490" spans="1:1">
      <c r="A2490" s="34" t="s">
        <v>2508</v>
      </c>
    </row>
    <row r="2491" spans="1:1">
      <c r="A2491" s="35" t="s">
        <v>2509</v>
      </c>
    </row>
    <row r="2492" spans="1:1">
      <c r="A2492" s="34" t="s">
        <v>2510</v>
      </c>
    </row>
    <row r="2493" spans="1:1">
      <c r="A2493" s="35" t="s">
        <v>2511</v>
      </c>
    </row>
    <row r="2494" spans="1:1">
      <c r="A2494" s="34" t="s">
        <v>2512</v>
      </c>
    </row>
    <row r="2495" spans="1:1">
      <c r="A2495" s="35" t="s">
        <v>2513</v>
      </c>
    </row>
    <row r="2496" spans="1:1">
      <c r="A2496" s="34" t="s">
        <v>2514</v>
      </c>
    </row>
    <row r="2497" spans="1:1">
      <c r="A2497" s="35" t="s">
        <v>2515</v>
      </c>
    </row>
    <row r="2498" spans="1:1">
      <c r="A2498" s="34" t="s">
        <v>2516</v>
      </c>
    </row>
    <row r="2499" spans="1:1">
      <c r="A2499" s="35" t="s">
        <v>2517</v>
      </c>
    </row>
    <row r="2500" spans="1:1">
      <c r="A2500" s="34" t="s">
        <v>2518</v>
      </c>
    </row>
    <row r="2501" spans="1:1">
      <c r="A2501" s="35" t="s">
        <v>2519</v>
      </c>
    </row>
    <row r="2502" spans="1:1">
      <c r="A2502" s="34" t="s">
        <v>2520</v>
      </c>
    </row>
    <row r="2503" spans="1:1">
      <c r="A2503" s="35" t="s">
        <v>2521</v>
      </c>
    </row>
    <row r="2504" spans="1:1">
      <c r="A2504" s="34" t="s">
        <v>2522</v>
      </c>
    </row>
    <row r="2505" spans="1:1">
      <c r="A2505" s="35" t="s">
        <v>2523</v>
      </c>
    </row>
    <row r="2506" spans="1:1">
      <c r="A2506" s="34" t="s">
        <v>2524</v>
      </c>
    </row>
    <row r="2507" spans="1:1">
      <c r="A2507" s="35" t="s">
        <v>2525</v>
      </c>
    </row>
    <row r="2508" spans="1:1">
      <c r="A2508" s="34" t="s">
        <v>2526</v>
      </c>
    </row>
    <row r="2509" spans="1:1">
      <c r="A2509" s="35" t="s">
        <v>2527</v>
      </c>
    </row>
    <row r="2510" spans="1:1">
      <c r="A2510" s="34" t="s">
        <v>2528</v>
      </c>
    </row>
    <row r="2511" spans="1:1">
      <c r="A2511" s="35" t="s">
        <v>2529</v>
      </c>
    </row>
    <row r="2512" spans="1:1">
      <c r="A2512" s="34" t="s">
        <v>2530</v>
      </c>
    </row>
    <row r="2513" spans="1:1">
      <c r="A2513" s="35" t="s">
        <v>2531</v>
      </c>
    </row>
    <row r="2514" spans="1:1">
      <c r="A2514" s="34" t="s">
        <v>2532</v>
      </c>
    </row>
    <row r="2515" spans="1:1">
      <c r="A2515" s="35" t="s">
        <v>2533</v>
      </c>
    </row>
    <row r="2516" spans="1:1">
      <c r="A2516" s="34" t="s">
        <v>2534</v>
      </c>
    </row>
    <row r="2517" spans="1:1">
      <c r="A2517" s="35" t="s">
        <v>2535</v>
      </c>
    </row>
    <row r="2518" spans="1:1">
      <c r="A2518" s="34" t="s">
        <v>2536</v>
      </c>
    </row>
    <row r="2519" spans="1:1">
      <c r="A2519" s="35" t="s">
        <v>2537</v>
      </c>
    </row>
    <row r="2520" spans="1:1">
      <c r="A2520" s="34" t="s">
        <v>2538</v>
      </c>
    </row>
    <row r="2521" spans="1:1">
      <c r="A2521" s="35" t="s">
        <v>2539</v>
      </c>
    </row>
    <row r="2522" spans="1:1">
      <c r="A2522" s="34" t="s">
        <v>2540</v>
      </c>
    </row>
    <row r="2523" spans="1:1">
      <c r="A2523" s="35" t="s">
        <v>2541</v>
      </c>
    </row>
    <row r="2524" spans="1:1">
      <c r="A2524" s="34" t="s">
        <v>2542</v>
      </c>
    </row>
    <row r="2525" spans="1:1">
      <c r="A2525" s="35" t="s">
        <v>2543</v>
      </c>
    </row>
    <row r="2526" spans="1:1">
      <c r="A2526" s="34" t="s">
        <v>2544</v>
      </c>
    </row>
    <row r="2527" spans="1:1">
      <c r="A2527" s="35" t="s">
        <v>2545</v>
      </c>
    </row>
    <row r="2528" spans="1:1">
      <c r="A2528" s="34" t="s">
        <v>2546</v>
      </c>
    </row>
    <row r="2529" spans="1:1">
      <c r="A2529" s="35" t="s">
        <v>2547</v>
      </c>
    </row>
    <row r="2530" spans="1:1">
      <c r="A2530" s="34" t="s">
        <v>2548</v>
      </c>
    </row>
    <row r="2531" spans="1:1">
      <c r="A2531" s="35" t="s">
        <v>2549</v>
      </c>
    </row>
    <row r="2532" spans="1:1">
      <c r="A2532" s="34" t="s">
        <v>2550</v>
      </c>
    </row>
    <row r="2533" spans="1:1">
      <c r="A2533" s="35" t="s">
        <v>2551</v>
      </c>
    </row>
    <row r="2534" spans="1:1">
      <c r="A2534" s="34" t="s">
        <v>2552</v>
      </c>
    </row>
    <row r="2535" spans="1:1">
      <c r="A2535" s="35" t="s">
        <v>2553</v>
      </c>
    </row>
    <row r="2536" spans="1:1">
      <c r="A2536" s="34" t="s">
        <v>2554</v>
      </c>
    </row>
    <row r="2537" spans="1:1">
      <c r="A2537" s="35" t="s">
        <v>2555</v>
      </c>
    </row>
    <row r="2538" spans="1:1">
      <c r="A2538" s="34" t="s">
        <v>2556</v>
      </c>
    </row>
    <row r="2539" spans="1:1">
      <c r="A2539" s="35" t="s">
        <v>2557</v>
      </c>
    </row>
    <row r="2540" spans="1:1">
      <c r="A2540" s="34" t="s">
        <v>2558</v>
      </c>
    </row>
    <row r="2541" spans="1:1">
      <c r="A2541" s="35" t="s">
        <v>2559</v>
      </c>
    </row>
    <row r="2542" spans="1:1">
      <c r="A2542" s="34" t="s">
        <v>2560</v>
      </c>
    </row>
    <row r="2543" spans="1:1">
      <c r="A2543" s="35" t="s">
        <v>2561</v>
      </c>
    </row>
    <row r="2544" spans="1:1">
      <c r="A2544" s="34" t="s">
        <v>2562</v>
      </c>
    </row>
    <row r="2545" spans="1:1">
      <c r="A2545" s="35" t="s">
        <v>2563</v>
      </c>
    </row>
    <row r="2546" spans="1:1">
      <c r="A2546" s="34" t="s">
        <v>2564</v>
      </c>
    </row>
    <row r="2547" spans="1:1">
      <c r="A2547" s="35" t="s">
        <v>2565</v>
      </c>
    </row>
    <row r="2548" spans="1:1">
      <c r="A2548" s="34" t="s">
        <v>2566</v>
      </c>
    </row>
    <row r="2549" spans="1:1">
      <c r="A2549" s="35" t="s">
        <v>2567</v>
      </c>
    </row>
    <row r="2550" spans="1:1">
      <c r="A2550" s="34" t="s">
        <v>2568</v>
      </c>
    </row>
    <row r="2551" spans="1:1">
      <c r="A2551" s="35" t="s">
        <v>2569</v>
      </c>
    </row>
    <row r="2552" spans="1:1">
      <c r="A2552" s="34" t="s">
        <v>2570</v>
      </c>
    </row>
    <row r="2553" spans="1:1">
      <c r="A2553" s="35" t="s">
        <v>2571</v>
      </c>
    </row>
    <row r="2554" spans="1:1">
      <c r="A2554" s="34" t="s">
        <v>2572</v>
      </c>
    </row>
    <row r="2555" spans="1:1">
      <c r="A2555" s="35" t="s">
        <v>2573</v>
      </c>
    </row>
    <row r="2556" spans="1:1">
      <c r="A2556" s="34" t="s">
        <v>2574</v>
      </c>
    </row>
    <row r="2557" spans="1:1">
      <c r="A2557" s="35" t="s">
        <v>2575</v>
      </c>
    </row>
    <row r="2558" spans="1:1">
      <c r="A2558" s="34" t="s">
        <v>2576</v>
      </c>
    </row>
    <row r="2559" spans="1:1">
      <c r="A2559" s="35" t="s">
        <v>2577</v>
      </c>
    </row>
    <row r="2560" spans="1:1">
      <c r="A2560" s="34" t="s">
        <v>2578</v>
      </c>
    </row>
    <row r="2561" spans="1:1">
      <c r="A2561" s="35" t="s">
        <v>2579</v>
      </c>
    </row>
    <row r="2562" spans="1:1">
      <c r="A2562" s="34" t="s">
        <v>2580</v>
      </c>
    </row>
    <row r="2563" spans="1:1">
      <c r="A2563" s="35" t="s">
        <v>2581</v>
      </c>
    </row>
    <row r="2564" spans="1:1">
      <c r="A2564" s="34" t="s">
        <v>2582</v>
      </c>
    </row>
    <row r="2565" spans="1:1">
      <c r="A2565" s="35" t="s">
        <v>2583</v>
      </c>
    </row>
    <row r="2566" spans="1:1">
      <c r="A2566" s="34" t="s">
        <v>2584</v>
      </c>
    </row>
    <row r="2567" spans="1:1">
      <c r="A2567" s="35" t="s">
        <v>2585</v>
      </c>
    </row>
    <row r="2568" spans="1:1">
      <c r="A2568" s="34" t="s">
        <v>2586</v>
      </c>
    </row>
    <row r="2569" spans="1:1">
      <c r="A2569" s="35" t="s">
        <v>2587</v>
      </c>
    </row>
    <row r="2570" spans="1:1">
      <c r="A2570" s="34" t="s">
        <v>2588</v>
      </c>
    </row>
    <row r="2571" spans="1:1">
      <c r="A2571" s="35" t="s">
        <v>2589</v>
      </c>
    </row>
    <row r="2572" spans="1:1">
      <c r="A2572" s="34" t="s">
        <v>2590</v>
      </c>
    </row>
    <row r="2573" spans="1:1">
      <c r="A2573" s="35" t="s">
        <v>2591</v>
      </c>
    </row>
    <row r="2574" spans="1:1">
      <c r="A2574" s="34" t="s">
        <v>2592</v>
      </c>
    </row>
    <row r="2575" spans="1:1">
      <c r="A2575" s="35" t="s">
        <v>2593</v>
      </c>
    </row>
    <row r="2576" spans="1:1">
      <c r="A2576" s="34" t="s">
        <v>2594</v>
      </c>
    </row>
    <row r="2577" spans="1:1">
      <c r="A2577" s="35" t="s">
        <v>2595</v>
      </c>
    </row>
    <row r="2578" spans="1:1">
      <c r="A2578" s="34" t="s">
        <v>2596</v>
      </c>
    </row>
    <row r="2579" spans="1:1">
      <c r="A2579" s="35" t="s">
        <v>2597</v>
      </c>
    </row>
    <row r="2580" spans="1:1">
      <c r="A2580" s="34" t="s">
        <v>2598</v>
      </c>
    </row>
    <row r="2581" spans="1:1">
      <c r="A2581" s="35" t="s">
        <v>2599</v>
      </c>
    </row>
    <row r="2582" spans="1:1">
      <c r="A2582" s="34" t="s">
        <v>2600</v>
      </c>
    </row>
    <row r="2583" spans="1:1">
      <c r="A2583" s="35" t="s">
        <v>2601</v>
      </c>
    </row>
    <row r="2584" spans="1:1">
      <c r="A2584" s="34" t="s">
        <v>2602</v>
      </c>
    </row>
    <row r="2585" spans="1:1">
      <c r="A2585" s="35" t="s">
        <v>2603</v>
      </c>
    </row>
    <row r="2586" spans="1:1">
      <c r="A2586" s="34" t="s">
        <v>2604</v>
      </c>
    </row>
    <row r="2587" spans="1:1">
      <c r="A2587" s="35" t="s">
        <v>2605</v>
      </c>
    </row>
    <row r="2588" spans="1:1">
      <c r="A2588" s="34" t="s">
        <v>2606</v>
      </c>
    </row>
    <row r="2589" spans="1:1">
      <c r="A2589" s="35" t="s">
        <v>2607</v>
      </c>
    </row>
    <row r="2590" spans="1:1">
      <c r="A2590" s="34" t="s">
        <v>2608</v>
      </c>
    </row>
    <row r="2591" spans="1:1">
      <c r="A2591" s="35" t="s">
        <v>2609</v>
      </c>
    </row>
    <row r="2592" spans="1:1">
      <c r="A2592" s="34" t="s">
        <v>2610</v>
      </c>
    </row>
    <row r="2593" spans="1:1">
      <c r="A2593" s="35" t="s">
        <v>2611</v>
      </c>
    </row>
    <row r="2594" spans="1:1">
      <c r="A2594" s="34" t="s">
        <v>2612</v>
      </c>
    </row>
    <row r="2595" spans="1:1">
      <c r="A2595" s="35" t="s">
        <v>2613</v>
      </c>
    </row>
    <row r="2596" spans="1:1">
      <c r="A2596" s="34" t="s">
        <v>2614</v>
      </c>
    </row>
    <row r="2597" spans="1:1">
      <c r="A2597" s="35" t="s">
        <v>2615</v>
      </c>
    </row>
    <row r="2598" spans="1:1">
      <c r="A2598" s="34" t="s">
        <v>2616</v>
      </c>
    </row>
    <row r="2599" spans="1:1">
      <c r="A2599" s="35" t="s">
        <v>2617</v>
      </c>
    </row>
    <row r="2600" spans="1:1">
      <c r="A2600" s="34" t="s">
        <v>2618</v>
      </c>
    </row>
    <row r="2601" spans="1:1">
      <c r="A2601" s="35" t="s">
        <v>2619</v>
      </c>
    </row>
    <row r="2602" spans="1:1">
      <c r="A2602" s="34" t="s">
        <v>2620</v>
      </c>
    </row>
    <row r="2603" spans="1:1">
      <c r="A2603" s="35" t="s">
        <v>2621</v>
      </c>
    </row>
    <row r="2604" spans="1:1">
      <c r="A2604" s="34" t="s">
        <v>2622</v>
      </c>
    </row>
    <row r="2605" spans="1:1">
      <c r="A2605" s="35" t="s">
        <v>2623</v>
      </c>
    </row>
    <row r="2606" spans="1:1">
      <c r="A2606" s="34" t="s">
        <v>2624</v>
      </c>
    </row>
    <row r="2607" spans="1:1">
      <c r="A2607" s="35" t="s">
        <v>2625</v>
      </c>
    </row>
    <row r="2608" spans="1:1">
      <c r="A2608" s="34" t="s">
        <v>2626</v>
      </c>
    </row>
    <row r="2609" spans="1:1">
      <c r="A2609" s="35" t="s">
        <v>2627</v>
      </c>
    </row>
    <row r="2610" spans="1:1">
      <c r="A2610" s="34" t="s">
        <v>2628</v>
      </c>
    </row>
    <row r="2611" spans="1:1">
      <c r="A2611" s="35" t="s">
        <v>2629</v>
      </c>
    </row>
    <row r="2612" spans="1:1">
      <c r="A2612" s="34" t="s">
        <v>2630</v>
      </c>
    </row>
    <row r="2613" spans="1:1">
      <c r="A2613" s="35" t="s">
        <v>2631</v>
      </c>
    </row>
    <row r="2614" spans="1:1">
      <c r="A2614" s="34" t="s">
        <v>2632</v>
      </c>
    </row>
    <row r="2615" spans="1:1">
      <c r="A2615" s="35" t="s">
        <v>2633</v>
      </c>
    </row>
    <row r="2616" spans="1:1">
      <c r="A2616" s="34" t="s">
        <v>2634</v>
      </c>
    </row>
    <row r="2617" spans="1:1">
      <c r="A2617" s="35" t="s">
        <v>2635</v>
      </c>
    </row>
    <row r="2618" spans="1:1">
      <c r="A2618" s="34" t="s">
        <v>2636</v>
      </c>
    </row>
    <row r="2619" spans="1:1">
      <c r="A2619" s="35" t="s">
        <v>2637</v>
      </c>
    </row>
    <row r="2620" spans="1:1">
      <c r="A2620" s="34" t="s">
        <v>2638</v>
      </c>
    </row>
    <row r="2621" spans="1:1">
      <c r="A2621" s="35" t="s">
        <v>2639</v>
      </c>
    </row>
    <row r="2622" spans="1:1">
      <c r="A2622" s="34" t="s">
        <v>2640</v>
      </c>
    </row>
    <row r="2623" spans="1:1">
      <c r="A2623" s="35" t="s">
        <v>2641</v>
      </c>
    </row>
    <row r="2624" spans="1:1">
      <c r="A2624" s="34" t="s">
        <v>2642</v>
      </c>
    </row>
    <row r="2625" spans="1:1">
      <c r="A2625" s="35" t="s">
        <v>2643</v>
      </c>
    </row>
    <row r="2626" spans="1:1">
      <c r="A2626" s="34" t="s">
        <v>2644</v>
      </c>
    </row>
    <row r="2627" spans="1:1">
      <c r="A2627" s="35" t="s">
        <v>2645</v>
      </c>
    </row>
    <row r="2628" spans="1:1">
      <c r="A2628" s="34" t="s">
        <v>2646</v>
      </c>
    </row>
    <row r="2629" spans="1:1">
      <c r="A2629" s="35" t="s">
        <v>2647</v>
      </c>
    </row>
    <row r="2630" spans="1:1">
      <c r="A2630" s="34" t="s">
        <v>2648</v>
      </c>
    </row>
    <row r="2631" spans="1:1">
      <c r="A2631" s="35" t="s">
        <v>2649</v>
      </c>
    </row>
    <row r="2632" spans="1:1">
      <c r="A2632" s="34" t="s">
        <v>2650</v>
      </c>
    </row>
    <row r="2633" spans="1:1">
      <c r="A2633" s="35" t="s">
        <v>2651</v>
      </c>
    </row>
    <row r="2634" spans="1:1">
      <c r="A2634" s="34" t="s">
        <v>2652</v>
      </c>
    </row>
    <row r="2635" spans="1:1">
      <c r="A2635" s="35" t="s">
        <v>2653</v>
      </c>
    </row>
    <row r="2636" spans="1:1">
      <c r="A2636" s="34" t="s">
        <v>2654</v>
      </c>
    </row>
    <row r="2637" spans="1:1">
      <c r="A2637" s="35" t="s">
        <v>2655</v>
      </c>
    </row>
    <row r="2638" spans="1:1">
      <c r="A2638" s="34" t="s">
        <v>2656</v>
      </c>
    </row>
    <row r="2639" spans="1:1">
      <c r="A2639" s="35" t="s">
        <v>2657</v>
      </c>
    </row>
    <row r="2640" spans="1:1">
      <c r="A2640" s="34" t="s">
        <v>2658</v>
      </c>
    </row>
    <row r="2641" spans="1:1">
      <c r="A2641" s="35" t="s">
        <v>2659</v>
      </c>
    </row>
    <row r="2642" spans="1:1">
      <c r="A2642" s="34" t="s">
        <v>2660</v>
      </c>
    </row>
    <row r="2643" spans="1:1">
      <c r="A2643" s="35" t="s">
        <v>2661</v>
      </c>
    </row>
    <row r="2644" spans="1:1">
      <c r="A2644" s="34" t="s">
        <v>2662</v>
      </c>
    </row>
    <row r="2645" spans="1:1">
      <c r="A2645" s="35" t="s">
        <v>2663</v>
      </c>
    </row>
    <row r="2646" spans="1:1">
      <c r="A2646" s="34" t="s">
        <v>2664</v>
      </c>
    </row>
    <row r="2647" spans="1:1">
      <c r="A2647" s="35" t="s">
        <v>2665</v>
      </c>
    </row>
    <row r="2648" spans="1:1">
      <c r="A2648" s="34" t="s">
        <v>2666</v>
      </c>
    </row>
    <row r="2649" spans="1:1">
      <c r="A2649" s="35" t="s">
        <v>2667</v>
      </c>
    </row>
    <row r="2650" spans="1:1">
      <c r="A2650" s="34" t="s">
        <v>2668</v>
      </c>
    </row>
    <row r="2651" spans="1:1">
      <c r="A2651" s="35" t="s">
        <v>2669</v>
      </c>
    </row>
    <row r="2652" spans="1:1">
      <c r="A2652" s="34" t="s">
        <v>2670</v>
      </c>
    </row>
    <row r="2653" spans="1:1">
      <c r="A2653" s="35" t="s">
        <v>2671</v>
      </c>
    </row>
    <row r="2654" spans="1:1">
      <c r="A2654" s="34" t="s">
        <v>2672</v>
      </c>
    </row>
    <row r="2655" spans="1:1">
      <c r="A2655" s="35" t="s">
        <v>2673</v>
      </c>
    </row>
    <row r="2656" spans="1:1">
      <c r="A2656" s="34" t="s">
        <v>2674</v>
      </c>
    </row>
    <row r="2657" spans="1:1">
      <c r="A2657" s="35" t="s">
        <v>2675</v>
      </c>
    </row>
    <row r="2658" spans="1:1">
      <c r="A2658" s="34" t="s">
        <v>2676</v>
      </c>
    </row>
    <row r="2659" spans="1:1">
      <c r="A2659" s="35" t="s">
        <v>2677</v>
      </c>
    </row>
    <row r="2660" spans="1:1">
      <c r="A2660" s="34" t="s">
        <v>2678</v>
      </c>
    </row>
    <row r="2661" spans="1:1">
      <c r="A2661" s="35" t="s">
        <v>2679</v>
      </c>
    </row>
    <row r="2662" spans="1:1">
      <c r="A2662" s="34" t="s">
        <v>2680</v>
      </c>
    </row>
    <row r="2663" spans="1:1">
      <c r="A2663" s="35" t="s">
        <v>2681</v>
      </c>
    </row>
    <row r="2664" spans="1:1">
      <c r="A2664" s="34" t="s">
        <v>2682</v>
      </c>
    </row>
    <row r="2665" spans="1:1">
      <c r="A2665" s="35" t="s">
        <v>2683</v>
      </c>
    </row>
    <row r="2666" spans="1:1">
      <c r="A2666" s="34" t="s">
        <v>2684</v>
      </c>
    </row>
    <row r="2667" spans="1:1">
      <c r="A2667" s="35" t="s">
        <v>2685</v>
      </c>
    </row>
    <row r="2668" spans="1:1">
      <c r="A2668" s="34" t="s">
        <v>2686</v>
      </c>
    </row>
    <row r="2669" spans="1:1">
      <c r="A2669" s="35" t="s">
        <v>2687</v>
      </c>
    </row>
    <row r="2670" spans="1:1">
      <c r="A2670" s="34" t="s">
        <v>2688</v>
      </c>
    </row>
    <row r="2671" spans="1:1">
      <c r="A2671" s="35" t="s">
        <v>2689</v>
      </c>
    </row>
    <row r="2672" spans="1:1">
      <c r="A2672" s="34" t="s">
        <v>2690</v>
      </c>
    </row>
    <row r="2673" spans="1:1">
      <c r="A2673" s="35" t="s">
        <v>2691</v>
      </c>
    </row>
    <row r="2674" spans="1:1">
      <c r="A2674" s="34" t="s">
        <v>2692</v>
      </c>
    </row>
    <row r="2675" spans="1:1">
      <c r="A2675" s="35" t="s">
        <v>2693</v>
      </c>
    </row>
    <row r="2676" spans="1:1">
      <c r="A2676" s="34" t="s">
        <v>2694</v>
      </c>
    </row>
    <row r="2677" spans="1:1">
      <c r="A2677" s="35" t="s">
        <v>2695</v>
      </c>
    </row>
    <row r="2678" spans="1:1">
      <c r="A2678" s="34" t="s">
        <v>2696</v>
      </c>
    </row>
    <row r="2679" spans="1:1">
      <c r="A2679" s="35" t="s">
        <v>2697</v>
      </c>
    </row>
    <row r="2680" spans="1:1">
      <c r="A2680" s="34" t="s">
        <v>2698</v>
      </c>
    </row>
    <row r="2681" spans="1:1">
      <c r="A2681" s="35" t="s">
        <v>2699</v>
      </c>
    </row>
    <row r="2682" spans="1:1">
      <c r="A2682" s="34" t="s">
        <v>2700</v>
      </c>
    </row>
    <row r="2683" spans="1:1">
      <c r="A2683" s="35" t="s">
        <v>2701</v>
      </c>
    </row>
    <row r="2684" spans="1:1">
      <c r="A2684" s="34" t="s">
        <v>2702</v>
      </c>
    </row>
    <row r="2685" spans="1:1">
      <c r="A2685" s="35" t="s">
        <v>2703</v>
      </c>
    </row>
    <row r="2686" spans="1:1">
      <c r="A2686" s="34" t="s">
        <v>2704</v>
      </c>
    </row>
    <row r="2687" spans="1:1">
      <c r="A2687" s="35" t="s">
        <v>2705</v>
      </c>
    </row>
    <row r="2688" spans="1:1">
      <c r="A2688" s="34" t="s">
        <v>2706</v>
      </c>
    </row>
    <row r="2689" spans="1:1">
      <c r="A2689" s="35" t="s">
        <v>2707</v>
      </c>
    </row>
    <row r="2690" spans="1:1">
      <c r="A2690" s="34" t="s">
        <v>2708</v>
      </c>
    </row>
    <row r="2691" spans="1:1">
      <c r="A2691" s="35" t="s">
        <v>2709</v>
      </c>
    </row>
    <row r="2692" spans="1:1">
      <c r="A2692" s="34" t="s">
        <v>2710</v>
      </c>
    </row>
    <row r="2693" spans="1:1">
      <c r="A2693" s="35" t="s">
        <v>2711</v>
      </c>
    </row>
    <row r="2694" spans="1:1">
      <c r="A2694" s="34" t="s">
        <v>2712</v>
      </c>
    </row>
    <row r="2695" spans="1:1">
      <c r="A2695" s="35" t="s">
        <v>2713</v>
      </c>
    </row>
    <row r="2696" spans="1:1">
      <c r="A2696" s="34" t="s">
        <v>2714</v>
      </c>
    </row>
    <row r="2697" spans="1:1">
      <c r="A2697" s="35" t="s">
        <v>2715</v>
      </c>
    </row>
    <row r="2698" spans="1:1">
      <c r="A2698" s="34" t="s">
        <v>2716</v>
      </c>
    </row>
    <row r="2699" spans="1:1">
      <c r="A2699" s="35" t="s">
        <v>2717</v>
      </c>
    </row>
    <row r="2700" spans="1:1">
      <c r="A2700" s="34" t="s">
        <v>2718</v>
      </c>
    </row>
    <row r="2701" spans="1:1">
      <c r="A2701" s="35" t="s">
        <v>2719</v>
      </c>
    </row>
    <row r="2702" spans="1:1">
      <c r="A2702" s="34" t="s">
        <v>2720</v>
      </c>
    </row>
    <row r="2703" spans="1:1">
      <c r="A2703" s="35" t="s">
        <v>2721</v>
      </c>
    </row>
    <row r="2704" spans="1:1">
      <c r="A2704" s="34" t="s">
        <v>2722</v>
      </c>
    </row>
    <row r="2705" spans="1:1">
      <c r="A2705" s="35" t="s">
        <v>2723</v>
      </c>
    </row>
    <row r="2706" spans="1:1">
      <c r="A2706" s="34" t="s">
        <v>2724</v>
      </c>
    </row>
    <row r="2707" spans="1:1">
      <c r="A2707" s="35" t="s">
        <v>2725</v>
      </c>
    </row>
    <row r="2708" spans="1:1">
      <c r="A2708" s="34" t="s">
        <v>2726</v>
      </c>
    </row>
    <row r="2709" spans="1:1">
      <c r="A2709" s="35" t="s">
        <v>2727</v>
      </c>
    </row>
    <row r="2710" spans="1:1">
      <c r="A2710" s="34" t="s">
        <v>2728</v>
      </c>
    </row>
    <row r="2711" spans="1:1">
      <c r="A2711" s="35" t="s">
        <v>2729</v>
      </c>
    </row>
    <row r="2712" spans="1:1">
      <c r="A2712" s="34" t="s">
        <v>2730</v>
      </c>
    </row>
    <row r="2713" spans="1:1">
      <c r="A2713" s="35" t="s">
        <v>2731</v>
      </c>
    </row>
    <row r="2714" spans="1:1">
      <c r="A2714" s="34" t="s">
        <v>2732</v>
      </c>
    </row>
    <row r="2715" spans="1:1">
      <c r="A2715" s="35" t="s">
        <v>2733</v>
      </c>
    </row>
    <row r="2716" spans="1:1">
      <c r="A2716" s="34" t="s">
        <v>2734</v>
      </c>
    </row>
    <row r="2717" spans="1:1">
      <c r="A2717" s="35" t="s">
        <v>2735</v>
      </c>
    </row>
    <row r="2718" spans="1:1">
      <c r="A2718" s="34" t="s">
        <v>2736</v>
      </c>
    </row>
    <row r="2719" spans="1:1">
      <c r="A2719" s="35" t="s">
        <v>2737</v>
      </c>
    </row>
    <row r="2720" spans="1:1">
      <c r="A2720" s="34" t="s">
        <v>2738</v>
      </c>
    </row>
    <row r="2721" spans="1:1">
      <c r="A2721" s="35" t="s">
        <v>2739</v>
      </c>
    </row>
    <row r="2722" spans="1:1">
      <c r="A2722" s="34" t="s">
        <v>2740</v>
      </c>
    </row>
    <row r="2723" spans="1:1">
      <c r="A2723" s="35" t="s">
        <v>2741</v>
      </c>
    </row>
    <row r="2724" spans="1:1">
      <c r="A2724" s="34" t="s">
        <v>2742</v>
      </c>
    </row>
    <row r="2725" spans="1:1">
      <c r="A2725" s="35" t="s">
        <v>2743</v>
      </c>
    </row>
    <row r="2726" spans="1:1">
      <c r="A2726" s="34" t="s">
        <v>2744</v>
      </c>
    </row>
    <row r="2727" spans="1:1">
      <c r="A2727" s="35" t="s">
        <v>2745</v>
      </c>
    </row>
    <row r="2728" spans="1:1">
      <c r="A2728" s="34" t="s">
        <v>2746</v>
      </c>
    </row>
    <row r="2729" spans="1:1">
      <c r="A2729" s="35" t="s">
        <v>2747</v>
      </c>
    </row>
    <row r="2730" spans="1:1">
      <c r="A2730" s="34" t="s">
        <v>2748</v>
      </c>
    </row>
    <row r="2731" spans="1:1">
      <c r="A2731" s="35" t="s">
        <v>2749</v>
      </c>
    </row>
    <row r="2732" spans="1:1">
      <c r="A2732" s="34" t="s">
        <v>2750</v>
      </c>
    </row>
    <row r="2733" spans="1:1">
      <c r="A2733" s="35" t="s">
        <v>2751</v>
      </c>
    </row>
    <row r="2734" spans="1:1">
      <c r="A2734" s="34" t="s">
        <v>2752</v>
      </c>
    </row>
    <row r="2735" spans="1:1">
      <c r="A2735" s="35" t="s">
        <v>2753</v>
      </c>
    </row>
    <row r="2736" spans="1:1">
      <c r="A2736" s="34" t="s">
        <v>2754</v>
      </c>
    </row>
    <row r="2737" spans="1:1">
      <c r="A2737" s="35" t="s">
        <v>2755</v>
      </c>
    </row>
    <row r="2738" spans="1:1">
      <c r="A2738" s="34" t="s">
        <v>2756</v>
      </c>
    </row>
    <row r="2739" spans="1:1">
      <c r="A2739" s="35" t="s">
        <v>2757</v>
      </c>
    </row>
    <row r="2740" spans="1:1">
      <c r="A2740" s="34" t="s">
        <v>2758</v>
      </c>
    </row>
    <row r="2741" spans="1:1">
      <c r="A2741" s="35" t="s">
        <v>2759</v>
      </c>
    </row>
    <row r="2742" spans="1:1">
      <c r="A2742" s="34" t="s">
        <v>2760</v>
      </c>
    </row>
    <row r="2743" spans="1:1">
      <c r="A2743" s="35" t="s">
        <v>2761</v>
      </c>
    </row>
    <row r="2744" spans="1:1">
      <c r="A2744" s="34" t="s">
        <v>2762</v>
      </c>
    </row>
    <row r="2745" spans="1:1">
      <c r="A2745" s="35" t="s">
        <v>2763</v>
      </c>
    </row>
    <row r="2746" spans="1:1">
      <c r="A2746" s="34" t="s">
        <v>2764</v>
      </c>
    </row>
    <row r="2747" spans="1:1">
      <c r="A2747" s="35" t="s">
        <v>2765</v>
      </c>
    </row>
    <row r="2748" spans="1:1">
      <c r="A2748" s="34" t="s">
        <v>2766</v>
      </c>
    </row>
    <row r="2749" spans="1:1">
      <c r="A2749" s="35" t="s">
        <v>2767</v>
      </c>
    </row>
    <row r="2750" spans="1:1">
      <c r="A2750" s="34" t="s">
        <v>2768</v>
      </c>
    </row>
    <row r="2751" spans="1:1">
      <c r="A2751" s="35" t="s">
        <v>2769</v>
      </c>
    </row>
    <row r="2752" spans="1:1">
      <c r="A2752" s="34" t="s">
        <v>2770</v>
      </c>
    </row>
    <row r="2753" spans="1:1">
      <c r="A2753" s="35" t="s">
        <v>2771</v>
      </c>
    </row>
    <row r="2754" spans="1:1">
      <c r="A2754" s="34" t="s">
        <v>2772</v>
      </c>
    </row>
    <row r="2755" spans="1:1">
      <c r="A2755" s="35" t="s">
        <v>2773</v>
      </c>
    </row>
    <row r="2756" spans="1:1">
      <c r="A2756" s="34" t="s">
        <v>2774</v>
      </c>
    </row>
    <row r="2757" spans="1:1">
      <c r="A2757" s="35" t="s">
        <v>2775</v>
      </c>
    </row>
    <row r="2758" spans="1:1">
      <c r="A2758" s="34" t="s">
        <v>2776</v>
      </c>
    </row>
    <row r="2759" spans="1:1">
      <c r="A2759" s="35" t="s">
        <v>2777</v>
      </c>
    </row>
    <row r="2760" spans="1:1">
      <c r="A2760" s="34" t="s">
        <v>2778</v>
      </c>
    </row>
    <row r="2761" spans="1:1">
      <c r="A2761" s="35" t="s">
        <v>2779</v>
      </c>
    </row>
    <row r="2762" spans="1:1">
      <c r="A2762" s="34" t="s">
        <v>2780</v>
      </c>
    </row>
    <row r="2763" spans="1:1">
      <c r="A2763" s="35" t="s">
        <v>2781</v>
      </c>
    </row>
    <row r="2764" spans="1:1">
      <c r="A2764" s="34" t="s">
        <v>2782</v>
      </c>
    </row>
    <row r="2765" spans="1:1">
      <c r="A2765" s="35" t="s">
        <v>2783</v>
      </c>
    </row>
    <row r="2766" spans="1:1">
      <c r="A2766" s="34" t="s">
        <v>2784</v>
      </c>
    </row>
    <row r="2767" spans="1:1">
      <c r="A2767" s="35" t="s">
        <v>2785</v>
      </c>
    </row>
    <row r="2768" spans="1:1">
      <c r="A2768" s="34" t="s">
        <v>2786</v>
      </c>
    </row>
    <row r="2769" spans="1:1">
      <c r="A2769" s="35" t="s">
        <v>2787</v>
      </c>
    </row>
    <row r="2770" spans="1:1">
      <c r="A2770" s="34" t="s">
        <v>2788</v>
      </c>
    </row>
    <row r="2771" spans="1:1">
      <c r="A2771" s="35" t="s">
        <v>2789</v>
      </c>
    </row>
    <row r="2772" spans="1:1">
      <c r="A2772" s="34" t="s">
        <v>2790</v>
      </c>
    </row>
    <row r="2773" spans="1:1">
      <c r="A2773" s="35" t="s">
        <v>2791</v>
      </c>
    </row>
    <row r="2774" spans="1:1">
      <c r="A2774" s="34" t="s">
        <v>2792</v>
      </c>
    </row>
    <row r="2775" spans="1:1">
      <c r="A2775" s="35" t="s">
        <v>2793</v>
      </c>
    </row>
    <row r="2776" spans="1:1">
      <c r="A2776" s="34" t="s">
        <v>2794</v>
      </c>
    </row>
    <row r="2777" spans="1:1">
      <c r="A2777" s="35" t="s">
        <v>2795</v>
      </c>
    </row>
    <row r="2778" spans="1:1">
      <c r="A2778" s="34" t="s">
        <v>2796</v>
      </c>
    </row>
    <row r="2779" spans="1:1">
      <c r="A2779" s="35" t="s">
        <v>2797</v>
      </c>
    </row>
    <row r="2780" spans="1:1">
      <c r="A2780" s="34" t="s">
        <v>2798</v>
      </c>
    </row>
    <row r="2781" spans="1:1">
      <c r="A2781" s="35" t="s">
        <v>2799</v>
      </c>
    </row>
    <row r="2782" spans="1:1">
      <c r="A2782" s="34" t="s">
        <v>2800</v>
      </c>
    </row>
    <row r="2783" spans="1:1">
      <c r="A2783" s="35" t="s">
        <v>2801</v>
      </c>
    </row>
    <row r="2784" spans="1:1">
      <c r="A2784" s="34" t="s">
        <v>2802</v>
      </c>
    </row>
    <row r="2785" spans="1:1">
      <c r="A2785" s="35" t="s">
        <v>2803</v>
      </c>
    </row>
    <row r="2786" spans="1:1">
      <c r="A2786" s="34" t="s">
        <v>2804</v>
      </c>
    </row>
    <row r="2787" spans="1:1">
      <c r="A2787" s="35" t="s">
        <v>2805</v>
      </c>
    </row>
    <row r="2788" spans="1:1">
      <c r="A2788" s="34" t="s">
        <v>2806</v>
      </c>
    </row>
    <row r="2789" spans="1:1">
      <c r="A2789" s="35" t="s">
        <v>2807</v>
      </c>
    </row>
    <row r="2790" spans="1:1">
      <c r="A2790" s="34" t="s">
        <v>2808</v>
      </c>
    </row>
    <row r="2791" spans="1:1">
      <c r="A2791" s="35" t="s">
        <v>2809</v>
      </c>
    </row>
    <row r="2792" spans="1:1">
      <c r="A2792" s="34" t="s">
        <v>2810</v>
      </c>
    </row>
    <row r="2793" spans="1:1">
      <c r="A2793" s="35" t="s">
        <v>2811</v>
      </c>
    </row>
    <row r="2794" spans="1:1">
      <c r="A2794" s="34" t="s">
        <v>2812</v>
      </c>
    </row>
    <row r="2795" spans="1:1">
      <c r="A2795" s="35" t="s">
        <v>2813</v>
      </c>
    </row>
    <row r="2796" spans="1:1">
      <c r="A2796" s="34" t="s">
        <v>2814</v>
      </c>
    </row>
    <row r="2797" spans="1:1">
      <c r="A2797" s="35" t="s">
        <v>2815</v>
      </c>
    </row>
    <row r="2798" spans="1:1">
      <c r="A2798" s="34" t="s">
        <v>2816</v>
      </c>
    </row>
    <row r="2799" spans="1:1">
      <c r="A2799" s="35" t="s">
        <v>2817</v>
      </c>
    </row>
    <row r="2800" spans="1:1">
      <c r="A2800" s="34" t="s">
        <v>2818</v>
      </c>
    </row>
    <row r="2801" spans="1:1">
      <c r="A2801" s="35" t="s">
        <v>2819</v>
      </c>
    </row>
    <row r="2802" spans="1:1">
      <c r="A2802" s="34" t="s">
        <v>2820</v>
      </c>
    </row>
    <row r="2803" spans="1:1">
      <c r="A2803" s="35" t="s">
        <v>2821</v>
      </c>
    </row>
    <row r="2804" spans="1:1">
      <c r="A2804" s="34" t="s">
        <v>2822</v>
      </c>
    </row>
    <row r="2805" spans="1:1">
      <c r="A2805" s="35" t="s">
        <v>2823</v>
      </c>
    </row>
    <row r="2806" spans="1:1">
      <c r="A2806" s="34" t="s">
        <v>2824</v>
      </c>
    </row>
    <row r="2807" spans="1:1">
      <c r="A2807" s="35" t="s">
        <v>2825</v>
      </c>
    </row>
    <row r="2808" spans="1:1">
      <c r="A2808" s="34" t="s">
        <v>2826</v>
      </c>
    </row>
    <row r="2809" spans="1:1">
      <c r="A2809" s="35" t="s">
        <v>2827</v>
      </c>
    </row>
    <row r="2810" spans="1:1">
      <c r="A2810" s="34" t="s">
        <v>2828</v>
      </c>
    </row>
    <row r="2811" spans="1:1">
      <c r="A2811" s="35" t="s">
        <v>2829</v>
      </c>
    </row>
    <row r="2812" spans="1:1">
      <c r="A2812" s="34" t="s">
        <v>2830</v>
      </c>
    </row>
    <row r="2813" spans="1:1">
      <c r="A2813" s="35" t="s">
        <v>2831</v>
      </c>
    </row>
    <row r="2814" spans="1:1">
      <c r="A2814" s="34" t="s">
        <v>2832</v>
      </c>
    </row>
    <row r="2815" spans="1:1">
      <c r="A2815" s="35" t="s">
        <v>2833</v>
      </c>
    </row>
    <row r="2816" spans="1:1">
      <c r="A2816" s="34" t="s">
        <v>2834</v>
      </c>
    </row>
    <row r="2817" spans="1:1">
      <c r="A2817" s="35" t="s">
        <v>2835</v>
      </c>
    </row>
    <row r="2818" spans="1:1">
      <c r="A2818" s="34" t="s">
        <v>2836</v>
      </c>
    </row>
    <row r="2819" spans="1:1">
      <c r="A2819" s="35" t="s">
        <v>2837</v>
      </c>
    </row>
    <row r="2820" spans="1:1">
      <c r="A2820" s="34" t="s">
        <v>2838</v>
      </c>
    </row>
    <row r="2821" spans="1:1">
      <c r="A2821" s="35" t="s">
        <v>2839</v>
      </c>
    </row>
    <row r="2822" spans="1:1">
      <c r="A2822" s="34" t="s">
        <v>2840</v>
      </c>
    </row>
    <row r="2823" spans="1:1">
      <c r="A2823" s="35" t="s">
        <v>2841</v>
      </c>
    </row>
    <row r="2824" spans="1:1">
      <c r="A2824" s="34" t="s">
        <v>2842</v>
      </c>
    </row>
    <row r="2825" spans="1:1">
      <c r="A2825" s="35" t="s">
        <v>2843</v>
      </c>
    </row>
    <row r="2826" spans="1:1">
      <c r="A2826" s="34" t="s">
        <v>2844</v>
      </c>
    </row>
    <row r="2827" spans="1:1">
      <c r="A2827" s="35" t="s">
        <v>2845</v>
      </c>
    </row>
    <row r="2828" spans="1:1">
      <c r="A2828" s="34" t="s">
        <v>2846</v>
      </c>
    </row>
    <row r="2829" spans="1:1">
      <c r="A2829" s="35" t="s">
        <v>2847</v>
      </c>
    </row>
    <row r="2830" spans="1:1">
      <c r="A2830" s="34" t="s">
        <v>2848</v>
      </c>
    </row>
    <row r="2831" spans="1:1">
      <c r="A2831" s="35" t="s">
        <v>2849</v>
      </c>
    </row>
    <row r="2832" spans="1:1">
      <c r="A2832" s="34" t="s">
        <v>2850</v>
      </c>
    </row>
    <row r="2833" spans="1:1">
      <c r="A2833" s="35" t="s">
        <v>2851</v>
      </c>
    </row>
    <row r="2834" spans="1:1">
      <c r="A2834" s="34" t="s">
        <v>2852</v>
      </c>
    </row>
    <row r="2835" spans="1:1">
      <c r="A2835" s="35" t="s">
        <v>2853</v>
      </c>
    </row>
    <row r="2836" spans="1:1">
      <c r="A2836" s="34" t="s">
        <v>2854</v>
      </c>
    </row>
    <row r="2837" spans="1:1">
      <c r="A2837" s="35" t="s">
        <v>2855</v>
      </c>
    </row>
    <row r="2838" spans="1:1">
      <c r="A2838" s="34" t="s">
        <v>2856</v>
      </c>
    </row>
    <row r="2839" spans="1:1">
      <c r="A2839" s="35" t="s">
        <v>2857</v>
      </c>
    </row>
    <row r="2840" spans="1:1">
      <c r="A2840" s="34" t="s">
        <v>2858</v>
      </c>
    </row>
    <row r="2841" spans="1:1">
      <c r="A2841" s="35" t="s">
        <v>2859</v>
      </c>
    </row>
    <row r="2842" spans="1:1">
      <c r="A2842" s="34" t="s">
        <v>2860</v>
      </c>
    </row>
    <row r="2843" spans="1:1">
      <c r="A2843" s="35" t="s">
        <v>2861</v>
      </c>
    </row>
    <row r="2844" spans="1:1">
      <c r="A2844" s="34" t="s">
        <v>2862</v>
      </c>
    </row>
    <row r="2845" spans="1:1">
      <c r="A2845" s="35" t="s">
        <v>2863</v>
      </c>
    </row>
    <row r="2846" spans="1:1">
      <c r="A2846" s="34" t="s">
        <v>2864</v>
      </c>
    </row>
    <row r="2847" spans="1:1">
      <c r="A2847" s="35" t="s">
        <v>2865</v>
      </c>
    </row>
    <row r="2848" spans="1:1">
      <c r="A2848" s="34" t="s">
        <v>2866</v>
      </c>
    </row>
    <row r="2849" spans="1:1">
      <c r="A2849" s="35" t="s">
        <v>2867</v>
      </c>
    </row>
    <row r="2850" spans="1:1">
      <c r="A2850" s="34" t="s">
        <v>2868</v>
      </c>
    </row>
    <row r="2851" spans="1:1">
      <c r="A2851" s="35" t="s">
        <v>2869</v>
      </c>
    </row>
    <row r="2852" spans="1:1">
      <c r="A2852" s="34" t="s">
        <v>2870</v>
      </c>
    </row>
    <row r="2853" spans="1:1">
      <c r="A2853" s="35" t="s">
        <v>2871</v>
      </c>
    </row>
    <row r="2854" spans="1:1">
      <c r="A2854" s="34" t="s">
        <v>2872</v>
      </c>
    </row>
    <row r="2855" spans="1:1">
      <c r="A2855" s="35" t="s">
        <v>2873</v>
      </c>
    </row>
    <row r="2856" spans="1:1">
      <c r="A2856" s="34" t="s">
        <v>2874</v>
      </c>
    </row>
    <row r="2857" spans="1:1">
      <c r="A2857" s="35" t="s">
        <v>2875</v>
      </c>
    </row>
    <row r="2858" spans="1:1">
      <c r="A2858" s="34" t="s">
        <v>2876</v>
      </c>
    </row>
    <row r="2859" spans="1:1">
      <c r="A2859" s="35" t="s">
        <v>2877</v>
      </c>
    </row>
    <row r="2860" spans="1:1">
      <c r="A2860" s="34" t="s">
        <v>2878</v>
      </c>
    </row>
    <row r="2861" spans="1:1">
      <c r="A2861" s="35" t="s">
        <v>2879</v>
      </c>
    </row>
    <row r="2862" spans="1:1">
      <c r="A2862" s="34" t="s">
        <v>2880</v>
      </c>
    </row>
    <row r="2863" spans="1:1">
      <c r="A2863" s="35" t="s">
        <v>2881</v>
      </c>
    </row>
    <row r="2864" spans="1:1">
      <c r="A2864" s="34" t="s">
        <v>2882</v>
      </c>
    </row>
    <row r="2865" spans="1:1">
      <c r="A2865" s="35" t="s">
        <v>2883</v>
      </c>
    </row>
    <row r="2866" spans="1:1">
      <c r="A2866" s="34" t="s">
        <v>2884</v>
      </c>
    </row>
    <row r="2867" spans="1:1">
      <c r="A2867" s="35" t="s">
        <v>2885</v>
      </c>
    </row>
    <row r="2868" spans="1:1">
      <c r="A2868" s="34" t="s">
        <v>2886</v>
      </c>
    </row>
    <row r="2869" spans="1:1">
      <c r="A2869" s="35" t="s">
        <v>2887</v>
      </c>
    </row>
    <row r="2870" spans="1:1">
      <c r="A2870" s="34" t="s">
        <v>2888</v>
      </c>
    </row>
    <row r="2871" spans="1:1">
      <c r="A2871" s="35" t="s">
        <v>2889</v>
      </c>
    </row>
    <row r="2872" spans="1:1">
      <c r="A2872" s="34" t="s">
        <v>2890</v>
      </c>
    </row>
    <row r="2873" spans="1:1">
      <c r="A2873" s="35" t="s">
        <v>2891</v>
      </c>
    </row>
    <row r="2874" spans="1:1">
      <c r="A2874" s="34" t="s">
        <v>2892</v>
      </c>
    </row>
    <row r="2875" spans="1:1">
      <c r="A2875" s="35" t="s">
        <v>2893</v>
      </c>
    </row>
    <row r="2876" spans="1:1">
      <c r="A2876" s="34" t="s">
        <v>2894</v>
      </c>
    </row>
    <row r="2877" spans="1:1">
      <c r="A2877" s="35" t="s">
        <v>2895</v>
      </c>
    </row>
    <row r="2878" spans="1:1">
      <c r="A2878" s="34" t="s">
        <v>2896</v>
      </c>
    </row>
    <row r="2879" spans="1:1">
      <c r="A2879" s="35" t="s">
        <v>2897</v>
      </c>
    </row>
    <row r="2880" spans="1:1">
      <c r="A2880" s="34" t="s">
        <v>2898</v>
      </c>
    </row>
    <row r="2881" spans="1:1">
      <c r="A2881" s="35" t="s">
        <v>2899</v>
      </c>
    </row>
    <row r="2882" spans="1:1">
      <c r="A2882" s="34" t="s">
        <v>2900</v>
      </c>
    </row>
    <row r="2883" spans="1:1">
      <c r="A2883" s="35" t="s">
        <v>2901</v>
      </c>
    </row>
    <row r="2884" spans="1:1">
      <c r="A2884" s="34" t="s">
        <v>2902</v>
      </c>
    </row>
    <row r="2885" spans="1:1">
      <c r="A2885" s="35" t="s">
        <v>2903</v>
      </c>
    </row>
    <row r="2886" spans="1:1">
      <c r="A2886" s="34" t="s">
        <v>2904</v>
      </c>
    </row>
    <row r="2887" spans="1:1">
      <c r="A2887" s="35" t="s">
        <v>2905</v>
      </c>
    </row>
    <row r="2888" spans="1:1">
      <c r="A2888" s="34" t="s">
        <v>2906</v>
      </c>
    </row>
    <row r="2889" spans="1:1">
      <c r="A2889" s="35" t="s">
        <v>2907</v>
      </c>
    </row>
    <row r="2890" spans="1:1">
      <c r="A2890" s="34" t="s">
        <v>2908</v>
      </c>
    </row>
    <row r="2891" spans="1:1">
      <c r="A2891" s="35" t="s">
        <v>2909</v>
      </c>
    </row>
    <row r="2892" spans="1:1">
      <c r="A2892" s="34" t="s">
        <v>2910</v>
      </c>
    </row>
    <row r="2893" spans="1:1">
      <c r="A2893" s="35" t="s">
        <v>2911</v>
      </c>
    </row>
    <row r="2894" spans="1:1">
      <c r="A2894" s="34" t="s">
        <v>2912</v>
      </c>
    </row>
    <row r="2895" spans="1:1">
      <c r="A2895" s="35" t="s">
        <v>2913</v>
      </c>
    </row>
    <row r="2896" spans="1:1">
      <c r="A2896" s="34" t="s">
        <v>2914</v>
      </c>
    </row>
    <row r="2897" spans="1:1">
      <c r="A2897" s="35" t="s">
        <v>2915</v>
      </c>
    </row>
    <row r="2898" spans="1:1">
      <c r="A2898" s="34" t="s">
        <v>2916</v>
      </c>
    </row>
    <row r="2899" spans="1:1">
      <c r="A2899" s="35" t="s">
        <v>2917</v>
      </c>
    </row>
    <row r="2900" spans="1:1">
      <c r="A2900" s="34" t="s">
        <v>2918</v>
      </c>
    </row>
    <row r="2901" spans="1:1">
      <c r="A2901" s="35" t="s">
        <v>2919</v>
      </c>
    </row>
    <row r="2902" spans="1:1">
      <c r="A2902" s="34" t="s">
        <v>2920</v>
      </c>
    </row>
    <row r="2903" spans="1:1">
      <c r="A2903" s="35" t="s">
        <v>2921</v>
      </c>
    </row>
    <row r="2904" spans="1:1">
      <c r="A2904" s="34" t="s">
        <v>2922</v>
      </c>
    </row>
    <row r="2905" spans="1:1">
      <c r="A2905" s="35" t="s">
        <v>2923</v>
      </c>
    </row>
    <row r="2906" spans="1:1">
      <c r="A2906" s="34" t="s">
        <v>2924</v>
      </c>
    </row>
    <row r="2907" spans="1:1">
      <c r="A2907" s="35" t="s">
        <v>2925</v>
      </c>
    </row>
    <row r="2908" spans="1:1">
      <c r="A2908" s="34" t="s">
        <v>2926</v>
      </c>
    </row>
    <row r="2909" spans="1:1">
      <c r="A2909" s="35" t="s">
        <v>2927</v>
      </c>
    </row>
    <row r="2910" spans="1:1">
      <c r="A2910" s="34" t="s">
        <v>2928</v>
      </c>
    </row>
    <row r="2911" spans="1:1">
      <c r="A2911" s="35" t="s">
        <v>2929</v>
      </c>
    </row>
    <row r="2912" spans="1:1">
      <c r="A2912" s="34" t="s">
        <v>2930</v>
      </c>
    </row>
    <row r="2913" spans="1:1">
      <c r="A2913" s="35" t="s">
        <v>2931</v>
      </c>
    </row>
    <row r="2914" spans="1:1">
      <c r="A2914" s="34" t="s">
        <v>2932</v>
      </c>
    </row>
    <row r="2915" spans="1:1">
      <c r="A2915" s="35" t="s">
        <v>2933</v>
      </c>
    </row>
    <row r="2916" spans="1:1">
      <c r="A2916" s="34" t="s">
        <v>2934</v>
      </c>
    </row>
    <row r="2917" spans="1:1">
      <c r="A2917" s="35" t="s">
        <v>2935</v>
      </c>
    </row>
    <row r="2918" spans="1:1">
      <c r="A2918" s="34" t="s">
        <v>2936</v>
      </c>
    </row>
    <row r="2919" spans="1:1">
      <c r="A2919" s="35" t="s">
        <v>2937</v>
      </c>
    </row>
    <row r="2920" spans="1:1">
      <c r="A2920" s="34" t="s">
        <v>2938</v>
      </c>
    </row>
    <row r="2921" spans="1:1">
      <c r="A2921" s="35" t="s">
        <v>2939</v>
      </c>
    </row>
    <row r="2922" spans="1:1">
      <c r="A2922" s="34" t="s">
        <v>2940</v>
      </c>
    </row>
    <row r="2923" spans="1:1">
      <c r="A2923" s="35" t="s">
        <v>2941</v>
      </c>
    </row>
    <row r="2924" spans="1:1">
      <c r="A2924" s="34" t="s">
        <v>2942</v>
      </c>
    </row>
    <row r="2925" spans="1:1">
      <c r="A2925" s="35" t="s">
        <v>2943</v>
      </c>
    </row>
    <row r="2926" spans="1:1">
      <c r="A2926" s="34" t="s">
        <v>2944</v>
      </c>
    </row>
    <row r="2927" spans="1:1">
      <c r="A2927" s="35" t="s">
        <v>2945</v>
      </c>
    </row>
    <row r="2928" spans="1:1">
      <c r="A2928" s="34" t="s">
        <v>2946</v>
      </c>
    </row>
    <row r="2929" spans="1:1">
      <c r="A2929" s="35" t="s">
        <v>2947</v>
      </c>
    </row>
    <row r="2930" spans="1:1">
      <c r="A2930" s="34" t="s">
        <v>2948</v>
      </c>
    </row>
    <row r="2931" spans="1:1">
      <c r="A2931" s="35" t="s">
        <v>2949</v>
      </c>
    </row>
    <row r="2932" spans="1:1">
      <c r="A2932" s="34" t="s">
        <v>2950</v>
      </c>
    </row>
    <row r="2933" spans="1:1">
      <c r="A2933" s="35" t="s">
        <v>2951</v>
      </c>
    </row>
    <row r="2934" spans="1:1">
      <c r="A2934" s="34" t="s">
        <v>2952</v>
      </c>
    </row>
    <row r="2935" spans="1:1">
      <c r="A2935" s="35" t="s">
        <v>2953</v>
      </c>
    </row>
    <row r="2936" spans="1:1">
      <c r="A2936" s="34" t="s">
        <v>2954</v>
      </c>
    </row>
    <row r="2937" spans="1:1">
      <c r="A2937" s="35" t="s">
        <v>2955</v>
      </c>
    </row>
    <row r="2938" spans="1:1">
      <c r="A2938" s="34" t="s">
        <v>2956</v>
      </c>
    </row>
    <row r="2939" spans="1:1">
      <c r="A2939" s="35" t="s">
        <v>2957</v>
      </c>
    </row>
    <row r="2940" spans="1:1">
      <c r="A2940" s="34" t="s">
        <v>2958</v>
      </c>
    </row>
    <row r="2941" spans="1:1">
      <c r="A2941" s="35" t="s">
        <v>2959</v>
      </c>
    </row>
    <row r="2942" spans="1:1">
      <c r="A2942" s="34" t="s">
        <v>2960</v>
      </c>
    </row>
    <row r="2943" spans="1:1">
      <c r="A2943" s="35" t="s">
        <v>2961</v>
      </c>
    </row>
    <row r="2944" spans="1:1">
      <c r="A2944" s="34" t="s">
        <v>2962</v>
      </c>
    </row>
    <row r="2945" spans="1:1">
      <c r="A2945" s="35" t="s">
        <v>2963</v>
      </c>
    </row>
    <row r="2946" spans="1:1">
      <c r="A2946" s="34" t="s">
        <v>2964</v>
      </c>
    </row>
    <row r="2947" spans="1:1">
      <c r="A2947" s="35" t="s">
        <v>2965</v>
      </c>
    </row>
    <row r="2948" spans="1:1">
      <c r="A2948" s="34" t="s">
        <v>2966</v>
      </c>
    </row>
    <row r="2949" spans="1:1">
      <c r="A2949" s="35" t="s">
        <v>2967</v>
      </c>
    </row>
    <row r="2950" spans="1:1">
      <c r="A2950" s="34" t="s">
        <v>2968</v>
      </c>
    </row>
    <row r="2951" spans="1:1">
      <c r="A2951" s="35" t="s">
        <v>2969</v>
      </c>
    </row>
    <row r="2952" spans="1:1">
      <c r="A2952" s="34" t="s">
        <v>2970</v>
      </c>
    </row>
    <row r="2953" spans="1:1">
      <c r="A2953" s="35" t="s">
        <v>2971</v>
      </c>
    </row>
    <row r="2954" spans="1:1">
      <c r="A2954" s="34" t="s">
        <v>2972</v>
      </c>
    </row>
    <row r="2955" spans="1:1">
      <c r="A2955" s="35" t="s">
        <v>2973</v>
      </c>
    </row>
    <row r="2956" spans="1:1">
      <c r="A2956" s="34" t="s">
        <v>2974</v>
      </c>
    </row>
    <row r="2957" spans="1:1">
      <c r="A2957" s="35" t="s">
        <v>2975</v>
      </c>
    </row>
    <row r="2958" spans="1:1">
      <c r="A2958" s="34" t="s">
        <v>2976</v>
      </c>
    </row>
    <row r="2959" spans="1:1">
      <c r="A2959" s="35" t="s">
        <v>2977</v>
      </c>
    </row>
    <row r="2960" spans="1:1">
      <c r="A2960" s="34" t="s">
        <v>2978</v>
      </c>
    </row>
    <row r="2961" spans="1:1">
      <c r="A2961" s="35" t="s">
        <v>2979</v>
      </c>
    </row>
    <row r="2962" spans="1:1">
      <c r="A2962" s="34" t="s">
        <v>2980</v>
      </c>
    </row>
    <row r="2963" spans="1:1">
      <c r="A2963" s="35" t="s">
        <v>2981</v>
      </c>
    </row>
    <row r="2964" spans="1:1">
      <c r="A2964" s="34" t="s">
        <v>2982</v>
      </c>
    </row>
    <row r="2965" spans="1:1">
      <c r="A2965" s="35" t="s">
        <v>2983</v>
      </c>
    </row>
    <row r="2966" spans="1:1">
      <c r="A2966" s="34" t="s">
        <v>2984</v>
      </c>
    </row>
    <row r="2967" spans="1:1">
      <c r="A2967" s="35" t="s">
        <v>2985</v>
      </c>
    </row>
    <row r="2968" spans="1:1">
      <c r="A2968" s="34" t="s">
        <v>2986</v>
      </c>
    </row>
    <row r="2969" spans="1:1">
      <c r="A2969" s="35" t="s">
        <v>2987</v>
      </c>
    </row>
    <row r="2970" spans="1:1">
      <c r="A2970" s="34" t="s">
        <v>2988</v>
      </c>
    </row>
    <row r="2971" spans="1:1">
      <c r="A2971" s="35" t="s">
        <v>2989</v>
      </c>
    </row>
    <row r="2972" spans="1:1">
      <c r="A2972" s="34" t="s">
        <v>2990</v>
      </c>
    </row>
    <row r="2973" spans="1:1">
      <c r="A2973" s="35" t="s">
        <v>2991</v>
      </c>
    </row>
    <row r="2974" spans="1:1">
      <c r="A2974" s="34" t="s">
        <v>2992</v>
      </c>
    </row>
    <row r="2975" spans="1:1">
      <c r="A2975" s="35" t="s">
        <v>2993</v>
      </c>
    </row>
    <row r="2976" spans="1:1">
      <c r="A2976" s="34" t="s">
        <v>2994</v>
      </c>
    </row>
    <row r="2977" spans="1:1">
      <c r="A2977" s="35" t="s">
        <v>2995</v>
      </c>
    </row>
    <row r="2978" spans="1:1">
      <c r="A2978" s="34" t="s">
        <v>2996</v>
      </c>
    </row>
    <row r="2979" spans="1:1">
      <c r="A2979" s="35" t="s">
        <v>2997</v>
      </c>
    </row>
    <row r="2980" spans="1:1">
      <c r="A2980" s="34" t="s">
        <v>2998</v>
      </c>
    </row>
    <row r="2981" spans="1:1">
      <c r="A2981" s="35" t="s">
        <v>2999</v>
      </c>
    </row>
    <row r="2982" spans="1:1">
      <c r="A2982" s="34" t="s">
        <v>3000</v>
      </c>
    </row>
    <row r="2983" spans="1:1">
      <c r="A2983" s="35" t="s">
        <v>3001</v>
      </c>
    </row>
    <row r="2984" spans="1:1">
      <c r="A2984" s="34" t="s">
        <v>3002</v>
      </c>
    </row>
    <row r="2985" spans="1:1">
      <c r="A2985" s="35" t="s">
        <v>3003</v>
      </c>
    </row>
    <row r="2986" spans="1:1">
      <c r="A2986" s="34" t="s">
        <v>3004</v>
      </c>
    </row>
    <row r="2987" spans="1:1">
      <c r="A2987" s="35" t="s">
        <v>3005</v>
      </c>
    </row>
    <row r="2988" spans="1:1">
      <c r="A2988" s="34" t="s">
        <v>3006</v>
      </c>
    </row>
    <row r="2989" spans="1:1">
      <c r="A2989" s="35" t="s">
        <v>3007</v>
      </c>
    </row>
    <row r="2990" spans="1:1">
      <c r="A2990" s="34" t="s">
        <v>3008</v>
      </c>
    </row>
    <row r="2991" spans="1:1">
      <c r="A2991" s="35" t="s">
        <v>3009</v>
      </c>
    </row>
    <row r="2992" spans="1:1">
      <c r="A2992" s="34" t="s">
        <v>3010</v>
      </c>
    </row>
    <row r="2993" spans="1:1">
      <c r="A2993" s="35" t="s">
        <v>3011</v>
      </c>
    </row>
    <row r="2994" spans="1:1">
      <c r="A2994" s="34" t="s">
        <v>3012</v>
      </c>
    </row>
    <row r="2995" spans="1:1">
      <c r="A2995" s="35" t="s">
        <v>3013</v>
      </c>
    </row>
    <row r="2996" spans="1:1">
      <c r="A2996" s="34" t="s">
        <v>3014</v>
      </c>
    </row>
    <row r="2997" spans="1:1">
      <c r="A2997" s="35" t="s">
        <v>3015</v>
      </c>
    </row>
    <row r="2998" spans="1:1">
      <c r="A2998" s="34" t="s">
        <v>3016</v>
      </c>
    </row>
    <row r="2999" spans="1:1">
      <c r="A2999" s="35" t="s">
        <v>3017</v>
      </c>
    </row>
    <row r="3000" spans="1:1">
      <c r="A3000" s="34" t="s">
        <v>3018</v>
      </c>
    </row>
    <row r="3001" spans="1:1">
      <c r="A3001" s="35" t="s">
        <v>3019</v>
      </c>
    </row>
    <row r="3002" spans="1:1">
      <c r="A3002" s="34" t="s">
        <v>3020</v>
      </c>
    </row>
    <row r="3003" spans="1:1">
      <c r="A3003" s="35" t="s">
        <v>3021</v>
      </c>
    </row>
    <row r="3004" spans="1:1">
      <c r="A3004" s="34" t="s">
        <v>3022</v>
      </c>
    </row>
    <row r="3005" spans="1:1">
      <c r="A3005" s="35" t="s">
        <v>3023</v>
      </c>
    </row>
    <row r="3006" spans="1:1">
      <c r="A3006" s="34" t="s">
        <v>3024</v>
      </c>
    </row>
    <row r="3007" spans="1:1">
      <c r="A3007" s="35" t="s">
        <v>3025</v>
      </c>
    </row>
    <row r="3008" spans="1:1">
      <c r="A3008" s="34" t="s">
        <v>3026</v>
      </c>
    </row>
    <row r="3009" spans="1:1">
      <c r="A3009" s="35" t="s">
        <v>3027</v>
      </c>
    </row>
    <row r="3010" spans="1:1">
      <c r="A3010" s="34" t="s">
        <v>3028</v>
      </c>
    </row>
    <row r="3011" spans="1:1">
      <c r="A3011" s="35" t="s">
        <v>3029</v>
      </c>
    </row>
    <row r="3012" spans="1:1">
      <c r="A3012" s="34" t="s">
        <v>3030</v>
      </c>
    </row>
    <row r="3013" spans="1:1">
      <c r="A3013" s="35" t="s">
        <v>3031</v>
      </c>
    </row>
    <row r="3014" spans="1:1">
      <c r="A3014" s="34" t="s">
        <v>3032</v>
      </c>
    </row>
    <row r="3015" spans="1:1">
      <c r="A3015" s="35" t="s">
        <v>3033</v>
      </c>
    </row>
    <row r="3016" spans="1:1">
      <c r="A3016" s="34" t="s">
        <v>3034</v>
      </c>
    </row>
    <row r="3017" spans="1:1">
      <c r="A3017" s="35" t="s">
        <v>3035</v>
      </c>
    </row>
    <row r="3018" spans="1:1">
      <c r="A3018" s="34" t="s">
        <v>3036</v>
      </c>
    </row>
    <row r="3019" spans="1:1">
      <c r="A3019" s="35" t="s">
        <v>3037</v>
      </c>
    </row>
    <row r="3020" spans="1:1">
      <c r="A3020" s="34" t="s">
        <v>3038</v>
      </c>
    </row>
    <row r="3021" spans="1:1">
      <c r="A3021" s="35" t="s">
        <v>3039</v>
      </c>
    </row>
    <row r="3022" spans="1:1">
      <c r="A3022" s="34" t="s">
        <v>3040</v>
      </c>
    </row>
    <row r="3023" spans="1:1">
      <c r="A3023" s="35" t="s">
        <v>3041</v>
      </c>
    </row>
    <row r="3024" spans="1:1">
      <c r="A3024" s="34" t="s">
        <v>3042</v>
      </c>
    </row>
    <row r="3025" spans="1:1">
      <c r="A3025" s="35" t="s">
        <v>3043</v>
      </c>
    </row>
    <row r="3026" spans="1:1">
      <c r="A3026" s="34" t="s">
        <v>3044</v>
      </c>
    </row>
    <row r="3027" spans="1:1">
      <c r="A3027" s="35" t="s">
        <v>3045</v>
      </c>
    </row>
    <row r="3028" spans="1:1">
      <c r="A3028" s="34" t="s">
        <v>3046</v>
      </c>
    </row>
    <row r="3029" spans="1:1">
      <c r="A3029" s="35" t="s">
        <v>3047</v>
      </c>
    </row>
    <row r="3030" spans="1:1">
      <c r="A3030" s="34" t="s">
        <v>3048</v>
      </c>
    </row>
    <row r="3031" spans="1:1">
      <c r="A3031" s="35" t="s">
        <v>3049</v>
      </c>
    </row>
    <row r="3032" spans="1:1">
      <c r="A3032" s="34" t="s">
        <v>3050</v>
      </c>
    </row>
    <row r="3033" spans="1:1">
      <c r="A3033" s="35" t="s">
        <v>3051</v>
      </c>
    </row>
    <row r="3034" spans="1:1">
      <c r="A3034" s="34" t="s">
        <v>3052</v>
      </c>
    </row>
    <row r="3035" spans="1:1">
      <c r="A3035" s="35" t="s">
        <v>3053</v>
      </c>
    </row>
    <row r="3036" spans="1:1">
      <c r="A3036" s="34" t="s">
        <v>3054</v>
      </c>
    </row>
    <row r="3037" spans="1:1">
      <c r="A3037" s="35" t="s">
        <v>3055</v>
      </c>
    </row>
    <row r="3038" spans="1:1">
      <c r="A3038" s="34" t="s">
        <v>3056</v>
      </c>
    </row>
    <row r="3039" spans="1:1">
      <c r="A3039" s="35" t="s">
        <v>3057</v>
      </c>
    </row>
    <row r="3040" spans="1:1">
      <c r="A3040" s="34" t="s">
        <v>3058</v>
      </c>
    </row>
    <row r="3041" spans="1:1">
      <c r="A3041" s="35" t="s">
        <v>3059</v>
      </c>
    </row>
    <row r="3042" spans="1:1">
      <c r="A3042" s="34" t="s">
        <v>3060</v>
      </c>
    </row>
    <row r="3043" spans="1:1">
      <c r="A3043" s="35" t="s">
        <v>3061</v>
      </c>
    </row>
    <row r="3044" spans="1:1">
      <c r="A3044" s="34" t="s">
        <v>3062</v>
      </c>
    </row>
    <row r="3045" spans="1:1">
      <c r="A3045" s="35" t="s">
        <v>3063</v>
      </c>
    </row>
    <row r="3046" spans="1:1">
      <c r="A3046" s="34" t="s">
        <v>3064</v>
      </c>
    </row>
    <row r="3047" spans="1:1">
      <c r="A3047" s="35" t="s">
        <v>3065</v>
      </c>
    </row>
    <row r="3048" spans="1:1">
      <c r="A3048" s="34" t="s">
        <v>3066</v>
      </c>
    </row>
    <row r="3049" spans="1:1">
      <c r="A3049" s="35" t="s">
        <v>3067</v>
      </c>
    </row>
    <row r="3050" spans="1:1">
      <c r="A3050" s="34" t="s">
        <v>3068</v>
      </c>
    </row>
    <row r="3051" spans="1:1">
      <c r="A3051" s="35" t="s">
        <v>3069</v>
      </c>
    </row>
    <row r="3052" spans="1:1">
      <c r="A3052" s="34" t="s">
        <v>3070</v>
      </c>
    </row>
    <row r="3053" spans="1:1">
      <c r="A3053" s="35" t="s">
        <v>3071</v>
      </c>
    </row>
    <row r="3054" spans="1:1">
      <c r="A3054" s="34" t="s">
        <v>3072</v>
      </c>
    </row>
    <row r="3055" spans="1:1">
      <c r="A3055" s="35" t="s">
        <v>3073</v>
      </c>
    </row>
    <row r="3056" spans="1:1">
      <c r="A3056" s="34" t="s">
        <v>3074</v>
      </c>
    </row>
    <row r="3057" spans="1:1">
      <c r="A3057" s="35" t="s">
        <v>3075</v>
      </c>
    </row>
    <row r="3058" spans="1:1">
      <c r="A3058" s="34" t="s">
        <v>3076</v>
      </c>
    </row>
    <row r="3059" spans="1:1">
      <c r="A3059" s="35" t="s">
        <v>3077</v>
      </c>
    </row>
    <row r="3060" spans="1:1">
      <c r="A3060" s="34" t="s">
        <v>3078</v>
      </c>
    </row>
    <row r="3061" spans="1:1">
      <c r="A3061" s="35" t="s">
        <v>3079</v>
      </c>
    </row>
    <row r="3062" spans="1:1">
      <c r="A3062" s="34" t="s">
        <v>3080</v>
      </c>
    </row>
    <row r="3063" spans="1:1">
      <c r="A3063" s="35" t="s">
        <v>3081</v>
      </c>
    </row>
    <row r="3064" spans="1:1">
      <c r="A3064" s="34" t="s">
        <v>3082</v>
      </c>
    </row>
    <row r="3065" spans="1:1">
      <c r="A3065" s="35" t="s">
        <v>3083</v>
      </c>
    </row>
    <row r="3066" spans="1:1">
      <c r="A3066" s="34" t="s">
        <v>3084</v>
      </c>
    </row>
    <row r="3067" spans="1:1">
      <c r="A3067" s="35" t="s">
        <v>3085</v>
      </c>
    </row>
    <row r="3068" spans="1:1">
      <c r="A3068" s="34" t="s">
        <v>3086</v>
      </c>
    </row>
    <row r="3069" spans="1:1">
      <c r="A3069" s="35" t="s">
        <v>3087</v>
      </c>
    </row>
    <row r="3070" spans="1:1">
      <c r="A3070" s="34" t="s">
        <v>3088</v>
      </c>
    </row>
    <row r="3071" spans="1:1">
      <c r="A3071" s="35" t="s">
        <v>3089</v>
      </c>
    </row>
    <row r="3072" spans="1:1">
      <c r="A3072" s="34" t="s">
        <v>3090</v>
      </c>
    </row>
    <row r="3073" spans="1:1">
      <c r="A3073" s="35" t="s">
        <v>3091</v>
      </c>
    </row>
    <row r="3074" spans="1:1">
      <c r="A3074" s="34" t="s">
        <v>3092</v>
      </c>
    </row>
    <row r="3075" spans="1:1">
      <c r="A3075" s="35" t="s">
        <v>3093</v>
      </c>
    </row>
    <row r="3076" spans="1:1">
      <c r="A3076" s="34" t="s">
        <v>3094</v>
      </c>
    </row>
    <row r="3077" spans="1:1">
      <c r="A3077" s="35" t="s">
        <v>3095</v>
      </c>
    </row>
    <row r="3078" spans="1:1">
      <c r="A3078" s="34" t="s">
        <v>3096</v>
      </c>
    </row>
    <row r="3079" spans="1:1">
      <c r="A3079" s="35" t="s">
        <v>3097</v>
      </c>
    </row>
    <row r="3080" spans="1:1">
      <c r="A3080" s="34" t="s">
        <v>3098</v>
      </c>
    </row>
    <row r="3081" spans="1:1">
      <c r="A3081" s="35" t="s">
        <v>3099</v>
      </c>
    </row>
    <row r="3082" spans="1:1">
      <c r="A3082" s="34" t="s">
        <v>3100</v>
      </c>
    </row>
    <row r="3083" spans="1:1">
      <c r="A3083" s="35" t="s">
        <v>3101</v>
      </c>
    </row>
    <row r="3084" spans="1:1">
      <c r="A3084" s="34" t="s">
        <v>3102</v>
      </c>
    </row>
    <row r="3085" spans="1:1">
      <c r="A3085" s="35" t="s">
        <v>3103</v>
      </c>
    </row>
    <row r="3086" spans="1:1">
      <c r="A3086" s="34" t="s">
        <v>3104</v>
      </c>
    </row>
    <row r="3087" spans="1:1">
      <c r="A3087" s="35" t="s">
        <v>3105</v>
      </c>
    </row>
    <row r="3088" spans="1:1">
      <c r="A3088" s="34" t="s">
        <v>3106</v>
      </c>
    </row>
    <row r="3089" spans="1:1">
      <c r="A3089" s="35" t="s">
        <v>3107</v>
      </c>
    </row>
    <row r="3090" spans="1:1">
      <c r="A3090" s="34" t="s">
        <v>3108</v>
      </c>
    </row>
    <row r="3091" spans="1:1">
      <c r="A3091" s="35" t="s">
        <v>3109</v>
      </c>
    </row>
    <row r="3092" spans="1:1">
      <c r="A3092" s="34" t="s">
        <v>3110</v>
      </c>
    </row>
    <row r="3093" spans="1:1">
      <c r="A3093" s="35" t="s">
        <v>3111</v>
      </c>
    </row>
    <row r="3094" spans="1:1">
      <c r="A3094" s="34" t="s">
        <v>3112</v>
      </c>
    </row>
    <row r="3095" spans="1:1">
      <c r="A3095" s="35" t="s">
        <v>3113</v>
      </c>
    </row>
    <row r="3096" spans="1:1">
      <c r="A3096" s="34" t="s">
        <v>3114</v>
      </c>
    </row>
    <row r="3097" spans="1:1">
      <c r="A3097" s="35" t="s">
        <v>3115</v>
      </c>
    </row>
    <row r="3098" spans="1:1">
      <c r="A3098" s="34" t="s">
        <v>3116</v>
      </c>
    </row>
    <row r="3099" spans="1:1">
      <c r="A3099" s="35" t="s">
        <v>3117</v>
      </c>
    </row>
    <row r="3100" spans="1:1">
      <c r="A3100" s="34" t="s">
        <v>3118</v>
      </c>
    </row>
    <row r="3101" spans="1:1">
      <c r="A3101" s="35" t="s">
        <v>3119</v>
      </c>
    </row>
    <row r="3102" spans="1:1">
      <c r="A3102" s="34" t="s">
        <v>3120</v>
      </c>
    </row>
    <row r="3103" spans="1:1">
      <c r="A3103" s="35" t="s">
        <v>3121</v>
      </c>
    </row>
    <row r="3104" spans="1:1">
      <c r="A3104" s="34" t="s">
        <v>3122</v>
      </c>
    </row>
    <row r="3105" spans="1:1">
      <c r="A3105" s="35" t="s">
        <v>3123</v>
      </c>
    </row>
    <row r="3106" spans="1:1">
      <c r="A3106" s="34" t="s">
        <v>3124</v>
      </c>
    </row>
    <row r="3107" spans="1:1">
      <c r="A3107" s="35" t="s">
        <v>3125</v>
      </c>
    </row>
    <row r="3108" spans="1:1">
      <c r="A3108" s="34" t="s">
        <v>3126</v>
      </c>
    </row>
    <row r="3109" spans="1:1">
      <c r="A3109" s="35" t="s">
        <v>3127</v>
      </c>
    </row>
    <row r="3110" spans="1:1">
      <c r="A3110" s="34" t="s">
        <v>3128</v>
      </c>
    </row>
    <row r="3111" spans="1:1">
      <c r="A3111" s="35" t="s">
        <v>3129</v>
      </c>
    </row>
    <row r="3112" spans="1:1">
      <c r="A3112" s="34" t="s">
        <v>3130</v>
      </c>
    </row>
    <row r="3113" spans="1:1">
      <c r="A3113" s="35" t="s">
        <v>3131</v>
      </c>
    </row>
    <row r="3114" spans="1:1">
      <c r="A3114" s="34" t="s">
        <v>3132</v>
      </c>
    </row>
    <row r="3115" spans="1:1">
      <c r="A3115" s="35" t="s">
        <v>3133</v>
      </c>
    </row>
    <row r="3116" spans="1:1">
      <c r="A3116" s="34" t="s">
        <v>3134</v>
      </c>
    </row>
    <row r="3117" spans="1:1">
      <c r="A3117" s="35" t="s">
        <v>3135</v>
      </c>
    </row>
    <row r="3118" spans="1:1">
      <c r="A3118" s="34" t="s">
        <v>3136</v>
      </c>
    </row>
    <row r="3119" spans="1:1">
      <c r="A3119" s="35" t="s">
        <v>3137</v>
      </c>
    </row>
    <row r="3120" spans="1:1">
      <c r="A3120" s="34" t="s">
        <v>3138</v>
      </c>
    </row>
    <row r="3121" spans="1:1">
      <c r="A3121" s="35" t="s">
        <v>3139</v>
      </c>
    </row>
    <row r="3122" spans="1:1">
      <c r="A3122" s="34" t="s">
        <v>3140</v>
      </c>
    </row>
    <row r="3123" spans="1:1">
      <c r="A3123" s="35" t="s">
        <v>3141</v>
      </c>
    </row>
    <row r="3124" spans="1:1">
      <c r="A3124" s="34" t="s">
        <v>3142</v>
      </c>
    </row>
    <row r="3125" spans="1:1">
      <c r="A3125" s="35" t="s">
        <v>3143</v>
      </c>
    </row>
    <row r="3126" spans="1:1">
      <c r="A3126" s="34" t="s">
        <v>3144</v>
      </c>
    </row>
    <row r="3127" spans="1:1">
      <c r="A3127" s="35" t="s">
        <v>3145</v>
      </c>
    </row>
    <row r="3128" spans="1:1">
      <c r="A3128" s="34" t="s">
        <v>3146</v>
      </c>
    </row>
    <row r="3129" spans="1:1">
      <c r="A3129" s="35" t="s">
        <v>3147</v>
      </c>
    </row>
    <row r="3130" spans="1:1">
      <c r="A3130" s="34" t="s">
        <v>3148</v>
      </c>
    </row>
    <row r="3131" spans="1:1">
      <c r="A3131" s="35" t="s">
        <v>3149</v>
      </c>
    </row>
    <row r="3132" spans="1:1">
      <c r="A3132" s="34" t="s">
        <v>3150</v>
      </c>
    </row>
    <row r="3133" spans="1:1">
      <c r="A3133" s="35" t="s">
        <v>3151</v>
      </c>
    </row>
    <row r="3134" spans="1:1">
      <c r="A3134" s="34" t="s">
        <v>3152</v>
      </c>
    </row>
    <row r="3135" spans="1:1">
      <c r="A3135" s="35" t="s">
        <v>3153</v>
      </c>
    </row>
    <row r="3136" spans="1:1">
      <c r="A3136" s="34" t="s">
        <v>3154</v>
      </c>
    </row>
    <row r="3137" spans="1:1">
      <c r="A3137" s="35" t="s">
        <v>3155</v>
      </c>
    </row>
    <row r="3138" spans="1:1">
      <c r="A3138" s="34" t="s">
        <v>3156</v>
      </c>
    </row>
    <row r="3139" spans="1:1">
      <c r="A3139" s="35" t="s">
        <v>3157</v>
      </c>
    </row>
    <row r="3140" spans="1:1">
      <c r="A3140" s="34" t="s">
        <v>3158</v>
      </c>
    </row>
    <row r="3141" spans="1:1">
      <c r="A3141" s="35" t="s">
        <v>3159</v>
      </c>
    </row>
    <row r="3142" spans="1:1">
      <c r="A3142" s="34" t="s">
        <v>3160</v>
      </c>
    </row>
    <row r="3143" spans="1:1">
      <c r="A3143" s="35" t="s">
        <v>3161</v>
      </c>
    </row>
    <row r="3144" spans="1:1">
      <c r="A3144" s="34" t="s">
        <v>3162</v>
      </c>
    </row>
    <row r="3145" spans="1:1">
      <c r="A3145" s="35" t="s">
        <v>3163</v>
      </c>
    </row>
    <row r="3146" spans="1:1">
      <c r="A3146" s="34" t="s">
        <v>3164</v>
      </c>
    </row>
    <row r="3147" spans="1:1">
      <c r="A3147" s="35" t="s">
        <v>3165</v>
      </c>
    </row>
    <row r="3148" spans="1:1">
      <c r="A3148" s="34" t="s">
        <v>3166</v>
      </c>
    </row>
    <row r="3149" spans="1:1">
      <c r="A3149" s="35" t="s">
        <v>3167</v>
      </c>
    </row>
    <row r="3150" spans="1:1">
      <c r="A3150" s="34" t="s">
        <v>3168</v>
      </c>
    </row>
    <row r="3151" spans="1:1">
      <c r="A3151" s="35" t="s">
        <v>3169</v>
      </c>
    </row>
    <row r="3152" spans="1:1">
      <c r="A3152" s="34" t="s">
        <v>3170</v>
      </c>
    </row>
    <row r="3153" spans="1:1">
      <c r="A3153" s="35" t="s">
        <v>3171</v>
      </c>
    </row>
    <row r="3154" spans="1:1">
      <c r="A3154" s="34" t="s">
        <v>3172</v>
      </c>
    </row>
    <row r="3155" spans="1:1">
      <c r="A3155" s="35" t="s">
        <v>3173</v>
      </c>
    </row>
    <row r="3156" spans="1:1">
      <c r="A3156" s="34" t="s">
        <v>3174</v>
      </c>
    </row>
    <row r="3157" spans="1:1">
      <c r="A3157" s="35" t="s">
        <v>3175</v>
      </c>
    </row>
    <row r="3158" spans="1:1">
      <c r="A3158" s="34" t="s">
        <v>3176</v>
      </c>
    </row>
    <row r="3159" spans="1:1">
      <c r="A3159" s="35" t="s">
        <v>3177</v>
      </c>
    </row>
    <row r="3160" spans="1:1">
      <c r="A3160" s="34" t="s">
        <v>3178</v>
      </c>
    </row>
    <row r="3161" spans="1:1">
      <c r="A3161" s="35" t="s">
        <v>3179</v>
      </c>
    </row>
    <row r="3162" spans="1:1">
      <c r="A3162" s="34" t="s">
        <v>3180</v>
      </c>
    </row>
    <row r="3163" spans="1:1">
      <c r="A3163" s="35" t="s">
        <v>3181</v>
      </c>
    </row>
    <row r="3164" spans="1:1">
      <c r="A3164" s="34" t="s">
        <v>3182</v>
      </c>
    </row>
    <row r="3165" spans="1:1">
      <c r="A3165" s="35" t="s">
        <v>3183</v>
      </c>
    </row>
    <row r="3166" spans="1:1">
      <c r="A3166" s="34" t="s">
        <v>3184</v>
      </c>
    </row>
    <row r="3167" spans="1:1">
      <c r="A3167" s="35" t="s">
        <v>3185</v>
      </c>
    </row>
    <row r="3168" spans="1:1">
      <c r="A3168" s="34" t="s">
        <v>3186</v>
      </c>
    </row>
    <row r="3169" spans="1:1">
      <c r="A3169" s="35" t="s">
        <v>3187</v>
      </c>
    </row>
    <row r="3170" spans="1:1">
      <c r="A3170" s="34" t="s">
        <v>3188</v>
      </c>
    </row>
    <row r="3171" spans="1:1">
      <c r="A3171" s="35" t="s">
        <v>3189</v>
      </c>
    </row>
    <row r="3172" spans="1:1">
      <c r="A3172" s="34" t="s">
        <v>3190</v>
      </c>
    </row>
    <row r="3173" spans="1:1">
      <c r="A3173" s="35" t="s">
        <v>3191</v>
      </c>
    </row>
    <row r="3174" spans="1:1">
      <c r="A3174" s="34" t="s">
        <v>3192</v>
      </c>
    </row>
    <row r="3175" spans="1:1">
      <c r="A3175" s="35" t="s">
        <v>3193</v>
      </c>
    </row>
    <row r="3176" spans="1:1">
      <c r="A3176" s="34" t="s">
        <v>3194</v>
      </c>
    </row>
    <row r="3177" spans="1:1">
      <c r="A3177" s="35" t="s">
        <v>3195</v>
      </c>
    </row>
    <row r="3178" spans="1:1">
      <c r="A3178" s="34" t="s">
        <v>3196</v>
      </c>
    </row>
    <row r="3179" spans="1:1">
      <c r="A3179" s="35" t="s">
        <v>3197</v>
      </c>
    </row>
    <row r="3180" spans="1:1">
      <c r="A3180" s="34" t="s">
        <v>3198</v>
      </c>
    </row>
    <row r="3181" spans="1:1">
      <c r="A3181" s="35" t="s">
        <v>3199</v>
      </c>
    </row>
    <row r="3182" spans="1:1">
      <c r="A3182" s="34" t="s">
        <v>3200</v>
      </c>
    </row>
    <row r="3183" spans="1:1">
      <c r="A3183" s="35" t="s">
        <v>3201</v>
      </c>
    </row>
    <row r="3184" spans="1:1">
      <c r="A3184" s="34" t="s">
        <v>3202</v>
      </c>
    </row>
    <row r="3185" spans="1:1">
      <c r="A3185" s="35" t="s">
        <v>3203</v>
      </c>
    </row>
    <row r="3186" spans="1:1">
      <c r="A3186" s="34" t="s">
        <v>3204</v>
      </c>
    </row>
    <row r="3187" spans="1:1">
      <c r="A3187" s="35" t="s">
        <v>3205</v>
      </c>
    </row>
    <row r="3188" spans="1:1">
      <c r="A3188" s="34" t="s">
        <v>3206</v>
      </c>
    </row>
    <row r="3189" spans="1:1">
      <c r="A3189" s="35" t="s">
        <v>3207</v>
      </c>
    </row>
    <row r="3190" spans="1:1">
      <c r="A3190" s="34" t="s">
        <v>3208</v>
      </c>
    </row>
    <row r="3191" spans="1:1">
      <c r="A3191" s="35" t="s">
        <v>3209</v>
      </c>
    </row>
    <row r="3192" spans="1:1">
      <c r="A3192" s="34" t="s">
        <v>3210</v>
      </c>
    </row>
    <row r="3193" spans="1:1">
      <c r="A3193" s="35" t="s">
        <v>3211</v>
      </c>
    </row>
    <row r="3194" spans="1:1">
      <c r="A3194" s="34" t="s">
        <v>3212</v>
      </c>
    </row>
    <row r="3195" spans="1:1">
      <c r="A3195" s="35" t="s">
        <v>3213</v>
      </c>
    </row>
    <row r="3196" spans="1:1">
      <c r="A3196" s="34" t="s">
        <v>3214</v>
      </c>
    </row>
    <row r="3197" spans="1:1">
      <c r="A3197" s="35" t="s">
        <v>3215</v>
      </c>
    </row>
    <row r="3198" spans="1:1">
      <c r="A3198" s="34" t="s">
        <v>3216</v>
      </c>
    </row>
    <row r="3199" spans="1:1">
      <c r="A3199" s="35" t="s">
        <v>3217</v>
      </c>
    </row>
    <row r="3200" spans="1:1">
      <c r="A3200" s="34" t="s">
        <v>3218</v>
      </c>
    </row>
    <row r="3201" spans="1:1">
      <c r="A3201" s="35" t="s">
        <v>3219</v>
      </c>
    </row>
    <row r="3202" spans="1:1">
      <c r="A3202" s="34" t="s">
        <v>3220</v>
      </c>
    </row>
    <row r="3203" spans="1:1">
      <c r="A3203" s="35" t="s">
        <v>3221</v>
      </c>
    </row>
    <row r="3204" spans="1:1">
      <c r="A3204" s="34" t="s">
        <v>3222</v>
      </c>
    </row>
    <row r="3205" spans="1:1">
      <c r="A3205" s="35" t="s">
        <v>3223</v>
      </c>
    </row>
    <row r="3206" spans="1:1">
      <c r="A3206" s="34" t="s">
        <v>3224</v>
      </c>
    </row>
    <row r="3207" spans="1:1">
      <c r="A3207" s="35" t="s">
        <v>3225</v>
      </c>
    </row>
    <row r="3208" spans="1:1">
      <c r="A3208" s="34" t="s">
        <v>3226</v>
      </c>
    </row>
    <row r="3209" spans="1:1">
      <c r="A3209" s="35" t="s">
        <v>3227</v>
      </c>
    </row>
    <row r="3210" spans="1:1">
      <c r="A3210" s="34" t="s">
        <v>3228</v>
      </c>
    </row>
    <row r="3211" spans="1:1">
      <c r="A3211" s="35" t="s">
        <v>3229</v>
      </c>
    </row>
    <row r="3212" spans="1:1">
      <c r="A3212" s="34" t="s">
        <v>3230</v>
      </c>
    </row>
    <row r="3213" spans="1:1">
      <c r="A3213" s="35" t="s">
        <v>3231</v>
      </c>
    </row>
    <row r="3214" spans="1:1">
      <c r="A3214" s="34" t="s">
        <v>3232</v>
      </c>
    </row>
    <row r="3215" spans="1:1">
      <c r="A3215" s="35" t="s">
        <v>3233</v>
      </c>
    </row>
    <row r="3216" spans="1:1">
      <c r="A3216" s="34" t="s">
        <v>3234</v>
      </c>
    </row>
    <row r="3217" spans="1:1">
      <c r="A3217" s="35" t="s">
        <v>3235</v>
      </c>
    </row>
    <row r="3218" spans="1:1">
      <c r="A3218" s="34" t="s">
        <v>3236</v>
      </c>
    </row>
    <row r="3219" spans="1:1">
      <c r="A3219" s="35" t="s">
        <v>3237</v>
      </c>
    </row>
    <row r="3220" spans="1:1">
      <c r="A3220" s="34" t="s">
        <v>3238</v>
      </c>
    </row>
    <row r="3221" spans="1:1">
      <c r="A3221" s="35" t="s">
        <v>3239</v>
      </c>
    </row>
    <row r="3222" spans="1:1">
      <c r="A3222" s="34" t="s">
        <v>3240</v>
      </c>
    </row>
    <row r="3223" spans="1:1">
      <c r="A3223" s="35" t="s">
        <v>3241</v>
      </c>
    </row>
    <row r="3224" spans="1:1">
      <c r="A3224" s="34" t="s">
        <v>3242</v>
      </c>
    </row>
    <row r="3225" spans="1:1">
      <c r="A3225" s="35" t="s">
        <v>3243</v>
      </c>
    </row>
    <row r="3226" spans="1:1">
      <c r="A3226" s="34" t="s">
        <v>3244</v>
      </c>
    </row>
    <row r="3227" spans="1:1">
      <c r="A3227" s="35" t="s">
        <v>3245</v>
      </c>
    </row>
    <row r="3228" spans="1:1">
      <c r="A3228" s="34" t="s">
        <v>3246</v>
      </c>
    </row>
    <row r="3229" spans="1:1">
      <c r="A3229" s="35" t="s">
        <v>3247</v>
      </c>
    </row>
    <row r="3230" spans="1:1">
      <c r="A3230" s="34" t="s">
        <v>3248</v>
      </c>
    </row>
    <row r="3231" spans="1:1">
      <c r="A3231" s="35" t="s">
        <v>3249</v>
      </c>
    </row>
    <row r="3232" spans="1:1">
      <c r="A3232" s="34" t="s">
        <v>3250</v>
      </c>
    </row>
    <row r="3233" spans="1:1">
      <c r="A3233" s="35" t="s">
        <v>3251</v>
      </c>
    </row>
    <row r="3234" spans="1:1">
      <c r="A3234" s="34" t="s">
        <v>3252</v>
      </c>
    </row>
    <row r="3235" spans="1:1">
      <c r="A3235" s="35" t="s">
        <v>3253</v>
      </c>
    </row>
    <row r="3236" spans="1:1">
      <c r="A3236" s="34" t="s">
        <v>3254</v>
      </c>
    </row>
    <row r="3237" spans="1:1">
      <c r="A3237" s="35" t="s">
        <v>3255</v>
      </c>
    </row>
    <row r="3238" spans="1:1">
      <c r="A3238" s="34" t="s">
        <v>3256</v>
      </c>
    </row>
    <row r="3239" spans="1:1">
      <c r="A3239" s="35" t="s">
        <v>3257</v>
      </c>
    </row>
    <row r="3240" spans="1:1">
      <c r="A3240" s="34" t="s">
        <v>3258</v>
      </c>
    </row>
    <row r="3241" spans="1:1">
      <c r="A3241" s="35" t="s">
        <v>3259</v>
      </c>
    </row>
    <row r="3242" spans="1:1">
      <c r="A3242" s="34" t="s">
        <v>3260</v>
      </c>
    </row>
    <row r="3243" spans="1:1">
      <c r="A3243" s="35" t="s">
        <v>3261</v>
      </c>
    </row>
    <row r="3244" spans="1:1">
      <c r="A3244" s="34" t="s">
        <v>3262</v>
      </c>
    </row>
    <row r="3245" spans="1:1">
      <c r="A3245" s="35" t="s">
        <v>3263</v>
      </c>
    </row>
    <row r="3246" spans="1:1">
      <c r="A3246" s="34" t="s">
        <v>3264</v>
      </c>
    </row>
    <row r="3247" spans="1:1">
      <c r="A3247" s="35" t="s">
        <v>3265</v>
      </c>
    </row>
    <row r="3248" spans="1:1">
      <c r="A3248" s="34" t="s">
        <v>3266</v>
      </c>
    </row>
    <row r="3249" spans="1:1">
      <c r="A3249" s="35" t="s">
        <v>3267</v>
      </c>
    </row>
    <row r="3250" spans="1:1">
      <c r="A3250" s="34" t="s">
        <v>3268</v>
      </c>
    </row>
    <row r="3251" spans="1:1">
      <c r="A3251" s="35" t="s">
        <v>3269</v>
      </c>
    </row>
    <row r="3252" spans="1:1">
      <c r="A3252" s="34" t="s">
        <v>3270</v>
      </c>
    </row>
    <row r="3253" spans="1:1">
      <c r="A3253" s="35" t="s">
        <v>3271</v>
      </c>
    </row>
    <row r="3254" spans="1:1">
      <c r="A3254" s="34" t="s">
        <v>3272</v>
      </c>
    </row>
    <row r="3255" spans="1:1">
      <c r="A3255" s="35" t="s">
        <v>3273</v>
      </c>
    </row>
    <row r="3256" spans="1:1">
      <c r="A3256" s="34" t="s">
        <v>3274</v>
      </c>
    </row>
    <row r="3257" spans="1:1">
      <c r="A3257" s="35" t="s">
        <v>3275</v>
      </c>
    </row>
    <row r="3258" spans="1:1">
      <c r="A3258" s="34" t="s">
        <v>3276</v>
      </c>
    </row>
    <row r="3259" spans="1:1">
      <c r="A3259" s="35" t="s">
        <v>3277</v>
      </c>
    </row>
    <row r="3260" spans="1:1">
      <c r="A3260" s="34" t="s">
        <v>3278</v>
      </c>
    </row>
    <row r="3261" spans="1:1">
      <c r="A3261" s="35" t="s">
        <v>3279</v>
      </c>
    </row>
    <row r="3262" spans="1:1">
      <c r="A3262" s="34" t="s">
        <v>3280</v>
      </c>
    </row>
    <row r="3263" spans="1:1">
      <c r="A3263" s="35" t="s">
        <v>3281</v>
      </c>
    </row>
    <row r="3264" spans="1:1">
      <c r="A3264" s="34" t="s">
        <v>3282</v>
      </c>
    </row>
    <row r="3265" spans="1:1">
      <c r="A3265" s="35" t="s">
        <v>3283</v>
      </c>
    </row>
    <row r="3266" spans="1:1">
      <c r="A3266" s="34" t="s">
        <v>3284</v>
      </c>
    </row>
    <row r="3267" spans="1:1">
      <c r="A3267" s="35" t="s">
        <v>3285</v>
      </c>
    </row>
    <row r="3268" spans="1:1">
      <c r="A3268" s="34" t="s">
        <v>3286</v>
      </c>
    </row>
    <row r="3269" spans="1:1">
      <c r="A3269" s="35" t="s">
        <v>3287</v>
      </c>
    </row>
    <row r="3270" spans="1:1">
      <c r="A3270" s="34" t="s">
        <v>3288</v>
      </c>
    </row>
    <row r="3271" spans="1:1">
      <c r="A3271" s="35" t="s">
        <v>3289</v>
      </c>
    </row>
    <row r="3272" spans="1:1">
      <c r="A3272" s="34" t="s">
        <v>3290</v>
      </c>
    </row>
    <row r="3273" spans="1:1">
      <c r="A3273" s="35" t="s">
        <v>3291</v>
      </c>
    </row>
    <row r="3274" spans="1:1">
      <c r="A3274" s="34" t="s">
        <v>3292</v>
      </c>
    </row>
    <row r="3275" spans="1:1">
      <c r="A3275" s="35" t="s">
        <v>3293</v>
      </c>
    </row>
    <row r="3276" spans="1:1">
      <c r="A3276" s="34" t="s">
        <v>3294</v>
      </c>
    </row>
    <row r="3277" spans="1:1">
      <c r="A3277" s="35" t="s">
        <v>3295</v>
      </c>
    </row>
    <row r="3278" spans="1:1">
      <c r="A3278" s="34" t="s">
        <v>3296</v>
      </c>
    </row>
    <row r="3279" spans="1:1">
      <c r="A3279" s="35" t="s">
        <v>3297</v>
      </c>
    </row>
    <row r="3280" spans="1:1">
      <c r="A3280" s="34" t="s">
        <v>3298</v>
      </c>
    </row>
    <row r="3281" spans="1:1">
      <c r="A3281" s="35" t="s">
        <v>3299</v>
      </c>
    </row>
    <row r="3282" spans="1:1">
      <c r="A3282" s="34" t="s">
        <v>3300</v>
      </c>
    </row>
    <row r="3283" spans="1:1">
      <c r="A3283" s="35" t="s">
        <v>3301</v>
      </c>
    </row>
    <row r="3284" spans="1:1">
      <c r="A3284" s="34" t="s">
        <v>3302</v>
      </c>
    </row>
    <row r="3285" spans="1:1">
      <c r="A3285" s="35" t="s">
        <v>3303</v>
      </c>
    </row>
    <row r="3286" spans="1:1">
      <c r="A3286" s="34" t="s">
        <v>3304</v>
      </c>
    </row>
    <row r="3287" spans="1:1">
      <c r="A3287" s="35" t="s">
        <v>3305</v>
      </c>
    </row>
    <row r="3288" spans="1:1">
      <c r="A3288" s="34" t="s">
        <v>3306</v>
      </c>
    </row>
    <row r="3289" spans="1:1">
      <c r="A3289" s="35" t="s">
        <v>3307</v>
      </c>
    </row>
    <row r="3290" spans="1:1">
      <c r="A3290" s="34" t="s">
        <v>3308</v>
      </c>
    </row>
    <row r="3291" spans="1:1">
      <c r="A3291" s="35" t="s">
        <v>3309</v>
      </c>
    </row>
    <row r="3292" spans="1:1">
      <c r="A3292" s="34" t="s">
        <v>3310</v>
      </c>
    </row>
    <row r="3293" spans="1:1">
      <c r="A3293" s="35" t="s">
        <v>3311</v>
      </c>
    </row>
    <row r="3294" spans="1:1">
      <c r="A3294" s="34" t="s">
        <v>3312</v>
      </c>
    </row>
    <row r="3295" spans="1:1">
      <c r="A3295" s="35" t="s">
        <v>3313</v>
      </c>
    </row>
    <row r="3296" spans="1:1">
      <c r="A3296" s="34" t="s">
        <v>3314</v>
      </c>
    </row>
    <row r="3297" spans="1:1">
      <c r="A3297" s="35" t="s">
        <v>3315</v>
      </c>
    </row>
    <row r="3298" spans="1:1">
      <c r="A3298" s="34" t="s">
        <v>3316</v>
      </c>
    </row>
    <row r="3299" spans="1:1">
      <c r="A3299" s="35" t="s">
        <v>3317</v>
      </c>
    </row>
    <row r="3300" spans="1:1">
      <c r="A3300" s="34" t="s">
        <v>3318</v>
      </c>
    </row>
    <row r="3301" spans="1:1">
      <c r="A3301" s="35" t="s">
        <v>3319</v>
      </c>
    </row>
    <row r="3302" spans="1:1">
      <c r="A3302" s="34" t="s">
        <v>3320</v>
      </c>
    </row>
    <row r="3303" spans="1:1">
      <c r="A3303" s="35" t="s">
        <v>3321</v>
      </c>
    </row>
    <row r="3304" spans="1:1">
      <c r="A3304" s="34" t="s">
        <v>3322</v>
      </c>
    </row>
    <row r="3305" spans="1:1">
      <c r="A3305" s="35" t="s">
        <v>3323</v>
      </c>
    </row>
    <row r="3306" spans="1:1">
      <c r="A3306" s="34" t="s">
        <v>3324</v>
      </c>
    </row>
    <row r="3307" spans="1:1">
      <c r="A3307" s="35" t="s">
        <v>3325</v>
      </c>
    </row>
    <row r="3308" spans="1:1">
      <c r="A3308" s="34" t="s">
        <v>3326</v>
      </c>
    </row>
    <row r="3309" spans="1:1">
      <c r="A3309" s="35" t="s">
        <v>3327</v>
      </c>
    </row>
    <row r="3310" spans="1:1">
      <c r="A3310" s="34" t="s">
        <v>3328</v>
      </c>
    </row>
    <row r="3311" spans="1:1">
      <c r="A3311" s="35" t="s">
        <v>3329</v>
      </c>
    </row>
    <row r="3312" spans="1:1">
      <c r="A3312" s="34" t="s">
        <v>3330</v>
      </c>
    </row>
    <row r="3313" spans="1:1">
      <c r="A3313" s="35" t="s">
        <v>3331</v>
      </c>
    </row>
    <row r="3314" spans="1:1">
      <c r="A3314" s="34" t="s">
        <v>3332</v>
      </c>
    </row>
    <row r="3315" spans="1:1">
      <c r="A3315" s="35" t="s">
        <v>3333</v>
      </c>
    </row>
    <row r="3316" spans="1:1">
      <c r="A3316" s="34" t="s">
        <v>3334</v>
      </c>
    </row>
    <row r="3317" spans="1:1">
      <c r="A3317" s="35" t="s">
        <v>3335</v>
      </c>
    </row>
    <row r="3318" spans="1:1">
      <c r="A3318" s="34" t="s">
        <v>3336</v>
      </c>
    </row>
    <row r="3319" spans="1:1">
      <c r="A3319" s="35" t="s">
        <v>3337</v>
      </c>
    </row>
    <row r="3320" spans="1:1">
      <c r="A3320" s="34" t="s">
        <v>3338</v>
      </c>
    </row>
    <row r="3321" spans="1:1">
      <c r="A3321" s="35" t="s">
        <v>3339</v>
      </c>
    </row>
    <row r="3322" spans="1:1">
      <c r="A3322" s="34" t="s">
        <v>3340</v>
      </c>
    </row>
    <row r="3323" spans="1:1">
      <c r="A3323" s="35" t="s">
        <v>3341</v>
      </c>
    </row>
    <row r="3324" spans="1:1">
      <c r="A3324" s="34" t="s">
        <v>3342</v>
      </c>
    </row>
    <row r="3325" spans="1:1">
      <c r="A3325" s="35" t="s">
        <v>3343</v>
      </c>
    </row>
    <row r="3326" spans="1:1">
      <c r="A3326" s="34" t="s">
        <v>3344</v>
      </c>
    </row>
    <row r="3327" spans="1:1">
      <c r="A3327" s="35" t="s">
        <v>3345</v>
      </c>
    </row>
    <row r="3328" spans="1:1">
      <c r="A3328" s="34" t="s">
        <v>3346</v>
      </c>
    </row>
    <row r="3329" spans="1:1">
      <c r="A3329" s="35" t="s">
        <v>3347</v>
      </c>
    </row>
    <row r="3330" spans="1:1">
      <c r="A3330" s="34" t="s">
        <v>3348</v>
      </c>
    </row>
    <row r="3331" spans="1:1">
      <c r="A3331" s="35" t="s">
        <v>3349</v>
      </c>
    </row>
    <row r="3332" spans="1:1">
      <c r="A3332" s="34" t="s">
        <v>3350</v>
      </c>
    </row>
    <row r="3333" spans="1:1">
      <c r="A3333" s="35" t="s">
        <v>3351</v>
      </c>
    </row>
    <row r="3334" spans="1:1">
      <c r="A3334" s="34" t="s">
        <v>3352</v>
      </c>
    </row>
    <row r="3335" spans="1:1">
      <c r="A3335" s="35" t="s">
        <v>3353</v>
      </c>
    </row>
    <row r="3336" spans="1:1">
      <c r="A3336" s="34" t="s">
        <v>3354</v>
      </c>
    </row>
    <row r="3337" spans="1:1">
      <c r="A3337" s="35" t="s">
        <v>3355</v>
      </c>
    </row>
    <row r="3338" spans="1:1">
      <c r="A3338" s="34" t="s">
        <v>3356</v>
      </c>
    </row>
    <row r="3339" spans="1:1">
      <c r="A3339" s="35" t="s">
        <v>3357</v>
      </c>
    </row>
    <row r="3340" spans="1:1">
      <c r="A3340" s="34" t="s">
        <v>3358</v>
      </c>
    </row>
    <row r="3341" spans="1:1">
      <c r="A3341" s="35" t="s">
        <v>3359</v>
      </c>
    </row>
    <row r="3342" spans="1:1">
      <c r="A3342" s="34" t="s">
        <v>3360</v>
      </c>
    </row>
    <row r="3343" spans="1:1">
      <c r="A3343" s="35" t="s">
        <v>3361</v>
      </c>
    </row>
    <row r="3344" spans="1:1">
      <c r="A3344" s="34" t="s">
        <v>3362</v>
      </c>
    </row>
    <row r="3345" spans="1:1">
      <c r="A3345" s="35" t="s">
        <v>3363</v>
      </c>
    </row>
    <row r="3346" spans="1:1">
      <c r="A3346" s="34" t="s">
        <v>3364</v>
      </c>
    </row>
    <row r="3347" spans="1:1">
      <c r="A3347" s="35" t="s">
        <v>3365</v>
      </c>
    </row>
    <row r="3348" spans="1:1">
      <c r="A3348" s="34" t="s">
        <v>3366</v>
      </c>
    </row>
    <row r="3349" spans="1:1">
      <c r="A3349" s="35" t="s">
        <v>3367</v>
      </c>
    </row>
    <row r="3350" spans="1:1">
      <c r="A3350" s="34" t="s">
        <v>3368</v>
      </c>
    </row>
    <row r="3351" spans="1:1">
      <c r="A3351" s="35" t="s">
        <v>3369</v>
      </c>
    </row>
    <row r="3352" spans="1:1">
      <c r="A3352" s="34" t="s">
        <v>3370</v>
      </c>
    </row>
    <row r="3353" spans="1:1">
      <c r="A3353" s="35" t="s">
        <v>3371</v>
      </c>
    </row>
    <row r="3354" spans="1:1">
      <c r="A3354" s="34" t="s">
        <v>3372</v>
      </c>
    </row>
    <row r="3355" spans="1:1">
      <c r="A3355" s="35" t="s">
        <v>3373</v>
      </c>
    </row>
    <row r="3356" spans="1:1">
      <c r="A3356" s="34" t="s">
        <v>3374</v>
      </c>
    </row>
    <row r="3357" spans="1:1">
      <c r="A3357" s="35" t="s">
        <v>3375</v>
      </c>
    </row>
    <row r="3358" spans="1:1">
      <c r="A3358" s="34" t="s">
        <v>3376</v>
      </c>
    </row>
    <row r="3359" spans="1:1">
      <c r="A3359" s="35" t="s">
        <v>3377</v>
      </c>
    </row>
    <row r="3360" spans="1:1">
      <c r="A3360" s="34" t="s">
        <v>3378</v>
      </c>
    </row>
    <row r="3361" spans="1:1">
      <c r="A3361" s="35" t="s">
        <v>3379</v>
      </c>
    </row>
    <row r="3362" spans="1:1">
      <c r="A3362" s="34" t="s">
        <v>3380</v>
      </c>
    </row>
    <row r="3363" spans="1:1">
      <c r="A3363" s="35" t="s">
        <v>3381</v>
      </c>
    </row>
    <row r="3364" spans="1:1">
      <c r="A3364" s="34" t="s">
        <v>3382</v>
      </c>
    </row>
    <row r="3365" spans="1:1">
      <c r="A3365" s="35" t="s">
        <v>3383</v>
      </c>
    </row>
    <row r="3366" spans="1:1">
      <c r="A3366" s="34" t="s">
        <v>3384</v>
      </c>
    </row>
    <row r="3367" spans="1:1">
      <c r="A3367" s="35" t="s">
        <v>3385</v>
      </c>
    </row>
    <row r="3368" spans="1:1">
      <c r="A3368" s="34" t="s">
        <v>3386</v>
      </c>
    </row>
    <row r="3369" spans="1:1">
      <c r="A3369" s="35" t="s">
        <v>3387</v>
      </c>
    </row>
    <row r="3370" spans="1:1">
      <c r="A3370" s="34" t="s">
        <v>3388</v>
      </c>
    </row>
    <row r="3371" spans="1:1">
      <c r="A3371" s="35" t="s">
        <v>3389</v>
      </c>
    </row>
    <row r="3372" spans="1:1">
      <c r="A3372" s="34" t="s">
        <v>3390</v>
      </c>
    </row>
    <row r="3373" spans="1:1">
      <c r="A3373" s="35" t="s">
        <v>3391</v>
      </c>
    </row>
    <row r="3374" spans="1:1">
      <c r="A3374" s="34" t="s">
        <v>3392</v>
      </c>
    </row>
    <row r="3375" spans="1:1">
      <c r="A3375" s="35" t="s">
        <v>3393</v>
      </c>
    </row>
    <row r="3376" spans="1:1">
      <c r="A3376" s="34" t="s">
        <v>3394</v>
      </c>
    </row>
    <row r="3377" spans="1:1">
      <c r="A3377" s="35" t="s">
        <v>3395</v>
      </c>
    </row>
    <row r="3378" spans="1:1">
      <c r="A3378" s="34" t="s">
        <v>3396</v>
      </c>
    </row>
    <row r="3379" spans="1:1">
      <c r="A3379" s="35" t="s">
        <v>3397</v>
      </c>
    </row>
    <row r="3380" spans="1:1">
      <c r="A3380" s="34" t="s">
        <v>3398</v>
      </c>
    </row>
    <row r="3381" spans="1:1">
      <c r="A3381" s="35" t="s">
        <v>3399</v>
      </c>
    </row>
    <row r="3382" spans="1:1">
      <c r="A3382" s="34" t="s">
        <v>3400</v>
      </c>
    </row>
    <row r="3383" spans="1:1">
      <c r="A3383" s="35" t="s">
        <v>3401</v>
      </c>
    </row>
    <row r="3384" spans="1:1">
      <c r="A3384" s="34" t="s">
        <v>3402</v>
      </c>
    </row>
    <row r="3385" spans="1:1">
      <c r="A3385" s="35" t="s">
        <v>3403</v>
      </c>
    </row>
    <row r="3386" spans="1:1">
      <c r="A3386" s="34" t="s">
        <v>3404</v>
      </c>
    </row>
    <row r="3387" spans="1:1">
      <c r="A3387" s="35" t="s">
        <v>3405</v>
      </c>
    </row>
    <row r="3388" spans="1:1">
      <c r="A3388" s="34" t="s">
        <v>3406</v>
      </c>
    </row>
    <row r="3389" spans="1:1">
      <c r="A3389" s="35" t="s">
        <v>3407</v>
      </c>
    </row>
    <row r="3390" spans="1:1">
      <c r="A3390" s="34" t="s">
        <v>3408</v>
      </c>
    </row>
    <row r="3391" spans="1:1">
      <c r="A3391" s="35" t="s">
        <v>3409</v>
      </c>
    </row>
    <row r="3392" spans="1:1">
      <c r="A3392" s="34" t="s">
        <v>3410</v>
      </c>
    </row>
    <row r="3393" spans="1:1">
      <c r="A3393" s="35" t="s">
        <v>3411</v>
      </c>
    </row>
    <row r="3394" spans="1:1">
      <c r="A3394" s="34" t="s">
        <v>3412</v>
      </c>
    </row>
    <row r="3395" spans="1:1">
      <c r="A3395" s="35" t="s">
        <v>3413</v>
      </c>
    </row>
    <row r="3396" spans="1:1">
      <c r="A3396" s="34" t="s">
        <v>3414</v>
      </c>
    </row>
    <row r="3397" spans="1:1">
      <c r="A3397" s="35" t="s">
        <v>3415</v>
      </c>
    </row>
    <row r="3398" spans="1:1">
      <c r="A3398" s="34" t="s">
        <v>3416</v>
      </c>
    </row>
    <row r="3399" spans="1:1">
      <c r="A3399" s="35" t="s">
        <v>3417</v>
      </c>
    </row>
    <row r="3400" spans="1:1">
      <c r="A3400" s="34" t="s">
        <v>3418</v>
      </c>
    </row>
    <row r="3401" spans="1:1">
      <c r="A3401" s="35" t="s">
        <v>3419</v>
      </c>
    </row>
    <row r="3402" spans="1:1">
      <c r="A3402" s="34" t="s">
        <v>3420</v>
      </c>
    </row>
    <row r="3403" spans="1:1">
      <c r="A3403" s="35" t="s">
        <v>3421</v>
      </c>
    </row>
    <row r="3404" spans="1:1">
      <c r="A3404" s="34" t="s">
        <v>3422</v>
      </c>
    </row>
    <row r="3405" spans="1:1">
      <c r="A3405" s="35" t="s">
        <v>3423</v>
      </c>
    </row>
    <row r="3406" spans="1:1">
      <c r="A3406" s="34" t="s">
        <v>3424</v>
      </c>
    </row>
    <row r="3407" spans="1:1">
      <c r="A3407" s="35" t="s">
        <v>3425</v>
      </c>
    </row>
    <row r="3408" spans="1:1">
      <c r="A3408" s="34" t="s">
        <v>3426</v>
      </c>
    </row>
    <row r="3409" spans="1:1">
      <c r="A3409" s="35" t="s">
        <v>3427</v>
      </c>
    </row>
    <row r="3410" spans="1:1">
      <c r="A3410" s="34" t="s">
        <v>3428</v>
      </c>
    </row>
    <row r="3411" spans="1:1">
      <c r="A3411" s="35" t="s">
        <v>3429</v>
      </c>
    </row>
    <row r="3412" spans="1:1">
      <c r="A3412" s="34" t="s">
        <v>3430</v>
      </c>
    </row>
    <row r="3413" spans="1:1">
      <c r="A3413" s="35" t="s">
        <v>3431</v>
      </c>
    </row>
    <row r="3414" spans="1:1">
      <c r="A3414" s="34" t="s">
        <v>3432</v>
      </c>
    </row>
    <row r="3415" spans="1:1">
      <c r="A3415" s="35" t="s">
        <v>3433</v>
      </c>
    </row>
    <row r="3416" spans="1:1">
      <c r="A3416" s="34" t="s">
        <v>3434</v>
      </c>
    </row>
    <row r="3417" spans="1:1">
      <c r="A3417" s="35" t="s">
        <v>3435</v>
      </c>
    </row>
    <row r="3418" spans="1:1">
      <c r="A3418" s="34" t="s">
        <v>3436</v>
      </c>
    </row>
    <row r="3419" spans="1:1">
      <c r="A3419" s="35" t="s">
        <v>3437</v>
      </c>
    </row>
    <row r="3420" spans="1:1">
      <c r="A3420" s="34" t="s">
        <v>3438</v>
      </c>
    </row>
    <row r="3421" spans="1:1">
      <c r="A3421" s="35" t="s">
        <v>3439</v>
      </c>
    </row>
    <row r="3422" spans="1:1">
      <c r="A3422" s="34" t="s">
        <v>3440</v>
      </c>
    </row>
    <row r="3423" spans="1:1">
      <c r="A3423" s="35" t="s">
        <v>3441</v>
      </c>
    </row>
    <row r="3424" spans="1:1">
      <c r="A3424" s="34" t="s">
        <v>3442</v>
      </c>
    </row>
    <row r="3425" spans="1:1">
      <c r="A3425" s="35" t="s">
        <v>3443</v>
      </c>
    </row>
    <row r="3426" spans="1:1">
      <c r="A3426" s="34" t="s">
        <v>3444</v>
      </c>
    </row>
    <row r="3427" spans="1:1">
      <c r="A3427" s="35" t="s">
        <v>3445</v>
      </c>
    </row>
    <row r="3428" spans="1:1">
      <c r="A3428" s="34" t="s">
        <v>3446</v>
      </c>
    </row>
    <row r="3429" spans="1:1">
      <c r="A3429" s="35" t="s">
        <v>3447</v>
      </c>
    </row>
    <row r="3430" spans="1:1">
      <c r="A3430" s="34" t="s">
        <v>3448</v>
      </c>
    </row>
    <row r="3431" spans="1:1">
      <c r="A3431" s="35" t="s">
        <v>3449</v>
      </c>
    </row>
    <row r="3432" spans="1:1">
      <c r="A3432" s="34" t="s">
        <v>3450</v>
      </c>
    </row>
    <row r="3433" spans="1:1">
      <c r="A3433" s="35" t="s">
        <v>3451</v>
      </c>
    </row>
    <row r="3434" spans="1:1">
      <c r="A3434" s="34" t="s">
        <v>3452</v>
      </c>
    </row>
    <row r="3435" spans="1:1">
      <c r="A3435" s="35" t="s">
        <v>3453</v>
      </c>
    </row>
    <row r="3436" spans="1:1">
      <c r="A3436" s="34" t="s">
        <v>3454</v>
      </c>
    </row>
    <row r="3437" spans="1:1">
      <c r="A3437" s="35" t="s">
        <v>3455</v>
      </c>
    </row>
    <row r="3438" spans="1:1">
      <c r="A3438" s="34" t="s">
        <v>3456</v>
      </c>
    </row>
    <row r="3439" spans="1:1">
      <c r="A3439" s="35" t="s">
        <v>3457</v>
      </c>
    </row>
    <row r="3440" spans="1:1">
      <c r="A3440" s="34" t="s">
        <v>3458</v>
      </c>
    </row>
    <row r="3441" spans="1:1">
      <c r="A3441" s="35" t="s">
        <v>3459</v>
      </c>
    </row>
    <row r="3442" spans="1:1">
      <c r="A3442" s="34" t="s">
        <v>3460</v>
      </c>
    </row>
    <row r="3443" spans="1:1">
      <c r="A3443" s="35" t="s">
        <v>3461</v>
      </c>
    </row>
    <row r="3444" spans="1:1">
      <c r="A3444" s="34" t="s">
        <v>3462</v>
      </c>
    </row>
    <row r="3445" spans="1:1">
      <c r="A3445" s="35" t="s">
        <v>3463</v>
      </c>
    </row>
    <row r="3446" spans="1:1">
      <c r="A3446" s="34" t="s">
        <v>3464</v>
      </c>
    </row>
    <row r="3447" spans="1:1">
      <c r="A3447" s="35" t="s">
        <v>3465</v>
      </c>
    </row>
    <row r="3448" spans="1:1">
      <c r="A3448" s="34" t="s">
        <v>3466</v>
      </c>
    </row>
    <row r="3449" spans="1:1">
      <c r="A3449" s="35" t="s">
        <v>3467</v>
      </c>
    </row>
    <row r="3450" spans="1:1">
      <c r="A3450" s="34" t="s">
        <v>3468</v>
      </c>
    </row>
    <row r="3451" spans="1:1">
      <c r="A3451" s="35" t="s">
        <v>3469</v>
      </c>
    </row>
    <row r="3452" spans="1:1">
      <c r="A3452" s="34" t="s">
        <v>3470</v>
      </c>
    </row>
    <row r="3453" spans="1:1">
      <c r="A3453" s="35" t="s">
        <v>3471</v>
      </c>
    </row>
    <row r="3454" spans="1:1">
      <c r="A3454" s="34" t="s">
        <v>3472</v>
      </c>
    </row>
    <row r="3455" spans="1:1">
      <c r="A3455" s="35" t="s">
        <v>3473</v>
      </c>
    </row>
    <row r="3456" spans="1:1">
      <c r="A3456" s="34" t="s">
        <v>3474</v>
      </c>
    </row>
    <row r="3457" spans="1:1">
      <c r="A3457" s="35" t="s">
        <v>3475</v>
      </c>
    </row>
    <row r="3458" spans="1:1">
      <c r="A3458" s="34" t="s">
        <v>3476</v>
      </c>
    </row>
    <row r="3459" spans="1:1">
      <c r="A3459" s="35" t="s">
        <v>3477</v>
      </c>
    </row>
    <row r="3460" spans="1:1">
      <c r="A3460" s="34" t="s">
        <v>3478</v>
      </c>
    </row>
    <row r="3461" spans="1:1">
      <c r="A3461" s="35" t="s">
        <v>3479</v>
      </c>
    </row>
    <row r="3462" spans="1:1">
      <c r="A3462" s="34" t="s">
        <v>3480</v>
      </c>
    </row>
    <row r="3463" spans="1:1">
      <c r="A3463" s="35" t="s">
        <v>3481</v>
      </c>
    </row>
    <row r="3464" spans="1:1">
      <c r="A3464" s="34" t="s">
        <v>3482</v>
      </c>
    </row>
    <row r="3465" spans="1:1">
      <c r="A3465" s="35" t="s">
        <v>3483</v>
      </c>
    </row>
    <row r="3466" spans="1:1">
      <c r="A3466" s="34" t="s">
        <v>3484</v>
      </c>
    </row>
    <row r="3467" spans="1:1">
      <c r="A3467" s="35" t="s">
        <v>3485</v>
      </c>
    </row>
    <row r="3468" spans="1:1">
      <c r="A3468" s="34" t="s">
        <v>3486</v>
      </c>
    </row>
    <row r="3469" spans="1:1">
      <c r="A3469" s="35" t="s">
        <v>3487</v>
      </c>
    </row>
    <row r="3470" spans="1:1">
      <c r="A3470" s="34" t="s">
        <v>3488</v>
      </c>
    </row>
    <row r="3471" spans="1:1">
      <c r="A3471" s="35" t="s">
        <v>3489</v>
      </c>
    </row>
    <row r="3472" spans="1:1">
      <c r="A3472" s="34" t="s">
        <v>3490</v>
      </c>
    </row>
    <row r="3473" spans="1:1">
      <c r="A3473" s="35" t="s">
        <v>3491</v>
      </c>
    </row>
    <row r="3474" spans="1:1">
      <c r="A3474" s="34" t="s">
        <v>3492</v>
      </c>
    </row>
    <row r="3475" spans="1:1">
      <c r="A3475" s="35" t="s">
        <v>3493</v>
      </c>
    </row>
    <row r="3476" spans="1:1">
      <c r="A3476" s="34" t="s">
        <v>3494</v>
      </c>
    </row>
    <row r="3477" spans="1:1">
      <c r="A3477" s="35" t="s">
        <v>3495</v>
      </c>
    </row>
    <row r="3478" spans="1:1">
      <c r="A3478" s="34" t="s">
        <v>3496</v>
      </c>
    </row>
    <row r="3479" spans="1:1">
      <c r="A3479" s="35" t="s">
        <v>3497</v>
      </c>
    </row>
    <row r="3480" spans="1:1">
      <c r="A3480" s="34" t="s">
        <v>3498</v>
      </c>
    </row>
    <row r="3481" spans="1:1">
      <c r="A3481" s="35" t="s">
        <v>3499</v>
      </c>
    </row>
    <row r="3482" spans="1:1">
      <c r="A3482" s="34" t="s">
        <v>3500</v>
      </c>
    </row>
    <row r="3483" spans="1:1">
      <c r="A3483" s="35" t="s">
        <v>3501</v>
      </c>
    </row>
    <row r="3484" spans="1:1">
      <c r="A3484" s="34" t="s">
        <v>3502</v>
      </c>
    </row>
    <row r="3485" spans="1:1">
      <c r="A3485" s="35" t="s">
        <v>3503</v>
      </c>
    </row>
    <row r="3486" spans="1:1">
      <c r="A3486" s="34" t="s">
        <v>3504</v>
      </c>
    </row>
    <row r="3487" spans="1:1">
      <c r="A3487" s="35" t="s">
        <v>3505</v>
      </c>
    </row>
    <row r="3488" spans="1:1">
      <c r="A3488" s="34" t="s">
        <v>3506</v>
      </c>
    </row>
    <row r="3489" spans="1:1">
      <c r="A3489" s="35" t="s">
        <v>3507</v>
      </c>
    </row>
    <row r="3490" spans="1:1">
      <c r="A3490" s="34" t="s">
        <v>3508</v>
      </c>
    </row>
    <row r="3491" spans="1:1">
      <c r="A3491" s="35" t="s">
        <v>3509</v>
      </c>
    </row>
    <row r="3492" spans="1:1">
      <c r="A3492" s="34" t="s">
        <v>3510</v>
      </c>
    </row>
    <row r="3493" spans="1:1">
      <c r="A3493" s="35" t="s">
        <v>3511</v>
      </c>
    </row>
    <row r="3494" spans="1:1">
      <c r="A3494" s="34" t="s">
        <v>3512</v>
      </c>
    </row>
    <row r="3495" spans="1:1">
      <c r="A3495" s="35" t="s">
        <v>3513</v>
      </c>
    </row>
    <row r="3496" spans="1:1">
      <c r="A3496" s="34" t="s">
        <v>3514</v>
      </c>
    </row>
    <row r="3497" spans="1:1">
      <c r="A3497" s="35" t="s">
        <v>3515</v>
      </c>
    </row>
    <row r="3498" spans="1:1">
      <c r="A3498" s="34" t="s">
        <v>3516</v>
      </c>
    </row>
    <row r="3499" spans="1:1">
      <c r="A3499" s="35" t="s">
        <v>3517</v>
      </c>
    </row>
    <row r="3500" spans="1:1">
      <c r="A3500" s="34" t="s">
        <v>3518</v>
      </c>
    </row>
    <row r="3501" spans="1:1">
      <c r="A3501" s="35" t="s">
        <v>3519</v>
      </c>
    </row>
    <row r="3502" spans="1:1">
      <c r="A3502" s="34" t="s">
        <v>3520</v>
      </c>
    </row>
    <row r="3503" spans="1:1">
      <c r="A3503" s="35" t="s">
        <v>3521</v>
      </c>
    </row>
    <row r="3504" spans="1:1">
      <c r="A3504" s="34" t="s">
        <v>3522</v>
      </c>
    </row>
    <row r="3505" spans="1:1">
      <c r="A3505" s="35" t="s">
        <v>3523</v>
      </c>
    </row>
    <row r="3506" spans="1:1">
      <c r="A3506" s="34" t="s">
        <v>3524</v>
      </c>
    </row>
    <row r="3507" spans="1:1">
      <c r="A3507" s="35" t="s">
        <v>3525</v>
      </c>
    </row>
    <row r="3508" spans="1:1">
      <c r="A3508" s="34" t="s">
        <v>3526</v>
      </c>
    </row>
    <row r="3509" spans="1:1">
      <c r="A3509" s="35" t="s">
        <v>3527</v>
      </c>
    </row>
    <row r="3510" spans="1:1">
      <c r="A3510" s="34" t="s">
        <v>3528</v>
      </c>
    </row>
    <row r="3511" spans="1:1">
      <c r="A3511" s="35" t="s">
        <v>3529</v>
      </c>
    </row>
    <row r="3512" spans="1:1">
      <c r="A3512" s="34" t="s">
        <v>3530</v>
      </c>
    </row>
    <row r="3513" spans="1:1">
      <c r="A3513" s="35" t="s">
        <v>3531</v>
      </c>
    </row>
    <row r="3514" spans="1:1">
      <c r="A3514" s="34" t="s">
        <v>3532</v>
      </c>
    </row>
    <row r="3515" spans="1:1">
      <c r="A3515" s="35" t="s">
        <v>3533</v>
      </c>
    </row>
    <row r="3516" spans="1:1">
      <c r="A3516" s="34" t="s">
        <v>3534</v>
      </c>
    </row>
    <row r="3517" spans="1:1">
      <c r="A3517" s="35" t="s">
        <v>3535</v>
      </c>
    </row>
    <row r="3518" spans="1:1">
      <c r="A3518" s="34" t="s">
        <v>3536</v>
      </c>
    </row>
    <row r="3519" spans="1:1">
      <c r="A3519" s="35" t="s">
        <v>3537</v>
      </c>
    </row>
    <row r="3520" spans="1:1">
      <c r="A3520" s="34" t="s">
        <v>3538</v>
      </c>
    </row>
    <row r="3521" spans="1:1">
      <c r="A3521" s="35" t="s">
        <v>3539</v>
      </c>
    </row>
    <row r="3522" spans="1:1">
      <c r="A3522" s="34" t="s">
        <v>3540</v>
      </c>
    </row>
    <row r="3523" spans="1:1">
      <c r="A3523" s="35" t="s">
        <v>3541</v>
      </c>
    </row>
    <row r="3524" spans="1:1">
      <c r="A3524" s="34" t="s">
        <v>3542</v>
      </c>
    </row>
    <row r="3525" spans="1:1">
      <c r="A3525" s="35" t="s">
        <v>3543</v>
      </c>
    </row>
    <row r="3526" spans="1:1">
      <c r="A3526" s="34" t="s">
        <v>3544</v>
      </c>
    </row>
    <row r="3527" spans="1:1">
      <c r="A3527" s="35" t="s">
        <v>3545</v>
      </c>
    </row>
    <row r="3528" spans="1:1">
      <c r="A3528" s="34" t="s">
        <v>3546</v>
      </c>
    </row>
    <row r="3529" spans="1:1">
      <c r="A3529" s="35" t="s">
        <v>3547</v>
      </c>
    </row>
    <row r="3530" spans="1:1">
      <c r="A3530" s="34" t="s">
        <v>3548</v>
      </c>
    </row>
    <row r="3531" spans="1:1">
      <c r="A3531" s="35" t="s">
        <v>3549</v>
      </c>
    </row>
    <row r="3532" spans="1:1">
      <c r="A3532" s="34" t="s">
        <v>3550</v>
      </c>
    </row>
    <row r="3533" spans="1:1">
      <c r="A3533" s="35" t="s">
        <v>3551</v>
      </c>
    </row>
    <row r="3534" spans="1:1">
      <c r="A3534" s="34" t="s">
        <v>3552</v>
      </c>
    </row>
    <row r="3535" spans="1:1">
      <c r="A3535" s="35" t="s">
        <v>3553</v>
      </c>
    </row>
    <row r="3536" spans="1:1">
      <c r="A3536" s="34" t="s">
        <v>3554</v>
      </c>
    </row>
    <row r="3537" spans="1:1">
      <c r="A3537" s="35" t="s">
        <v>3555</v>
      </c>
    </row>
    <row r="3538" spans="1:1">
      <c r="A3538" s="34" t="s">
        <v>3556</v>
      </c>
    </row>
    <row r="3539" spans="1:1">
      <c r="A3539" s="35" t="s">
        <v>3557</v>
      </c>
    </row>
    <row r="3540" spans="1:1">
      <c r="A3540" s="34" t="s">
        <v>3558</v>
      </c>
    </row>
    <row r="3541" spans="1:1">
      <c r="A3541" s="35" t="s">
        <v>3559</v>
      </c>
    </row>
    <row r="3542" spans="1:1">
      <c r="A3542" s="34" t="s">
        <v>3560</v>
      </c>
    </row>
    <row r="3543" spans="1:1">
      <c r="A3543" s="35" t="s">
        <v>3561</v>
      </c>
    </row>
    <row r="3544" spans="1:1">
      <c r="A3544" s="34" t="s">
        <v>3562</v>
      </c>
    </row>
    <row r="3545" spans="1:1">
      <c r="A3545" s="35" t="s">
        <v>3563</v>
      </c>
    </row>
    <row r="3546" spans="1:1">
      <c r="A3546" s="34" t="s">
        <v>3564</v>
      </c>
    </row>
    <row r="3547" spans="1:1">
      <c r="A3547" s="35" t="s">
        <v>3565</v>
      </c>
    </row>
    <row r="3548" spans="1:1">
      <c r="A3548" s="34" t="s">
        <v>3566</v>
      </c>
    </row>
    <row r="3549" spans="1:1">
      <c r="A3549" s="35" t="s">
        <v>3567</v>
      </c>
    </row>
    <row r="3550" spans="1:1">
      <c r="A3550" s="34" t="s">
        <v>3568</v>
      </c>
    </row>
    <row r="3551" spans="1:1">
      <c r="A3551" s="35" t="s">
        <v>3569</v>
      </c>
    </row>
    <row r="3552" spans="1:1">
      <c r="A3552" s="34" t="s">
        <v>3570</v>
      </c>
    </row>
    <row r="3553" spans="1:1">
      <c r="A3553" s="35" t="s">
        <v>3571</v>
      </c>
    </row>
    <row r="3554" spans="1:1">
      <c r="A3554" s="34" t="s">
        <v>3572</v>
      </c>
    </row>
    <row r="3555" spans="1:1">
      <c r="A3555" s="35" t="s">
        <v>3573</v>
      </c>
    </row>
    <row r="3556" spans="1:1">
      <c r="A3556" s="34" t="s">
        <v>3574</v>
      </c>
    </row>
    <row r="3557" spans="1:1">
      <c r="A3557" s="35" t="s">
        <v>3575</v>
      </c>
    </row>
    <row r="3558" spans="1:1">
      <c r="A3558" s="34" t="s">
        <v>3576</v>
      </c>
    </row>
    <row r="3559" spans="1:1">
      <c r="A3559" s="35" t="s">
        <v>3577</v>
      </c>
    </row>
    <row r="3560" spans="1:1">
      <c r="A3560" s="34" t="s">
        <v>3578</v>
      </c>
    </row>
    <row r="3561" spans="1:1">
      <c r="A3561" s="35" t="s">
        <v>3579</v>
      </c>
    </row>
    <row r="3562" spans="1:1">
      <c r="A3562" s="34" t="s">
        <v>3580</v>
      </c>
    </row>
    <row r="3563" spans="1:1">
      <c r="A3563" s="35" t="s">
        <v>3581</v>
      </c>
    </row>
    <row r="3564" spans="1:1">
      <c r="A3564" s="34" t="s">
        <v>3582</v>
      </c>
    </row>
    <row r="3565" spans="1:1">
      <c r="A3565" s="35" t="s">
        <v>3583</v>
      </c>
    </row>
    <row r="3566" spans="1:1">
      <c r="A3566" s="34" t="s">
        <v>3584</v>
      </c>
    </row>
    <row r="3567" spans="1:1">
      <c r="A3567" s="35" t="s">
        <v>3585</v>
      </c>
    </row>
    <row r="3568" spans="1:1">
      <c r="A3568" s="34" t="s">
        <v>3586</v>
      </c>
    </row>
    <row r="3569" spans="1:1">
      <c r="A3569" s="35" t="s">
        <v>3587</v>
      </c>
    </row>
    <row r="3570" spans="1:1">
      <c r="A3570" s="34" t="s">
        <v>3588</v>
      </c>
    </row>
    <row r="3571" spans="1:1">
      <c r="A3571" s="35" t="s">
        <v>3589</v>
      </c>
    </row>
    <row r="3572" spans="1:1">
      <c r="A3572" s="34" t="s">
        <v>3590</v>
      </c>
    </row>
    <row r="3573" spans="1:1">
      <c r="A3573" s="35" t="s">
        <v>3591</v>
      </c>
    </row>
    <row r="3574" spans="1:1">
      <c r="A3574" s="34" t="s">
        <v>3592</v>
      </c>
    </row>
    <row r="3575" spans="1:1">
      <c r="A3575" s="35" t="s">
        <v>3593</v>
      </c>
    </row>
    <row r="3576" spans="1:1">
      <c r="A3576" s="34" t="s">
        <v>3594</v>
      </c>
    </row>
    <row r="3577" spans="1:1">
      <c r="A3577" s="35" t="s">
        <v>3595</v>
      </c>
    </row>
    <row r="3578" spans="1:1">
      <c r="A3578" s="34" t="s">
        <v>3596</v>
      </c>
    </row>
    <row r="3579" spans="1:1">
      <c r="A3579" s="35" t="s">
        <v>3597</v>
      </c>
    </row>
    <row r="3580" spans="1:1">
      <c r="A3580" s="34" t="s">
        <v>3598</v>
      </c>
    </row>
    <row r="3581" spans="1:1">
      <c r="A3581" s="35" t="s">
        <v>3599</v>
      </c>
    </row>
    <row r="3582" spans="1:1">
      <c r="A3582" s="34" t="s">
        <v>3600</v>
      </c>
    </row>
    <row r="3583" spans="1:1">
      <c r="A3583" s="35" t="s">
        <v>3601</v>
      </c>
    </row>
    <row r="3584" spans="1:1">
      <c r="A3584" s="34" t="s">
        <v>3602</v>
      </c>
    </row>
    <row r="3585" spans="1:1">
      <c r="A3585" s="35" t="s">
        <v>3603</v>
      </c>
    </row>
    <row r="3586" spans="1:1">
      <c r="A3586" s="34" t="s">
        <v>3604</v>
      </c>
    </row>
    <row r="3587" spans="1:1">
      <c r="A3587" s="35" t="s">
        <v>3605</v>
      </c>
    </row>
    <row r="3588" spans="1:1">
      <c r="A3588" s="34" t="s">
        <v>3606</v>
      </c>
    </row>
    <row r="3589" spans="1:1">
      <c r="A3589" s="35" t="s">
        <v>3607</v>
      </c>
    </row>
    <row r="3590" spans="1:1">
      <c r="A3590" s="34" t="s">
        <v>3608</v>
      </c>
    </row>
    <row r="3591" spans="1:1">
      <c r="A3591" s="35" t="s">
        <v>3609</v>
      </c>
    </row>
    <row r="3592" spans="1:1">
      <c r="A3592" s="34" t="s">
        <v>3610</v>
      </c>
    </row>
    <row r="3593" spans="1:1">
      <c r="A3593" s="35" t="s">
        <v>3611</v>
      </c>
    </row>
    <row r="3594" spans="1:1">
      <c r="A3594" s="34" t="s">
        <v>3612</v>
      </c>
    </row>
    <row r="3595" spans="1:1">
      <c r="A3595" s="35" t="s">
        <v>3613</v>
      </c>
    </row>
    <row r="3596" spans="1:1">
      <c r="A3596" s="34" t="s">
        <v>3614</v>
      </c>
    </row>
    <row r="3597" spans="1:1">
      <c r="A3597" s="35" t="s">
        <v>3615</v>
      </c>
    </row>
    <row r="3598" spans="1:1">
      <c r="A3598" s="34" t="s">
        <v>3616</v>
      </c>
    </row>
    <row r="3599" spans="1:1">
      <c r="A3599" s="35" t="s">
        <v>3617</v>
      </c>
    </row>
    <row r="3600" spans="1:1">
      <c r="A3600" s="34" t="s">
        <v>3618</v>
      </c>
    </row>
    <row r="3601" spans="1:1">
      <c r="A3601" s="35" t="s">
        <v>3619</v>
      </c>
    </row>
    <row r="3602" spans="1:1">
      <c r="A3602" s="34" t="s">
        <v>3620</v>
      </c>
    </row>
    <row r="3603" spans="1:1">
      <c r="A3603" s="35" t="s">
        <v>3621</v>
      </c>
    </row>
    <row r="3604" spans="1:1">
      <c r="A3604" s="34" t="s">
        <v>3622</v>
      </c>
    </row>
    <row r="3605" spans="1:1">
      <c r="A3605" s="35" t="s">
        <v>3623</v>
      </c>
    </row>
    <row r="3606" spans="1:1">
      <c r="A3606" s="34" t="s">
        <v>3624</v>
      </c>
    </row>
    <row r="3607" spans="1:1">
      <c r="A3607" s="35" t="s">
        <v>3625</v>
      </c>
    </row>
    <row r="3608" spans="1:1">
      <c r="A3608" s="34" t="s">
        <v>3626</v>
      </c>
    </row>
    <row r="3609" spans="1:1">
      <c r="A3609" s="35" t="s">
        <v>3627</v>
      </c>
    </row>
    <row r="3610" spans="1:1">
      <c r="A3610" s="34" t="s">
        <v>3628</v>
      </c>
    </row>
    <row r="3611" spans="1:1">
      <c r="A3611" s="35" t="s">
        <v>3629</v>
      </c>
    </row>
    <row r="3612" spans="1:1">
      <c r="A3612" s="34" t="s">
        <v>3630</v>
      </c>
    </row>
    <row r="3613" spans="1:1">
      <c r="A3613" s="35" t="s">
        <v>3631</v>
      </c>
    </row>
    <row r="3614" spans="1:1">
      <c r="A3614" s="34" t="s">
        <v>3632</v>
      </c>
    </row>
    <row r="3615" spans="1:1">
      <c r="A3615" s="35" t="s">
        <v>3633</v>
      </c>
    </row>
    <row r="3616" spans="1:1">
      <c r="A3616" s="34" t="s">
        <v>3634</v>
      </c>
    </row>
    <row r="3617" spans="1:1">
      <c r="A3617" s="35" t="s">
        <v>3635</v>
      </c>
    </row>
    <row r="3618" spans="1:1">
      <c r="A3618" s="34" t="s">
        <v>3636</v>
      </c>
    </row>
    <row r="3619" spans="1:1">
      <c r="A3619" s="35" t="s">
        <v>3637</v>
      </c>
    </row>
    <row r="3620" spans="1:1">
      <c r="A3620" s="34" t="s">
        <v>3638</v>
      </c>
    </row>
    <row r="3621" spans="1:1">
      <c r="A3621" s="35" t="s">
        <v>3639</v>
      </c>
    </row>
    <row r="3622" spans="1:1">
      <c r="A3622" s="34" t="s">
        <v>3640</v>
      </c>
    </row>
    <row r="3623" spans="1:1">
      <c r="A3623" s="35" t="s">
        <v>3641</v>
      </c>
    </row>
    <row r="3624" spans="1:1">
      <c r="A3624" s="34" t="s">
        <v>3642</v>
      </c>
    </row>
    <row r="3625" spans="1:1">
      <c r="A3625" s="35" t="s">
        <v>3643</v>
      </c>
    </row>
    <row r="3626" spans="1:1">
      <c r="A3626" s="34" t="s">
        <v>3644</v>
      </c>
    </row>
    <row r="3627" spans="1:1">
      <c r="A3627" s="35" t="s">
        <v>3645</v>
      </c>
    </row>
    <row r="3628" spans="1:1">
      <c r="A3628" s="34" t="s">
        <v>3646</v>
      </c>
    </row>
    <row r="3629" spans="1:1">
      <c r="A3629" s="35" t="s">
        <v>3647</v>
      </c>
    </row>
    <row r="3630" spans="1:1">
      <c r="A3630" s="34" t="s">
        <v>3648</v>
      </c>
    </row>
    <row r="3631" spans="1:1">
      <c r="A3631" s="35" t="s">
        <v>3649</v>
      </c>
    </row>
    <row r="3632" spans="1:1">
      <c r="A3632" s="34" t="s">
        <v>3650</v>
      </c>
    </row>
    <row r="3633" spans="1:1">
      <c r="A3633" s="35" t="s">
        <v>3651</v>
      </c>
    </row>
    <row r="3634" spans="1:1">
      <c r="A3634" s="34" t="s">
        <v>3652</v>
      </c>
    </row>
    <row r="3635" spans="1:1">
      <c r="A3635" s="35" t="s">
        <v>3653</v>
      </c>
    </row>
    <row r="3636" spans="1:1">
      <c r="A3636" s="34" t="s">
        <v>3654</v>
      </c>
    </row>
    <row r="3637" spans="1:1">
      <c r="A3637" s="35" t="s">
        <v>3655</v>
      </c>
    </row>
    <row r="3638" spans="1:1">
      <c r="A3638" s="34" t="s">
        <v>3656</v>
      </c>
    </row>
    <row r="3639" spans="1:1">
      <c r="A3639" s="35" t="s">
        <v>3657</v>
      </c>
    </row>
    <row r="3640" spans="1:1">
      <c r="A3640" s="34" t="s">
        <v>3658</v>
      </c>
    </row>
    <row r="3641" spans="1:1">
      <c r="A3641" s="35" t="s">
        <v>3659</v>
      </c>
    </row>
    <row r="3642" spans="1:1">
      <c r="A3642" s="34" t="s">
        <v>3660</v>
      </c>
    </row>
    <row r="3643" spans="1:1">
      <c r="A3643" s="35" t="s">
        <v>3661</v>
      </c>
    </row>
    <row r="3644" spans="1:1">
      <c r="A3644" s="34" t="s">
        <v>3662</v>
      </c>
    </row>
    <row r="3645" spans="1:1">
      <c r="A3645" s="35" t="s">
        <v>3663</v>
      </c>
    </row>
    <row r="3646" spans="1:1">
      <c r="A3646" s="34" t="s">
        <v>3664</v>
      </c>
    </row>
    <row r="3647" spans="1:1">
      <c r="A3647" s="35" t="s">
        <v>3665</v>
      </c>
    </row>
    <row r="3648" spans="1:1">
      <c r="A3648" s="34" t="s">
        <v>3666</v>
      </c>
    </row>
    <row r="3649" spans="1:1">
      <c r="A3649" s="35" t="s">
        <v>3667</v>
      </c>
    </row>
    <row r="3650" spans="1:1">
      <c r="A3650" s="34" t="s">
        <v>3668</v>
      </c>
    </row>
    <row r="3651" spans="1:1">
      <c r="A3651" s="35" t="s">
        <v>3669</v>
      </c>
    </row>
    <row r="3652" spans="1:1">
      <c r="A3652" s="34" t="s">
        <v>3670</v>
      </c>
    </row>
    <row r="3653" spans="1:1">
      <c r="A3653" s="35" t="s">
        <v>3671</v>
      </c>
    </row>
    <row r="3654" spans="1:1">
      <c r="A3654" s="34" t="s">
        <v>3672</v>
      </c>
    </row>
    <row r="3655" spans="1:1">
      <c r="A3655" s="35" t="s">
        <v>3673</v>
      </c>
    </row>
    <row r="3656" spans="1:1">
      <c r="A3656" s="34" t="s">
        <v>3674</v>
      </c>
    </row>
    <row r="3657" spans="1:1">
      <c r="A3657" s="35" t="s">
        <v>3675</v>
      </c>
    </row>
    <row r="3658" spans="1:1">
      <c r="A3658" s="34" t="s">
        <v>3676</v>
      </c>
    </row>
    <row r="3659" spans="1:1">
      <c r="A3659" s="35" t="s">
        <v>3677</v>
      </c>
    </row>
    <row r="3660" spans="1:1">
      <c r="A3660" s="34" t="s">
        <v>3678</v>
      </c>
    </row>
    <row r="3661" spans="1:1">
      <c r="A3661" s="35" t="s">
        <v>3679</v>
      </c>
    </row>
    <row r="3662" spans="1:1">
      <c r="A3662" s="34" t="s">
        <v>3680</v>
      </c>
    </row>
    <row r="3663" spans="1:1">
      <c r="A3663" s="35" t="s">
        <v>3681</v>
      </c>
    </row>
    <row r="3664" spans="1:1">
      <c r="A3664" s="34" t="s">
        <v>3682</v>
      </c>
    </row>
    <row r="3665" spans="1:1">
      <c r="A3665" s="35" t="s">
        <v>3683</v>
      </c>
    </row>
    <row r="3666" spans="1:1">
      <c r="A3666" s="34" t="s">
        <v>3684</v>
      </c>
    </row>
    <row r="3667" spans="1:1">
      <c r="A3667" s="35" t="s">
        <v>3685</v>
      </c>
    </row>
    <row r="3668" spans="1:1">
      <c r="A3668" s="34" t="s">
        <v>3686</v>
      </c>
    </row>
    <row r="3669" spans="1:1">
      <c r="A3669" s="35" t="s">
        <v>3687</v>
      </c>
    </row>
    <row r="3670" spans="1:1">
      <c r="A3670" s="34" t="s">
        <v>3688</v>
      </c>
    </row>
    <row r="3671" spans="1:1">
      <c r="A3671" s="35" t="s">
        <v>3689</v>
      </c>
    </row>
    <row r="3672" spans="1:1">
      <c r="A3672" s="34" t="s">
        <v>3690</v>
      </c>
    </row>
    <row r="3673" spans="1:1">
      <c r="A3673" s="35" t="s">
        <v>3691</v>
      </c>
    </row>
    <row r="3674" spans="1:1">
      <c r="A3674" s="34" t="s">
        <v>3692</v>
      </c>
    </row>
    <row r="3675" spans="1:1">
      <c r="A3675" s="35" t="s">
        <v>3693</v>
      </c>
    </row>
    <row r="3676" spans="1:1">
      <c r="A3676" s="34" t="s">
        <v>3694</v>
      </c>
    </row>
    <row r="3677" spans="1:1">
      <c r="A3677" s="35" t="s">
        <v>3695</v>
      </c>
    </row>
    <row r="3678" spans="1:1">
      <c r="A3678" s="34" t="s">
        <v>3696</v>
      </c>
    </row>
    <row r="3679" spans="1:1">
      <c r="A3679" s="35" t="s">
        <v>3697</v>
      </c>
    </row>
    <row r="3680" spans="1:1">
      <c r="A3680" s="34" t="s">
        <v>3698</v>
      </c>
    </row>
    <row r="3681" spans="1:1">
      <c r="A3681" s="35" t="s">
        <v>3699</v>
      </c>
    </row>
    <row r="3682" spans="1:1">
      <c r="A3682" s="34" t="s">
        <v>3700</v>
      </c>
    </row>
    <row r="3683" spans="1:1">
      <c r="A3683" s="35" t="s">
        <v>3701</v>
      </c>
    </row>
    <row r="3684" spans="1:1">
      <c r="A3684" s="34" t="s">
        <v>3702</v>
      </c>
    </row>
    <row r="3685" spans="1:1">
      <c r="A3685" s="35" t="s">
        <v>3703</v>
      </c>
    </row>
    <row r="3686" spans="1:1">
      <c r="A3686" s="34" t="s">
        <v>3704</v>
      </c>
    </row>
    <row r="3687" spans="1:1">
      <c r="A3687" s="35" t="s">
        <v>3705</v>
      </c>
    </row>
    <row r="3688" spans="1:1">
      <c r="A3688" s="34" t="s">
        <v>3706</v>
      </c>
    </row>
    <row r="3689" spans="1:1">
      <c r="A3689" s="35" t="s">
        <v>3707</v>
      </c>
    </row>
    <row r="3690" spans="1:1">
      <c r="A3690" s="34" t="s">
        <v>3708</v>
      </c>
    </row>
    <row r="3691" spans="1:1">
      <c r="A3691" s="35" t="s">
        <v>3709</v>
      </c>
    </row>
    <row r="3692" spans="1:1">
      <c r="A3692" s="34" t="s">
        <v>3710</v>
      </c>
    </row>
    <row r="3693" spans="1:1">
      <c r="A3693" s="35" t="s">
        <v>3711</v>
      </c>
    </row>
    <row r="3694" spans="1:1">
      <c r="A3694" s="34" t="s">
        <v>3712</v>
      </c>
    </row>
    <row r="3695" spans="1:1">
      <c r="A3695" s="35" t="s">
        <v>3713</v>
      </c>
    </row>
    <row r="3696" spans="1:1">
      <c r="A3696" s="34" t="s">
        <v>3714</v>
      </c>
    </row>
    <row r="3697" spans="1:1">
      <c r="A3697" s="35" t="s">
        <v>3715</v>
      </c>
    </row>
    <row r="3698" spans="1:1">
      <c r="A3698" s="34" t="s">
        <v>3716</v>
      </c>
    </row>
    <row r="3699" spans="1:1">
      <c r="A3699" s="35" t="s">
        <v>3717</v>
      </c>
    </row>
    <row r="3700" spans="1:1">
      <c r="A3700" s="34" t="s">
        <v>3718</v>
      </c>
    </row>
    <row r="3701" spans="1:1">
      <c r="A3701" s="35" t="s">
        <v>3719</v>
      </c>
    </row>
    <row r="3702" spans="1:1">
      <c r="A3702" s="34" t="s">
        <v>3720</v>
      </c>
    </row>
    <row r="3703" spans="1:1">
      <c r="A3703" s="35" t="s">
        <v>3721</v>
      </c>
    </row>
    <row r="3704" spans="1:1">
      <c r="A3704" s="34" t="s">
        <v>3722</v>
      </c>
    </row>
    <row r="3705" spans="1:1">
      <c r="A3705" s="35" t="s">
        <v>3723</v>
      </c>
    </row>
    <row r="3706" spans="1:1">
      <c r="A3706" s="34" t="s">
        <v>3724</v>
      </c>
    </row>
    <row r="3707" spans="1:1">
      <c r="A3707" s="35" t="s">
        <v>3725</v>
      </c>
    </row>
    <row r="3708" spans="1:1">
      <c r="A3708" s="34" t="s">
        <v>3726</v>
      </c>
    </row>
    <row r="3709" spans="1:1">
      <c r="A3709" s="35" t="s">
        <v>3727</v>
      </c>
    </row>
    <row r="3710" spans="1:1">
      <c r="A3710" s="34" t="s">
        <v>3728</v>
      </c>
    </row>
    <row r="3711" spans="1:1">
      <c r="A3711" s="35" t="s">
        <v>3729</v>
      </c>
    </row>
    <row r="3712" spans="1:1">
      <c r="A3712" s="34" t="s">
        <v>3730</v>
      </c>
    </row>
    <row r="3713" spans="1:1">
      <c r="A3713" s="35" t="s">
        <v>3731</v>
      </c>
    </row>
    <row r="3714" spans="1:1">
      <c r="A3714" s="34" t="s">
        <v>3732</v>
      </c>
    </row>
    <row r="3715" spans="1:1">
      <c r="A3715" s="35" t="s">
        <v>3733</v>
      </c>
    </row>
    <row r="3716" spans="1:1">
      <c r="A3716" s="34" t="s">
        <v>3734</v>
      </c>
    </row>
    <row r="3717" spans="1:1">
      <c r="A3717" s="35" t="s">
        <v>3735</v>
      </c>
    </row>
    <row r="3718" spans="1:1">
      <c r="A3718" s="34" t="s">
        <v>3736</v>
      </c>
    </row>
    <row r="3719" spans="1:1">
      <c r="A3719" s="35" t="s">
        <v>3737</v>
      </c>
    </row>
    <row r="3720" spans="1:1">
      <c r="A3720" s="34" t="s">
        <v>3738</v>
      </c>
    </row>
    <row r="3721" spans="1:1">
      <c r="A3721" s="35" t="s">
        <v>3739</v>
      </c>
    </row>
    <row r="3722" spans="1:1">
      <c r="A3722" s="34" t="s">
        <v>3740</v>
      </c>
    </row>
    <row r="3723" spans="1:1">
      <c r="A3723" s="35" t="s">
        <v>3741</v>
      </c>
    </row>
    <row r="3724" spans="1:1">
      <c r="A3724" s="34" t="s">
        <v>3742</v>
      </c>
    </row>
    <row r="3725" spans="1:1">
      <c r="A3725" s="35" t="s">
        <v>3743</v>
      </c>
    </row>
    <row r="3726" spans="1:1">
      <c r="A3726" s="34" t="s">
        <v>3744</v>
      </c>
    </row>
    <row r="3727" spans="1:1">
      <c r="A3727" s="35" t="s">
        <v>3745</v>
      </c>
    </row>
    <row r="3728" spans="1:1">
      <c r="A3728" s="34" t="s">
        <v>3746</v>
      </c>
    </row>
    <row r="3729" spans="1:1">
      <c r="A3729" s="35" t="s">
        <v>3747</v>
      </c>
    </row>
    <row r="3730" spans="1:1">
      <c r="A3730" s="34" t="s">
        <v>3748</v>
      </c>
    </row>
    <row r="3731" spans="1:1">
      <c r="A3731" s="35" t="s">
        <v>3749</v>
      </c>
    </row>
    <row r="3732" spans="1:1">
      <c r="A3732" s="34" t="s">
        <v>3750</v>
      </c>
    </row>
    <row r="3733" spans="1:1">
      <c r="A3733" s="35" t="s">
        <v>3751</v>
      </c>
    </row>
    <row r="3734" spans="1:1">
      <c r="A3734" s="34" t="s">
        <v>3752</v>
      </c>
    </row>
    <row r="3735" spans="1:1">
      <c r="A3735" s="35" t="s">
        <v>3753</v>
      </c>
    </row>
    <row r="3736" spans="1:1">
      <c r="A3736" s="34" t="s">
        <v>3754</v>
      </c>
    </row>
    <row r="3737" spans="1:1">
      <c r="A3737" s="35" t="s">
        <v>3755</v>
      </c>
    </row>
    <row r="3738" spans="1:1">
      <c r="A3738" s="34" t="s">
        <v>3756</v>
      </c>
    </row>
    <row r="3739" spans="1:1">
      <c r="A3739" s="35" t="s">
        <v>3757</v>
      </c>
    </row>
    <row r="3740" spans="1:1">
      <c r="A3740" s="34" t="s">
        <v>3758</v>
      </c>
    </row>
    <row r="3741" spans="1:1">
      <c r="A3741" s="35" t="s">
        <v>3759</v>
      </c>
    </row>
    <row r="3742" spans="1:1">
      <c r="A3742" s="34" t="s">
        <v>3760</v>
      </c>
    </row>
    <row r="3743" spans="1:1">
      <c r="A3743" s="35" t="s">
        <v>3761</v>
      </c>
    </row>
    <row r="3744" spans="1:1">
      <c r="A3744" s="34" t="s">
        <v>3762</v>
      </c>
    </row>
    <row r="3745" spans="1:1">
      <c r="A3745" s="35" t="s">
        <v>3763</v>
      </c>
    </row>
    <row r="3746" spans="1:1">
      <c r="A3746" s="34" t="s">
        <v>3764</v>
      </c>
    </row>
    <row r="3747" spans="1:1">
      <c r="A3747" s="35" t="s">
        <v>3765</v>
      </c>
    </row>
    <row r="3748" spans="1:1">
      <c r="A3748" s="34" t="s">
        <v>3766</v>
      </c>
    </row>
    <row r="3749" spans="1:1">
      <c r="A3749" s="35" t="s">
        <v>3767</v>
      </c>
    </row>
    <row r="3750" spans="1:1">
      <c r="A3750" s="34" t="s">
        <v>3768</v>
      </c>
    </row>
    <row r="3751" spans="1:1">
      <c r="A3751" s="35" t="s">
        <v>3769</v>
      </c>
    </row>
    <row r="3752" spans="1:1">
      <c r="A3752" s="34" t="s">
        <v>3770</v>
      </c>
    </row>
    <row r="3753" spans="1:1">
      <c r="A3753" s="35" t="s">
        <v>3771</v>
      </c>
    </row>
    <row r="3754" spans="1:1">
      <c r="A3754" s="34" t="s">
        <v>3772</v>
      </c>
    </row>
    <row r="3755" spans="1:1">
      <c r="A3755" s="35" t="s">
        <v>3773</v>
      </c>
    </row>
    <row r="3756" spans="1:1">
      <c r="A3756" s="34" t="s">
        <v>3774</v>
      </c>
    </row>
    <row r="3757" spans="1:1">
      <c r="A3757" s="35" t="s">
        <v>3775</v>
      </c>
    </row>
    <row r="3758" spans="1:1">
      <c r="A3758" s="34" t="s">
        <v>3776</v>
      </c>
    </row>
    <row r="3759" spans="1:1">
      <c r="A3759" s="35" t="s">
        <v>3777</v>
      </c>
    </row>
    <row r="3760" spans="1:1">
      <c r="A3760" s="34" t="s">
        <v>3778</v>
      </c>
    </row>
    <row r="3761" spans="1:1">
      <c r="A3761" s="35" t="s">
        <v>3779</v>
      </c>
    </row>
    <row r="3762" spans="1:1">
      <c r="A3762" s="34" t="s">
        <v>3780</v>
      </c>
    </row>
    <row r="3763" spans="1:1">
      <c r="A3763" s="35" t="s">
        <v>3781</v>
      </c>
    </row>
    <row r="3764" spans="1:1">
      <c r="A3764" s="34" t="s">
        <v>3782</v>
      </c>
    </row>
    <row r="3765" spans="1:1">
      <c r="A3765" s="35" t="s">
        <v>3783</v>
      </c>
    </row>
    <row r="3766" spans="1:1">
      <c r="A3766" s="34" t="s">
        <v>3784</v>
      </c>
    </row>
    <row r="3767" spans="1:1">
      <c r="A3767" s="35" t="s">
        <v>3785</v>
      </c>
    </row>
    <row r="3768" spans="1:1">
      <c r="A3768" s="34" t="s">
        <v>3786</v>
      </c>
    </row>
    <row r="3769" spans="1:1">
      <c r="A3769" s="35" t="s">
        <v>3787</v>
      </c>
    </row>
    <row r="3770" spans="1:1">
      <c r="A3770" s="34" t="s">
        <v>3788</v>
      </c>
    </row>
    <row r="3771" spans="1:1">
      <c r="A3771" s="35" t="s">
        <v>3789</v>
      </c>
    </row>
    <row r="3772" spans="1:1">
      <c r="A3772" s="34" t="s">
        <v>3790</v>
      </c>
    </row>
    <row r="3773" spans="1:1">
      <c r="A3773" s="35" t="s">
        <v>3791</v>
      </c>
    </row>
    <row r="3774" spans="1:1">
      <c r="A3774" s="34" t="s">
        <v>3792</v>
      </c>
    </row>
    <row r="3775" spans="1:1">
      <c r="A3775" s="35" t="s">
        <v>3793</v>
      </c>
    </row>
    <row r="3776" spans="1:1">
      <c r="A3776" s="34" t="s">
        <v>3794</v>
      </c>
    </row>
    <row r="3777" spans="1:1">
      <c r="A3777" s="35" t="s">
        <v>3795</v>
      </c>
    </row>
    <row r="3778" spans="1:1">
      <c r="A3778" s="34" t="s">
        <v>3796</v>
      </c>
    </row>
    <row r="3779" spans="1:1">
      <c r="A3779" s="35" t="s">
        <v>3797</v>
      </c>
    </row>
    <row r="3780" spans="1:1">
      <c r="A3780" s="34" t="s">
        <v>3798</v>
      </c>
    </row>
    <row r="3781" spans="1:1">
      <c r="A3781" s="35" t="s">
        <v>3799</v>
      </c>
    </row>
    <row r="3782" spans="1:1">
      <c r="A3782" s="34" t="s">
        <v>3800</v>
      </c>
    </row>
    <row r="3783" spans="1:1">
      <c r="A3783" s="35" t="s">
        <v>3801</v>
      </c>
    </row>
    <row r="3784" spans="1:1">
      <c r="A3784" s="34" t="s">
        <v>3802</v>
      </c>
    </row>
    <row r="3785" spans="1:1">
      <c r="A3785" s="35" t="s">
        <v>3803</v>
      </c>
    </row>
    <row r="3786" spans="1:1">
      <c r="A3786" s="34" t="s">
        <v>3804</v>
      </c>
    </row>
    <row r="3787" spans="1:1">
      <c r="A3787" s="35" t="s">
        <v>3805</v>
      </c>
    </row>
    <row r="3788" spans="1:1">
      <c r="A3788" s="34" t="s">
        <v>3806</v>
      </c>
    </row>
    <row r="3789" spans="1:1">
      <c r="A3789" s="35" t="s">
        <v>3807</v>
      </c>
    </row>
    <row r="3790" spans="1:1">
      <c r="A3790" s="34" t="s">
        <v>3808</v>
      </c>
    </row>
    <row r="3791" spans="1:1">
      <c r="A3791" s="35" t="s">
        <v>3809</v>
      </c>
    </row>
    <row r="3792" spans="1:1">
      <c r="A3792" s="34" t="s">
        <v>3810</v>
      </c>
    </row>
    <row r="3793" spans="1:1">
      <c r="A3793" s="35" t="s">
        <v>3811</v>
      </c>
    </row>
    <row r="3794" spans="1:1">
      <c r="A3794" s="34" t="s">
        <v>3812</v>
      </c>
    </row>
    <row r="3795" spans="1:1">
      <c r="A3795" s="35" t="s">
        <v>3813</v>
      </c>
    </row>
    <row r="3796" spans="1:1">
      <c r="A3796" s="34" t="s">
        <v>3814</v>
      </c>
    </row>
    <row r="3797" spans="1:1">
      <c r="A3797" s="35" t="s">
        <v>3815</v>
      </c>
    </row>
    <row r="3798" spans="1:1">
      <c r="A3798" s="34" t="s">
        <v>3816</v>
      </c>
    </row>
    <row r="3799" spans="1:1">
      <c r="A3799" s="35" t="s">
        <v>3817</v>
      </c>
    </row>
    <row r="3800" spans="1:1">
      <c r="A3800" s="34" t="s">
        <v>3818</v>
      </c>
    </row>
    <row r="3801" spans="1:1">
      <c r="A3801" s="35" t="s">
        <v>3819</v>
      </c>
    </row>
    <row r="3802" spans="1:1">
      <c r="A3802" s="34" t="s">
        <v>3820</v>
      </c>
    </row>
    <row r="3803" spans="1:1">
      <c r="A3803" s="35" t="s">
        <v>3821</v>
      </c>
    </row>
    <row r="3804" spans="1:1">
      <c r="A3804" s="34" t="s">
        <v>3822</v>
      </c>
    </row>
    <row r="3805" spans="1:1">
      <c r="A3805" s="35" t="s">
        <v>3823</v>
      </c>
    </row>
    <row r="3806" spans="1:1">
      <c r="A3806" s="34" t="s">
        <v>3824</v>
      </c>
    </row>
    <row r="3807" spans="1:1">
      <c r="A3807" s="35" t="s">
        <v>3825</v>
      </c>
    </row>
    <row r="3808" spans="1:1">
      <c r="A3808" s="34" t="s">
        <v>3826</v>
      </c>
    </row>
    <row r="3809" spans="1:1">
      <c r="A3809" s="35" t="s">
        <v>3827</v>
      </c>
    </row>
    <row r="3810" spans="1:1">
      <c r="A3810" s="34" t="s">
        <v>3828</v>
      </c>
    </row>
    <row r="3811" spans="1:1">
      <c r="A3811" s="35" t="s">
        <v>3829</v>
      </c>
    </row>
    <row r="3812" spans="1:1">
      <c r="A3812" s="34" t="s">
        <v>3830</v>
      </c>
    </row>
    <row r="3813" spans="1:1">
      <c r="A3813" s="35" t="s">
        <v>3831</v>
      </c>
    </row>
    <row r="3814" spans="1:1">
      <c r="A3814" s="34" t="s">
        <v>3832</v>
      </c>
    </row>
    <row r="3815" spans="1:1">
      <c r="A3815" s="35" t="s">
        <v>3833</v>
      </c>
    </row>
    <row r="3816" spans="1:1">
      <c r="A3816" s="34" t="s">
        <v>3834</v>
      </c>
    </row>
    <row r="3817" spans="1:1">
      <c r="A3817" s="35" t="s">
        <v>3835</v>
      </c>
    </row>
    <row r="3818" spans="1:1">
      <c r="A3818" s="34" t="s">
        <v>3836</v>
      </c>
    </row>
    <row r="3819" spans="1:1">
      <c r="A3819" s="35" t="s">
        <v>3837</v>
      </c>
    </row>
    <row r="3820" spans="1:1">
      <c r="A3820" s="34" t="s">
        <v>3838</v>
      </c>
    </row>
    <row r="3821" spans="1:1">
      <c r="A3821" s="35" t="s">
        <v>3839</v>
      </c>
    </row>
    <row r="3822" spans="1:1">
      <c r="A3822" s="34" t="s">
        <v>3840</v>
      </c>
    </row>
    <row r="3823" spans="1:1">
      <c r="A3823" s="35" t="s">
        <v>3841</v>
      </c>
    </row>
    <row r="3824" spans="1:1">
      <c r="A3824" s="34" t="s">
        <v>3842</v>
      </c>
    </row>
    <row r="3825" spans="1:1">
      <c r="A3825" s="35" t="s">
        <v>3843</v>
      </c>
    </row>
    <row r="3826" spans="1:1">
      <c r="A3826" s="34" t="s">
        <v>3844</v>
      </c>
    </row>
    <row r="3827" spans="1:1">
      <c r="A3827" s="35" t="s">
        <v>3845</v>
      </c>
    </row>
    <row r="3828" spans="1:1">
      <c r="A3828" s="34" t="s">
        <v>3846</v>
      </c>
    </row>
    <row r="3829" spans="1:1">
      <c r="A3829" s="35" t="s">
        <v>3847</v>
      </c>
    </row>
    <row r="3830" spans="1:1">
      <c r="A3830" s="34" t="s">
        <v>3848</v>
      </c>
    </row>
    <row r="3831" spans="1:1">
      <c r="A3831" s="35" t="s">
        <v>3849</v>
      </c>
    </row>
    <row r="3832" spans="1:1">
      <c r="A3832" s="34" t="s">
        <v>3850</v>
      </c>
    </row>
    <row r="3833" spans="1:1">
      <c r="A3833" s="35" t="s">
        <v>3851</v>
      </c>
    </row>
    <row r="3834" spans="1:1">
      <c r="A3834" s="34" t="s">
        <v>3852</v>
      </c>
    </row>
    <row r="3835" spans="1:1">
      <c r="A3835" s="35" t="s">
        <v>3853</v>
      </c>
    </row>
    <row r="3836" spans="1:1">
      <c r="A3836" s="34" t="s">
        <v>3854</v>
      </c>
    </row>
    <row r="3837" spans="1:1">
      <c r="A3837" s="35" t="s">
        <v>3855</v>
      </c>
    </row>
    <row r="3838" spans="1:1">
      <c r="A3838" s="34" t="s">
        <v>3856</v>
      </c>
    </row>
    <row r="3839" spans="1:1">
      <c r="A3839" s="35" t="s">
        <v>3857</v>
      </c>
    </row>
    <row r="3840" spans="1:1">
      <c r="A3840" s="34" t="s">
        <v>3858</v>
      </c>
    </row>
    <row r="3841" spans="1:1">
      <c r="A3841" s="35" t="s">
        <v>3859</v>
      </c>
    </row>
    <row r="3842" spans="1:1">
      <c r="A3842" s="34" t="s">
        <v>3860</v>
      </c>
    </row>
    <row r="3843" spans="1:1">
      <c r="A3843" s="35" t="s">
        <v>3861</v>
      </c>
    </row>
    <row r="3844" spans="1:1">
      <c r="A3844" s="34" t="s">
        <v>3862</v>
      </c>
    </row>
    <row r="3845" spans="1:1">
      <c r="A3845" s="35" t="s">
        <v>3863</v>
      </c>
    </row>
    <row r="3846" spans="1:1">
      <c r="A3846" s="34" t="s">
        <v>3864</v>
      </c>
    </row>
    <row r="3847" spans="1:1">
      <c r="A3847" s="35" t="s">
        <v>3865</v>
      </c>
    </row>
    <row r="3848" spans="1:1">
      <c r="A3848" s="34" t="s">
        <v>3866</v>
      </c>
    </row>
    <row r="3849" spans="1:1">
      <c r="A3849" s="35" t="s">
        <v>3867</v>
      </c>
    </row>
    <row r="3850" spans="1:1">
      <c r="A3850" s="34" t="s">
        <v>3868</v>
      </c>
    </row>
    <row r="3851" spans="1:1">
      <c r="A3851" s="35" t="s">
        <v>3869</v>
      </c>
    </row>
    <row r="3852" spans="1:1">
      <c r="A3852" s="34" t="s">
        <v>3870</v>
      </c>
    </row>
    <row r="3853" spans="1:1">
      <c r="A3853" s="35" t="s">
        <v>3871</v>
      </c>
    </row>
    <row r="3854" spans="1:1">
      <c r="A3854" s="34" t="s">
        <v>3872</v>
      </c>
    </row>
    <row r="3855" spans="1:1">
      <c r="A3855" s="35" t="s">
        <v>3873</v>
      </c>
    </row>
    <row r="3856" spans="1:1">
      <c r="A3856" s="34" t="s">
        <v>3874</v>
      </c>
    </row>
    <row r="3857" spans="1:1">
      <c r="A3857" s="35" t="s">
        <v>3875</v>
      </c>
    </row>
    <row r="3858" spans="1:1">
      <c r="A3858" s="34" t="s">
        <v>3876</v>
      </c>
    </row>
    <row r="3859" spans="1:1">
      <c r="A3859" s="35" t="s">
        <v>3877</v>
      </c>
    </row>
    <row r="3860" spans="1:1">
      <c r="A3860" s="34" t="s">
        <v>3878</v>
      </c>
    </row>
    <row r="3861" spans="1:1">
      <c r="A3861" s="35" t="s">
        <v>3879</v>
      </c>
    </row>
    <row r="3862" spans="1:1">
      <c r="A3862" s="34" t="s">
        <v>3880</v>
      </c>
    </row>
    <row r="3863" spans="1:1">
      <c r="A3863" s="35" t="s">
        <v>3881</v>
      </c>
    </row>
    <row r="3864" spans="1:1">
      <c r="A3864" s="34" t="s">
        <v>3882</v>
      </c>
    </row>
    <row r="3865" spans="1:1">
      <c r="A3865" s="35" t="s">
        <v>3883</v>
      </c>
    </row>
    <row r="3866" spans="1:1">
      <c r="A3866" s="34" t="s">
        <v>3884</v>
      </c>
    </row>
    <row r="3867" spans="1:1">
      <c r="A3867" s="35" t="s">
        <v>3885</v>
      </c>
    </row>
    <row r="3868" spans="1:1">
      <c r="A3868" s="34" t="s">
        <v>3886</v>
      </c>
    </row>
    <row r="3869" spans="1:1">
      <c r="A3869" s="35" t="s">
        <v>3887</v>
      </c>
    </row>
    <row r="3870" spans="1:1">
      <c r="A3870" s="34" t="s">
        <v>3888</v>
      </c>
    </row>
    <row r="3871" spans="1:1">
      <c r="A3871" s="35" t="s">
        <v>3889</v>
      </c>
    </row>
    <row r="3872" spans="1:1">
      <c r="A3872" s="34" t="s">
        <v>3890</v>
      </c>
    </row>
    <row r="3873" spans="1:1">
      <c r="A3873" s="35" t="s">
        <v>3891</v>
      </c>
    </row>
    <row r="3874" spans="1:1">
      <c r="A3874" s="34" t="s">
        <v>3892</v>
      </c>
    </row>
    <row r="3875" spans="1:1">
      <c r="A3875" s="35" t="s">
        <v>3893</v>
      </c>
    </row>
    <row r="3876" spans="1:1">
      <c r="A3876" s="34" t="s">
        <v>3894</v>
      </c>
    </row>
    <row r="3877" spans="1:1">
      <c r="A3877" s="35" t="s">
        <v>3895</v>
      </c>
    </row>
    <row r="3878" spans="1:1">
      <c r="A3878" s="34" t="s">
        <v>3896</v>
      </c>
    </row>
    <row r="3879" spans="1:1">
      <c r="A3879" s="35" t="s">
        <v>3897</v>
      </c>
    </row>
    <row r="3880" spans="1:1">
      <c r="A3880" s="34" t="s">
        <v>3898</v>
      </c>
    </row>
    <row r="3881" spans="1:1">
      <c r="A3881" s="35" t="s">
        <v>3899</v>
      </c>
    </row>
    <row r="3882" spans="1:1">
      <c r="A3882" s="34" t="s">
        <v>3900</v>
      </c>
    </row>
    <row r="3883" spans="1:1">
      <c r="A3883" s="35" t="s">
        <v>3901</v>
      </c>
    </row>
    <row r="3884" spans="1:1">
      <c r="A3884" s="34" t="s">
        <v>3902</v>
      </c>
    </row>
    <row r="3885" spans="1:1">
      <c r="A3885" s="35" t="s">
        <v>3903</v>
      </c>
    </row>
    <row r="3886" spans="1:1">
      <c r="A3886" s="34" t="s">
        <v>3904</v>
      </c>
    </row>
    <row r="3887" spans="1:1">
      <c r="A3887" s="35" t="s">
        <v>3905</v>
      </c>
    </row>
    <row r="3888" spans="1:1">
      <c r="A3888" s="34" t="s">
        <v>3906</v>
      </c>
    </row>
    <row r="3889" spans="1:1">
      <c r="A3889" s="35" t="s">
        <v>3907</v>
      </c>
    </row>
    <row r="3890" spans="1:1">
      <c r="A3890" s="34" t="s">
        <v>3908</v>
      </c>
    </row>
    <row r="3891" spans="1:1">
      <c r="A3891" s="35" t="s">
        <v>3909</v>
      </c>
    </row>
    <row r="3892" spans="1:1">
      <c r="A3892" s="34" t="s">
        <v>3910</v>
      </c>
    </row>
    <row r="3893" spans="1:1">
      <c r="A3893" s="35" t="s">
        <v>3911</v>
      </c>
    </row>
    <row r="3894" spans="1:1">
      <c r="A3894" s="34" t="s">
        <v>3912</v>
      </c>
    </row>
    <row r="3895" spans="1:1">
      <c r="A3895" s="35" t="s">
        <v>3913</v>
      </c>
    </row>
    <row r="3896" spans="1:1">
      <c r="A3896" s="34" t="s">
        <v>3914</v>
      </c>
    </row>
    <row r="3897" spans="1:1">
      <c r="A3897" s="35" t="s">
        <v>3915</v>
      </c>
    </row>
    <row r="3898" spans="1:1">
      <c r="A3898" s="34" t="s">
        <v>3916</v>
      </c>
    </row>
    <row r="3899" spans="1:1">
      <c r="A3899" s="35" t="s">
        <v>3917</v>
      </c>
    </row>
    <row r="3900" spans="1:1">
      <c r="A3900" s="34" t="s">
        <v>3918</v>
      </c>
    </row>
    <row r="3901" spans="1:1">
      <c r="A3901" s="35" t="s">
        <v>3919</v>
      </c>
    </row>
    <row r="3902" spans="1:1">
      <c r="A3902" s="34" t="s">
        <v>3920</v>
      </c>
    </row>
    <row r="3903" spans="1:1">
      <c r="A3903" s="35" t="s">
        <v>3921</v>
      </c>
    </row>
    <row r="3904" spans="1:1">
      <c r="A3904" s="34" t="s">
        <v>3922</v>
      </c>
    </row>
    <row r="3905" spans="1:1">
      <c r="A3905" s="35" t="s">
        <v>3923</v>
      </c>
    </row>
    <row r="3906" spans="1:1">
      <c r="A3906" s="34" t="s">
        <v>3924</v>
      </c>
    </row>
    <row r="3907" spans="1:1">
      <c r="A3907" s="35" t="s">
        <v>3925</v>
      </c>
    </row>
    <row r="3908" spans="1:1">
      <c r="A3908" s="34" t="s">
        <v>3926</v>
      </c>
    </row>
    <row r="3909" spans="1:1">
      <c r="A3909" s="35" t="s">
        <v>3927</v>
      </c>
    </row>
    <row r="3910" spans="1:1">
      <c r="A3910" s="34" t="s">
        <v>3928</v>
      </c>
    </row>
    <row r="3911" spans="1:1">
      <c r="A3911" s="35" t="s">
        <v>3929</v>
      </c>
    </row>
    <row r="3912" spans="1:1">
      <c r="A3912" s="34" t="s">
        <v>3930</v>
      </c>
    </row>
    <row r="3913" spans="1:1">
      <c r="A3913" s="35" t="s">
        <v>3931</v>
      </c>
    </row>
    <row r="3914" spans="1:1">
      <c r="A3914" s="34" t="s">
        <v>3932</v>
      </c>
    </row>
    <row r="3915" spans="1:1">
      <c r="A3915" s="35" t="s">
        <v>3933</v>
      </c>
    </row>
    <row r="3916" spans="1:1">
      <c r="A3916" s="34" t="s">
        <v>3934</v>
      </c>
    </row>
    <row r="3917" spans="1:1">
      <c r="A3917" s="35" t="s">
        <v>3935</v>
      </c>
    </row>
    <row r="3918" spans="1:1">
      <c r="A3918" s="34" t="s">
        <v>3936</v>
      </c>
    </row>
    <row r="3919" spans="1:1">
      <c r="A3919" s="35" t="s">
        <v>3937</v>
      </c>
    </row>
    <row r="3920" spans="1:1">
      <c r="A3920" s="34" t="s">
        <v>3938</v>
      </c>
    </row>
    <row r="3921" spans="1:1">
      <c r="A3921" s="35" t="s">
        <v>3939</v>
      </c>
    </row>
    <row r="3922" spans="1:1">
      <c r="A3922" s="34" t="s">
        <v>3940</v>
      </c>
    </row>
    <row r="3923" spans="1:1">
      <c r="A3923" s="35" t="s">
        <v>3941</v>
      </c>
    </row>
    <row r="3924" spans="1:1">
      <c r="A3924" s="34" t="s">
        <v>3942</v>
      </c>
    </row>
    <row r="3925" spans="1:1">
      <c r="A3925" s="35" t="s">
        <v>3943</v>
      </c>
    </row>
    <row r="3926" spans="1:1">
      <c r="A3926" s="34" t="s">
        <v>3944</v>
      </c>
    </row>
    <row r="3927" spans="1:1">
      <c r="A3927" s="35" t="s">
        <v>3945</v>
      </c>
    </row>
    <row r="3928" spans="1:1">
      <c r="A3928" s="34" t="s">
        <v>3946</v>
      </c>
    </row>
    <row r="3929" spans="1:1">
      <c r="A3929" s="35" t="s">
        <v>3947</v>
      </c>
    </row>
    <row r="3930" spans="1:1">
      <c r="A3930" s="34" t="s">
        <v>3948</v>
      </c>
    </row>
    <row r="3931" spans="1:1">
      <c r="A3931" s="35" t="s">
        <v>3949</v>
      </c>
    </row>
    <row r="3932" spans="1:1">
      <c r="A3932" s="34" t="s">
        <v>3950</v>
      </c>
    </row>
    <row r="3933" spans="1:1">
      <c r="A3933" s="35" t="s">
        <v>3951</v>
      </c>
    </row>
    <row r="3934" spans="1:1">
      <c r="A3934" s="34" t="s">
        <v>3952</v>
      </c>
    </row>
    <row r="3935" spans="1:1">
      <c r="A3935" s="35" t="s">
        <v>3953</v>
      </c>
    </row>
    <row r="3936" spans="1:1">
      <c r="A3936" s="34" t="s">
        <v>3954</v>
      </c>
    </row>
    <row r="3937" spans="1:1">
      <c r="A3937" s="35" t="s">
        <v>3955</v>
      </c>
    </row>
    <row r="3938" spans="1:1">
      <c r="A3938" s="34" t="s">
        <v>3956</v>
      </c>
    </row>
    <row r="3939" spans="1:1">
      <c r="A3939" s="35" t="s">
        <v>3957</v>
      </c>
    </row>
    <row r="3940" spans="1:1">
      <c r="A3940" s="34" t="s">
        <v>3958</v>
      </c>
    </row>
    <row r="3941" spans="1:1">
      <c r="A3941" s="35" t="s">
        <v>3959</v>
      </c>
    </row>
    <row r="3942" spans="1:1">
      <c r="A3942" s="34" t="s">
        <v>3960</v>
      </c>
    </row>
    <row r="3943" spans="1:1">
      <c r="A3943" s="35" t="s">
        <v>3961</v>
      </c>
    </row>
    <row r="3944" spans="1:1">
      <c r="A3944" s="34" t="s">
        <v>3962</v>
      </c>
    </row>
    <row r="3945" spans="1:1">
      <c r="A3945" s="35" t="s">
        <v>3963</v>
      </c>
    </row>
    <row r="3946" spans="1:1">
      <c r="A3946" s="34" t="s">
        <v>3964</v>
      </c>
    </row>
    <row r="3947" spans="1:1">
      <c r="A3947" s="35" t="s">
        <v>3965</v>
      </c>
    </row>
    <row r="3948" spans="1:1">
      <c r="A3948" s="34" t="s">
        <v>3966</v>
      </c>
    </row>
    <row r="3949" spans="1:1">
      <c r="A3949" s="35" t="s">
        <v>3967</v>
      </c>
    </row>
    <row r="3950" spans="1:1">
      <c r="A3950" s="34" t="s">
        <v>3968</v>
      </c>
    </row>
    <row r="3951" spans="1:1">
      <c r="A3951" s="35" t="s">
        <v>3969</v>
      </c>
    </row>
    <row r="3952" spans="1:1">
      <c r="A3952" s="34" t="s">
        <v>3970</v>
      </c>
    </row>
    <row r="3953" spans="1:1">
      <c r="A3953" s="35" t="s">
        <v>3971</v>
      </c>
    </row>
    <row r="3954" spans="1:1">
      <c r="A3954" s="34" t="s">
        <v>3972</v>
      </c>
    </row>
    <row r="3955" spans="1:1">
      <c r="A3955" s="35" t="s">
        <v>3973</v>
      </c>
    </row>
    <row r="3956" spans="1:1">
      <c r="A3956" s="34" t="s">
        <v>3974</v>
      </c>
    </row>
    <row r="3957" spans="1:1">
      <c r="A3957" s="35" t="s">
        <v>3975</v>
      </c>
    </row>
    <row r="3958" spans="1:1">
      <c r="A3958" s="34" t="s">
        <v>3976</v>
      </c>
    </row>
    <row r="3959" spans="1:1">
      <c r="A3959" s="35" t="s">
        <v>3977</v>
      </c>
    </row>
    <row r="3960" spans="1:1">
      <c r="A3960" s="34" t="s">
        <v>3978</v>
      </c>
    </row>
    <row r="3961" spans="1:1">
      <c r="A3961" s="35" t="s">
        <v>3979</v>
      </c>
    </row>
    <row r="3962" spans="1:1">
      <c r="A3962" s="34" t="s">
        <v>3980</v>
      </c>
    </row>
    <row r="3963" spans="1:1">
      <c r="A3963" s="35" t="s">
        <v>3981</v>
      </c>
    </row>
    <row r="3964" spans="1:1">
      <c r="A3964" s="34" t="s">
        <v>3982</v>
      </c>
    </row>
    <row r="3965" spans="1:1">
      <c r="A3965" s="35" t="s">
        <v>3983</v>
      </c>
    </row>
    <row r="3966" spans="1:1">
      <c r="A3966" s="34" t="s">
        <v>3984</v>
      </c>
    </row>
    <row r="3967" spans="1:1">
      <c r="A3967" s="35" t="s">
        <v>3985</v>
      </c>
    </row>
    <row r="3968" spans="1:1">
      <c r="A3968" s="34" t="s">
        <v>3986</v>
      </c>
    </row>
    <row r="3969" spans="1:1">
      <c r="A3969" s="35" t="s">
        <v>3987</v>
      </c>
    </row>
    <row r="3970" spans="1:1">
      <c r="A3970" s="34" t="s">
        <v>3988</v>
      </c>
    </row>
    <row r="3971" spans="1:1">
      <c r="A3971" s="35" t="s">
        <v>3989</v>
      </c>
    </row>
    <row r="3972" spans="1:1">
      <c r="A3972" s="34" t="s">
        <v>3990</v>
      </c>
    </row>
    <row r="3973" spans="1:1">
      <c r="A3973" s="35" t="s">
        <v>3991</v>
      </c>
    </row>
    <row r="3974" spans="1:1">
      <c r="A3974" s="34" t="s">
        <v>3992</v>
      </c>
    </row>
    <row r="3975" spans="1:1">
      <c r="A3975" s="35" t="s">
        <v>3993</v>
      </c>
    </row>
    <row r="3976" spans="1:1">
      <c r="A3976" s="34" t="s">
        <v>3994</v>
      </c>
    </row>
    <row r="3977" spans="1:1">
      <c r="A3977" s="35" t="s">
        <v>3995</v>
      </c>
    </row>
    <row r="3978" spans="1:1">
      <c r="A3978" s="34" t="s">
        <v>3996</v>
      </c>
    </row>
    <row r="3979" spans="1:1">
      <c r="A3979" s="35" t="s">
        <v>3997</v>
      </c>
    </row>
    <row r="3980" spans="1:1">
      <c r="A3980" s="34" t="s">
        <v>3998</v>
      </c>
    </row>
    <row r="3981" spans="1:1">
      <c r="A3981" s="35" t="s">
        <v>3999</v>
      </c>
    </row>
    <row r="3982" spans="1:1">
      <c r="A3982" s="34" t="s">
        <v>4000</v>
      </c>
    </row>
    <row r="3983" spans="1:1">
      <c r="A3983" s="35" t="s">
        <v>4001</v>
      </c>
    </row>
    <row r="3984" spans="1:1">
      <c r="A3984" s="34" t="s">
        <v>4002</v>
      </c>
    </row>
    <row r="3985" spans="1:1">
      <c r="A3985" s="35" t="s">
        <v>4003</v>
      </c>
    </row>
    <row r="3986" spans="1:1">
      <c r="A3986" s="34" t="s">
        <v>4004</v>
      </c>
    </row>
    <row r="3987" spans="1:1">
      <c r="A3987" s="35" t="s">
        <v>4005</v>
      </c>
    </row>
    <row r="3988" spans="1:1">
      <c r="A3988" s="34" t="s">
        <v>4006</v>
      </c>
    </row>
    <row r="3989" spans="1:1">
      <c r="A3989" s="35" t="s">
        <v>4007</v>
      </c>
    </row>
    <row r="3990" spans="1:1">
      <c r="A3990" s="34" t="s">
        <v>4008</v>
      </c>
    </row>
    <row r="3991" spans="1:1">
      <c r="A3991" s="35" t="s">
        <v>4009</v>
      </c>
    </row>
    <row r="3992" spans="1:1">
      <c r="A3992" s="34" t="s">
        <v>4010</v>
      </c>
    </row>
    <row r="3993" spans="1:1">
      <c r="A3993" s="35" t="s">
        <v>4011</v>
      </c>
    </row>
    <row r="3994" spans="1:1">
      <c r="A3994" s="34" t="s">
        <v>4012</v>
      </c>
    </row>
    <row r="3995" spans="1:1">
      <c r="A3995" s="35" t="s">
        <v>4013</v>
      </c>
    </row>
    <row r="3996" spans="1:1">
      <c r="A3996" s="34" t="s">
        <v>4014</v>
      </c>
    </row>
    <row r="3997" spans="1:1">
      <c r="A3997" s="35" t="s">
        <v>4015</v>
      </c>
    </row>
    <row r="3998" spans="1:1">
      <c r="A3998" s="34" t="s">
        <v>4016</v>
      </c>
    </row>
    <row r="3999" spans="1:1">
      <c r="A3999" s="35" t="s">
        <v>4017</v>
      </c>
    </row>
    <row r="4000" spans="1:1">
      <c r="A4000" s="34" t="s">
        <v>4018</v>
      </c>
    </row>
    <row r="4001" spans="1:1">
      <c r="A4001" s="35" t="s">
        <v>4019</v>
      </c>
    </row>
    <row r="4002" spans="1:1">
      <c r="A4002" s="34" t="s">
        <v>4020</v>
      </c>
    </row>
    <row r="4003" spans="1:1">
      <c r="A4003" s="35" t="s">
        <v>4021</v>
      </c>
    </row>
    <row r="4004" spans="1:1">
      <c r="A4004" s="34" t="s">
        <v>4022</v>
      </c>
    </row>
    <row r="4005" spans="1:1">
      <c r="A4005" s="35" t="s">
        <v>4023</v>
      </c>
    </row>
    <row r="4006" spans="1:1">
      <c r="A4006" s="34" t="s">
        <v>4024</v>
      </c>
    </row>
    <row r="4007" spans="1:1">
      <c r="A4007" s="35" t="s">
        <v>4025</v>
      </c>
    </row>
    <row r="4008" spans="1:1">
      <c r="A4008" s="34" t="s">
        <v>4026</v>
      </c>
    </row>
    <row r="4009" spans="1:1">
      <c r="A4009" s="35" t="s">
        <v>4027</v>
      </c>
    </row>
    <row r="4010" spans="1:1">
      <c r="A4010" s="34" t="s">
        <v>4028</v>
      </c>
    </row>
    <row r="4011" spans="1:1">
      <c r="A4011" s="35" t="s">
        <v>4029</v>
      </c>
    </row>
    <row r="4012" spans="1:1">
      <c r="A4012" s="34" t="s">
        <v>4030</v>
      </c>
    </row>
    <row r="4013" spans="1:1">
      <c r="A4013" s="35" t="s">
        <v>4031</v>
      </c>
    </row>
    <row r="4014" spans="1:1">
      <c r="A4014" s="34" t="s">
        <v>4032</v>
      </c>
    </row>
    <row r="4015" spans="1:1">
      <c r="A4015" s="35" t="s">
        <v>4033</v>
      </c>
    </row>
    <row r="4016" spans="1:1">
      <c r="A4016" s="34" t="s">
        <v>4034</v>
      </c>
    </row>
    <row r="4017" spans="1:1">
      <c r="A4017" s="35" t="s">
        <v>4035</v>
      </c>
    </row>
    <row r="4018" spans="1:1">
      <c r="A4018" s="34" t="s">
        <v>4036</v>
      </c>
    </row>
    <row r="4019" spans="1:1">
      <c r="A4019" s="35" t="s">
        <v>4037</v>
      </c>
    </row>
    <row r="4020" spans="1:1">
      <c r="A4020" s="34" t="s">
        <v>4038</v>
      </c>
    </row>
    <row r="4021" spans="1:1">
      <c r="A4021" s="35" t="s">
        <v>4039</v>
      </c>
    </row>
    <row r="4022" spans="1:1">
      <c r="A4022" s="34" t="s">
        <v>4040</v>
      </c>
    </row>
    <row r="4023" spans="1:1">
      <c r="A4023" s="35" t="s">
        <v>4041</v>
      </c>
    </row>
    <row r="4024" spans="1:1">
      <c r="A4024" s="34" t="s">
        <v>4042</v>
      </c>
    </row>
    <row r="4025" spans="1:1">
      <c r="A4025" s="35" t="s">
        <v>4043</v>
      </c>
    </row>
    <row r="4026" spans="1:1">
      <c r="A4026" s="34" t="s">
        <v>4044</v>
      </c>
    </row>
    <row r="4027" spans="1:1">
      <c r="A4027" s="35" t="s">
        <v>4045</v>
      </c>
    </row>
    <row r="4028" spans="1:1">
      <c r="A4028" s="34" t="s">
        <v>4046</v>
      </c>
    </row>
    <row r="4029" spans="1:1">
      <c r="A4029" s="35" t="s">
        <v>4047</v>
      </c>
    </row>
    <row r="4030" spans="1:1">
      <c r="A4030" s="34" t="s">
        <v>4048</v>
      </c>
    </row>
    <row r="4031" spans="1:1">
      <c r="A4031" s="35" t="s">
        <v>4049</v>
      </c>
    </row>
    <row r="4032" spans="1:1">
      <c r="A4032" s="34" t="s">
        <v>4050</v>
      </c>
    </row>
    <row r="4033" spans="1:1">
      <c r="A4033" s="35" t="s">
        <v>4051</v>
      </c>
    </row>
    <row r="4034" spans="1:1">
      <c r="A4034" s="34" t="s">
        <v>4052</v>
      </c>
    </row>
    <row r="4035" spans="1:1">
      <c r="A4035" s="35" t="s">
        <v>4053</v>
      </c>
    </row>
    <row r="4036" spans="1:1">
      <c r="A4036" s="34" t="s">
        <v>4054</v>
      </c>
    </row>
    <row r="4037" spans="1:1">
      <c r="A4037" s="35" t="s">
        <v>4055</v>
      </c>
    </row>
    <row r="4038" spans="1:1">
      <c r="A4038" s="34" t="s">
        <v>4056</v>
      </c>
    </row>
    <row r="4039" spans="1:1">
      <c r="A4039" s="35" t="s">
        <v>4057</v>
      </c>
    </row>
    <row r="4040" spans="1:1">
      <c r="A4040" s="34" t="s">
        <v>4058</v>
      </c>
    </row>
    <row r="4041" spans="1:1">
      <c r="A4041" s="35" t="s">
        <v>4059</v>
      </c>
    </row>
    <row r="4042" spans="1:1">
      <c r="A4042" s="34" t="s">
        <v>4060</v>
      </c>
    </row>
    <row r="4043" spans="1:1">
      <c r="A4043" s="35" t="s">
        <v>4061</v>
      </c>
    </row>
    <row r="4044" spans="1:1">
      <c r="A4044" s="34" t="s">
        <v>4062</v>
      </c>
    </row>
    <row r="4045" spans="1:1">
      <c r="A4045" s="35" t="s">
        <v>4063</v>
      </c>
    </row>
    <row r="4046" spans="1:1">
      <c r="A4046" s="34" t="s">
        <v>4064</v>
      </c>
    </row>
    <row r="4047" spans="1:1">
      <c r="A4047" s="35" t="s">
        <v>4065</v>
      </c>
    </row>
    <row r="4048" spans="1:1">
      <c r="A4048" s="34" t="s">
        <v>4066</v>
      </c>
    </row>
    <row r="4049" spans="1:1">
      <c r="A4049" s="35" t="s">
        <v>4067</v>
      </c>
    </row>
    <row r="4050" spans="1:1">
      <c r="A4050" s="34" t="s">
        <v>4068</v>
      </c>
    </row>
    <row r="4051" spans="1:1">
      <c r="A4051" s="35" t="s">
        <v>4069</v>
      </c>
    </row>
    <row r="4052" spans="1:1">
      <c r="A4052" s="34" t="s">
        <v>4070</v>
      </c>
    </row>
    <row r="4053" spans="1:1">
      <c r="A4053" s="35" t="s">
        <v>4071</v>
      </c>
    </row>
    <row r="4054" spans="1:1">
      <c r="A4054" s="34" t="s">
        <v>4072</v>
      </c>
    </row>
    <row r="4055" spans="1:1">
      <c r="A4055" s="35" t="s">
        <v>4073</v>
      </c>
    </row>
    <row r="4056" spans="1:1">
      <c r="A4056" s="34" t="s">
        <v>4074</v>
      </c>
    </row>
    <row r="4057" spans="1:1">
      <c r="A4057" s="35" t="s">
        <v>4075</v>
      </c>
    </row>
    <row r="4058" spans="1:1">
      <c r="A4058" s="34" t="s">
        <v>4076</v>
      </c>
    </row>
    <row r="4059" spans="1:1">
      <c r="A4059" s="35" t="s">
        <v>4077</v>
      </c>
    </row>
    <row r="4060" spans="1:1">
      <c r="A4060" s="34" t="s">
        <v>4078</v>
      </c>
    </row>
    <row r="4061" spans="1:1">
      <c r="A4061" s="35" t="s">
        <v>4079</v>
      </c>
    </row>
    <row r="4062" spans="1:1">
      <c r="A4062" s="34" t="s">
        <v>4080</v>
      </c>
    </row>
    <row r="4063" spans="1:1">
      <c r="A4063" s="35" t="s">
        <v>4081</v>
      </c>
    </row>
    <row r="4064" spans="1:1">
      <c r="A4064" s="34" t="s">
        <v>4082</v>
      </c>
    </row>
    <row r="4065" spans="1:1">
      <c r="A4065" s="35" t="s">
        <v>4083</v>
      </c>
    </row>
    <row r="4066" spans="1:1">
      <c r="A4066" s="34" t="s">
        <v>4084</v>
      </c>
    </row>
    <row r="4067" spans="1:1">
      <c r="A4067" s="35" t="s">
        <v>4085</v>
      </c>
    </row>
    <row r="4068" spans="1:1">
      <c r="A4068" s="34" t="s">
        <v>4086</v>
      </c>
    </row>
    <row r="4069" spans="1:1">
      <c r="A4069" s="35" t="s">
        <v>4087</v>
      </c>
    </row>
    <row r="4070" spans="1:1">
      <c r="A4070" s="34" t="s">
        <v>4088</v>
      </c>
    </row>
    <row r="4071" spans="1:1">
      <c r="A4071" s="35" t="s">
        <v>4089</v>
      </c>
    </row>
    <row r="4072" spans="1:1">
      <c r="A4072" s="34" t="s">
        <v>4090</v>
      </c>
    </row>
    <row r="4073" spans="1:1">
      <c r="A4073" s="35" t="s">
        <v>4091</v>
      </c>
    </row>
    <row r="4074" spans="1:1">
      <c r="A4074" s="34" t="s">
        <v>4092</v>
      </c>
    </row>
    <row r="4075" spans="1:1">
      <c r="A4075" s="35" t="s">
        <v>4093</v>
      </c>
    </row>
    <row r="4076" spans="1:1">
      <c r="A4076" s="34" t="s">
        <v>4094</v>
      </c>
    </row>
    <row r="4077" spans="1:1">
      <c r="A4077" s="35" t="s">
        <v>4095</v>
      </c>
    </row>
    <row r="4078" spans="1:1">
      <c r="A4078" s="34" t="s">
        <v>4096</v>
      </c>
    </row>
    <row r="4079" spans="1:1">
      <c r="A4079" s="35" t="s">
        <v>4097</v>
      </c>
    </row>
    <row r="4080" spans="1:1">
      <c r="A4080" s="34" t="s">
        <v>4098</v>
      </c>
    </row>
    <row r="4081" spans="1:1">
      <c r="A4081" s="35" t="s">
        <v>4099</v>
      </c>
    </row>
    <row r="4082" spans="1:1">
      <c r="A4082" s="34" t="s">
        <v>4100</v>
      </c>
    </row>
    <row r="4083" spans="1:1">
      <c r="A4083" s="35" t="s">
        <v>4101</v>
      </c>
    </row>
    <row r="4084" spans="1:1">
      <c r="A4084" s="34" t="s">
        <v>4102</v>
      </c>
    </row>
    <row r="4085" spans="1:1">
      <c r="A4085" s="35" t="s">
        <v>4103</v>
      </c>
    </row>
    <row r="4086" spans="1:1">
      <c r="A4086" s="34" t="s">
        <v>4104</v>
      </c>
    </row>
    <row r="4087" spans="1:1">
      <c r="A4087" s="35" t="s">
        <v>4105</v>
      </c>
    </row>
    <row r="4088" spans="1:1">
      <c r="A4088" s="34" t="s">
        <v>4106</v>
      </c>
    </row>
    <row r="4089" spans="1:1">
      <c r="A4089" s="35" t="s">
        <v>4107</v>
      </c>
    </row>
    <row r="4090" spans="1:1">
      <c r="A4090" s="34" t="s">
        <v>4108</v>
      </c>
    </row>
    <row r="4091" spans="1:1">
      <c r="A4091" s="35" t="s">
        <v>4109</v>
      </c>
    </row>
    <row r="4092" spans="1:1">
      <c r="A4092" s="34" t="s">
        <v>4110</v>
      </c>
    </row>
    <row r="4093" spans="1:1">
      <c r="A4093" s="35" t="s">
        <v>4111</v>
      </c>
    </row>
    <row r="4094" spans="1:1">
      <c r="A4094" s="34" t="s">
        <v>4112</v>
      </c>
    </row>
    <row r="4095" spans="1:1">
      <c r="A4095" s="35" t="s">
        <v>4113</v>
      </c>
    </row>
    <row r="4096" spans="1:1">
      <c r="A4096" s="34" t="s">
        <v>4114</v>
      </c>
    </row>
    <row r="4097" spans="1:1">
      <c r="A4097" s="35" t="s">
        <v>4115</v>
      </c>
    </row>
    <row r="4098" spans="1:1">
      <c r="A4098" s="34" t="s">
        <v>4116</v>
      </c>
    </row>
    <row r="4099" spans="1:1">
      <c r="A4099" s="35" t="s">
        <v>4117</v>
      </c>
    </row>
    <row r="4100" spans="1:1">
      <c r="A4100" s="34" t="s">
        <v>4118</v>
      </c>
    </row>
    <row r="4101" spans="1:1">
      <c r="A4101" s="35" t="s">
        <v>4119</v>
      </c>
    </row>
    <row r="4102" spans="1:1">
      <c r="A4102" s="34" t="s">
        <v>4120</v>
      </c>
    </row>
    <row r="4103" spans="1:1">
      <c r="A4103" s="35" t="s">
        <v>4121</v>
      </c>
    </row>
    <row r="4104" spans="1:1">
      <c r="A4104" s="34" t="s">
        <v>4122</v>
      </c>
    </row>
    <row r="4105" spans="1:1">
      <c r="A4105" s="35" t="s">
        <v>4123</v>
      </c>
    </row>
    <row r="4106" spans="1:1">
      <c r="A4106" s="34" t="s">
        <v>4124</v>
      </c>
    </row>
    <row r="4107" spans="1:1">
      <c r="A4107" s="35" t="s">
        <v>4125</v>
      </c>
    </row>
    <row r="4108" spans="1:1">
      <c r="A4108" s="34" t="s">
        <v>4126</v>
      </c>
    </row>
    <row r="4109" spans="1:1">
      <c r="A4109" s="35" t="s">
        <v>4127</v>
      </c>
    </row>
    <row r="4110" spans="1:1">
      <c r="A4110" s="34" t="s">
        <v>4128</v>
      </c>
    </row>
    <row r="4111" spans="1:1">
      <c r="A4111" s="35" t="s">
        <v>4129</v>
      </c>
    </row>
    <row r="4112" spans="1:1">
      <c r="A4112" s="34" t="s">
        <v>4130</v>
      </c>
    </row>
    <row r="4113" spans="1:1">
      <c r="A4113" s="35" t="s">
        <v>4131</v>
      </c>
    </row>
    <row r="4114" spans="1:1">
      <c r="A4114" s="34" t="s">
        <v>4132</v>
      </c>
    </row>
    <row r="4115" spans="1:1">
      <c r="A4115" s="35" t="s">
        <v>4133</v>
      </c>
    </row>
    <row r="4116" spans="1:1">
      <c r="A4116" s="34" t="s">
        <v>4134</v>
      </c>
    </row>
    <row r="4117" spans="1:1">
      <c r="A4117" s="35" t="s">
        <v>4135</v>
      </c>
    </row>
    <row r="4118" spans="1:1">
      <c r="A4118" s="34" t="s">
        <v>4136</v>
      </c>
    </row>
    <row r="4119" spans="1:1">
      <c r="A4119" s="35" t="s">
        <v>4137</v>
      </c>
    </row>
    <row r="4120" spans="1:1">
      <c r="A4120" s="34" t="s">
        <v>4138</v>
      </c>
    </row>
    <row r="4121" spans="1:1">
      <c r="A4121" s="35" t="s">
        <v>4139</v>
      </c>
    </row>
    <row r="4122" spans="1:1">
      <c r="A4122" s="34" t="s">
        <v>4140</v>
      </c>
    </row>
    <row r="4123" spans="1:1">
      <c r="A4123" s="35" t="s">
        <v>4141</v>
      </c>
    </row>
    <row r="4124" spans="1:1">
      <c r="A4124" s="34" t="s">
        <v>4142</v>
      </c>
    </row>
    <row r="4125" spans="1:1">
      <c r="A4125" s="35" t="s">
        <v>4143</v>
      </c>
    </row>
    <row r="4126" spans="1:1">
      <c r="A4126" s="34" t="s">
        <v>4144</v>
      </c>
    </row>
    <row r="4127" spans="1:1">
      <c r="A4127" s="35" t="s">
        <v>4145</v>
      </c>
    </row>
    <row r="4128" spans="1:1">
      <c r="A4128" s="34" t="s">
        <v>4146</v>
      </c>
    </row>
    <row r="4129" spans="1:1">
      <c r="A4129" s="35" t="s">
        <v>4147</v>
      </c>
    </row>
    <row r="4130" spans="1:1">
      <c r="A4130" s="34" t="s">
        <v>4148</v>
      </c>
    </row>
    <row r="4131" spans="1:1">
      <c r="A4131" s="35" t="s">
        <v>4149</v>
      </c>
    </row>
    <row r="4132" spans="1:1">
      <c r="A4132" s="34" t="s">
        <v>4150</v>
      </c>
    </row>
    <row r="4133" spans="1:1">
      <c r="A4133" s="35" t="s">
        <v>4151</v>
      </c>
    </row>
    <row r="4134" spans="1:1">
      <c r="A4134" s="34" t="s">
        <v>4152</v>
      </c>
    </row>
    <row r="4135" spans="1:1">
      <c r="A4135" s="35" t="s">
        <v>4153</v>
      </c>
    </row>
    <row r="4136" spans="1:1">
      <c r="A4136" s="34" t="s">
        <v>4154</v>
      </c>
    </row>
    <row r="4137" spans="1:1">
      <c r="A4137" s="35" t="s">
        <v>4155</v>
      </c>
    </row>
    <row r="4138" spans="1:1">
      <c r="A4138" s="34" t="s">
        <v>4156</v>
      </c>
    </row>
    <row r="4139" spans="1:1">
      <c r="A4139" s="35" t="s">
        <v>4157</v>
      </c>
    </row>
    <row r="4140" spans="1:1">
      <c r="A4140" s="34" t="s">
        <v>4158</v>
      </c>
    </row>
    <row r="4141" spans="1:1">
      <c r="A4141" s="35" t="s">
        <v>4159</v>
      </c>
    </row>
    <row r="4142" spans="1:1">
      <c r="A4142" s="34" t="s">
        <v>4160</v>
      </c>
    </row>
    <row r="4143" spans="1:1">
      <c r="A4143" s="35" t="s">
        <v>4161</v>
      </c>
    </row>
    <row r="4144" spans="1:1">
      <c r="A4144" s="34" t="s">
        <v>4162</v>
      </c>
    </row>
    <row r="4145" spans="1:1">
      <c r="A4145" s="35" t="s">
        <v>4163</v>
      </c>
    </row>
    <row r="4146" spans="1:1">
      <c r="A4146" s="34" t="s">
        <v>4164</v>
      </c>
    </row>
    <row r="4147" spans="1:1">
      <c r="A4147" s="35" t="s">
        <v>4165</v>
      </c>
    </row>
    <row r="4148" spans="1:1">
      <c r="A4148" s="34" t="s">
        <v>4166</v>
      </c>
    </row>
    <row r="4149" spans="1:1">
      <c r="A4149" s="35" t="s">
        <v>4167</v>
      </c>
    </row>
    <row r="4150" spans="1:1">
      <c r="A4150" s="34" t="s">
        <v>4168</v>
      </c>
    </row>
    <row r="4151" spans="1:1">
      <c r="A4151" s="35" t="s">
        <v>4169</v>
      </c>
    </row>
    <row r="4152" spans="1:1">
      <c r="A4152" s="34" t="s">
        <v>4170</v>
      </c>
    </row>
    <row r="4153" spans="1:1">
      <c r="A4153" s="35" t="s">
        <v>4171</v>
      </c>
    </row>
    <row r="4154" spans="1:1">
      <c r="A4154" s="34" t="s">
        <v>4172</v>
      </c>
    </row>
    <row r="4155" spans="1:1">
      <c r="A4155" s="35" t="s">
        <v>4173</v>
      </c>
    </row>
    <row r="4156" spans="1:1">
      <c r="A4156" s="34" t="s">
        <v>4174</v>
      </c>
    </row>
    <row r="4157" spans="1:1">
      <c r="A4157" s="35" t="s">
        <v>4175</v>
      </c>
    </row>
    <row r="4158" spans="1:1">
      <c r="A4158" s="34" t="s">
        <v>4176</v>
      </c>
    </row>
    <row r="4159" spans="1:1">
      <c r="A4159" s="35" t="s">
        <v>4177</v>
      </c>
    </row>
    <row r="4160" spans="1:1">
      <c r="A4160" s="34" t="s">
        <v>4178</v>
      </c>
    </row>
    <row r="4161" spans="1:1">
      <c r="A4161" s="35" t="s">
        <v>4179</v>
      </c>
    </row>
    <row r="4162" spans="1:1">
      <c r="A4162" s="34" t="s">
        <v>4180</v>
      </c>
    </row>
    <row r="4163" spans="1:1">
      <c r="A4163" s="35" t="s">
        <v>4181</v>
      </c>
    </row>
    <row r="4164" spans="1:1">
      <c r="A4164" s="34" t="s">
        <v>4182</v>
      </c>
    </row>
    <row r="4165" spans="1:1">
      <c r="A4165" s="35" t="s">
        <v>4183</v>
      </c>
    </row>
    <row r="4166" spans="1:1">
      <c r="A4166" s="34" t="s">
        <v>4184</v>
      </c>
    </row>
    <row r="4167" spans="1:1">
      <c r="A4167" s="35" t="s">
        <v>4185</v>
      </c>
    </row>
    <row r="4168" spans="1:1">
      <c r="A4168" s="34" t="s">
        <v>4186</v>
      </c>
    </row>
    <row r="4169" spans="1:1">
      <c r="A4169" s="35" t="s">
        <v>4187</v>
      </c>
    </row>
    <row r="4170" spans="1:1">
      <c r="A4170" s="34" t="s">
        <v>4188</v>
      </c>
    </row>
    <row r="4171" spans="1:1">
      <c r="A4171" s="35" t="s">
        <v>4189</v>
      </c>
    </row>
    <row r="4172" spans="1:1">
      <c r="A4172" s="34" t="s">
        <v>4190</v>
      </c>
    </row>
    <row r="4173" spans="1:1">
      <c r="A4173" s="35" t="s">
        <v>4191</v>
      </c>
    </row>
    <row r="4174" spans="1:1">
      <c r="A4174" s="34" t="s">
        <v>4192</v>
      </c>
    </row>
    <row r="4175" spans="1:1">
      <c r="A4175" s="35" t="s">
        <v>4193</v>
      </c>
    </row>
    <row r="4176" spans="1:1">
      <c r="A4176" s="34" t="s">
        <v>4194</v>
      </c>
    </row>
    <row r="4177" spans="1:1">
      <c r="A4177" s="35" t="s">
        <v>4195</v>
      </c>
    </row>
    <row r="4178" spans="1:1">
      <c r="A4178" s="34" t="s">
        <v>4196</v>
      </c>
    </row>
    <row r="4179" spans="1:1">
      <c r="A4179" s="35" t="s">
        <v>4197</v>
      </c>
    </row>
    <row r="4180" spans="1:1">
      <c r="A4180" s="34" t="s">
        <v>4198</v>
      </c>
    </row>
    <row r="4181" spans="1:1">
      <c r="A4181" s="35" t="s">
        <v>4199</v>
      </c>
    </row>
    <row r="4182" spans="1:1">
      <c r="A4182" s="34" t="s">
        <v>4200</v>
      </c>
    </row>
    <row r="4183" spans="1:1">
      <c r="A4183" s="35" t="s">
        <v>4201</v>
      </c>
    </row>
    <row r="4184" spans="1:1">
      <c r="A4184" s="34" t="s">
        <v>4202</v>
      </c>
    </row>
    <row r="4185" spans="1:1">
      <c r="A4185" s="35" t="s">
        <v>4203</v>
      </c>
    </row>
    <row r="4186" spans="1:1">
      <c r="A4186" s="34" t="s">
        <v>4204</v>
      </c>
    </row>
    <row r="4187" spans="1:1">
      <c r="A4187" s="35" t="s">
        <v>4205</v>
      </c>
    </row>
    <row r="4188" spans="1:1">
      <c r="A4188" s="34" t="s">
        <v>4206</v>
      </c>
    </row>
    <row r="4189" spans="1:1">
      <c r="A4189" s="35" t="s">
        <v>4207</v>
      </c>
    </row>
    <row r="4190" spans="1:1">
      <c r="A4190" s="34" t="s">
        <v>4208</v>
      </c>
    </row>
    <row r="4191" spans="1:1">
      <c r="A4191" s="35" t="s">
        <v>4209</v>
      </c>
    </row>
    <row r="4192" spans="1:1">
      <c r="A4192" s="34" t="s">
        <v>4210</v>
      </c>
    </row>
    <row r="4193" spans="1:1">
      <c r="A4193" s="35" t="s">
        <v>4211</v>
      </c>
    </row>
    <row r="4194" spans="1:1">
      <c r="A4194" s="34" t="s">
        <v>4212</v>
      </c>
    </row>
    <row r="4195" spans="1:1">
      <c r="A4195" s="35" t="s">
        <v>4213</v>
      </c>
    </row>
    <row r="4196" spans="1:1">
      <c r="A4196" s="34" t="s">
        <v>4214</v>
      </c>
    </row>
    <row r="4197" spans="1:1">
      <c r="A4197" s="35" t="s">
        <v>4215</v>
      </c>
    </row>
    <row r="4198" spans="1:1">
      <c r="A4198" s="34" t="s">
        <v>4216</v>
      </c>
    </row>
    <row r="4199" spans="1:1">
      <c r="A4199" s="35" t="s">
        <v>4217</v>
      </c>
    </row>
    <row r="4200" spans="1:1">
      <c r="A4200" s="34" t="s">
        <v>4218</v>
      </c>
    </row>
    <row r="4201" spans="1:1">
      <c r="A4201" s="35" t="s">
        <v>4219</v>
      </c>
    </row>
    <row r="4202" spans="1:1">
      <c r="A4202" s="34" t="s">
        <v>4220</v>
      </c>
    </row>
    <row r="4203" spans="1:1">
      <c r="A4203" s="35" t="s">
        <v>4221</v>
      </c>
    </row>
    <row r="4204" spans="1:1">
      <c r="A4204" s="34" t="s">
        <v>4222</v>
      </c>
    </row>
    <row r="4205" spans="1:1">
      <c r="A4205" s="35" t="s">
        <v>4223</v>
      </c>
    </row>
    <row r="4206" spans="1:1">
      <c r="A4206" s="34" t="s">
        <v>4224</v>
      </c>
    </row>
    <row r="4207" spans="1:1">
      <c r="A4207" s="35" t="s">
        <v>4225</v>
      </c>
    </row>
    <row r="4208" spans="1:1">
      <c r="A4208" s="34" t="s">
        <v>4226</v>
      </c>
    </row>
    <row r="4209" spans="1:1">
      <c r="A4209" s="35" t="s">
        <v>4227</v>
      </c>
    </row>
    <row r="4210" spans="1:1">
      <c r="A4210" s="34" t="s">
        <v>4228</v>
      </c>
    </row>
    <row r="4211" spans="1:1">
      <c r="A4211" s="35" t="s">
        <v>4229</v>
      </c>
    </row>
    <row r="4212" spans="1:1">
      <c r="A4212" s="34" t="s">
        <v>4230</v>
      </c>
    </row>
    <row r="4213" spans="1:1">
      <c r="A4213" s="35" t="s">
        <v>4231</v>
      </c>
    </row>
    <row r="4214" spans="1:1">
      <c r="A4214" s="34" t="s">
        <v>4232</v>
      </c>
    </row>
    <row r="4215" spans="1:1">
      <c r="A4215" s="35" t="s">
        <v>4233</v>
      </c>
    </row>
    <row r="4216" spans="1:1">
      <c r="A4216" s="34" t="s">
        <v>4234</v>
      </c>
    </row>
    <row r="4217" spans="1:1">
      <c r="A4217" s="35" t="s">
        <v>4235</v>
      </c>
    </row>
    <row r="4218" spans="1:1">
      <c r="A4218" s="34" t="s">
        <v>4236</v>
      </c>
    </row>
    <row r="4219" spans="1:1">
      <c r="A4219" s="35" t="s">
        <v>4237</v>
      </c>
    </row>
    <row r="4220" spans="1:1">
      <c r="A4220" s="34" t="s">
        <v>4238</v>
      </c>
    </row>
    <row r="4221" spans="1:1">
      <c r="A4221" s="35" t="s">
        <v>4239</v>
      </c>
    </row>
    <row r="4222" spans="1:1">
      <c r="A4222" s="34" t="s">
        <v>4240</v>
      </c>
    </row>
    <row r="4223" spans="1:1">
      <c r="A4223" s="35" t="s">
        <v>4241</v>
      </c>
    </row>
    <row r="4224" spans="1:1">
      <c r="A4224" s="34" t="s">
        <v>4242</v>
      </c>
    </row>
    <row r="4225" spans="1:1">
      <c r="A4225" s="35" t="s">
        <v>4243</v>
      </c>
    </row>
    <row r="4226" spans="1:1">
      <c r="A4226" s="34" t="s">
        <v>4244</v>
      </c>
    </row>
    <row r="4227" spans="1:1">
      <c r="A4227" s="35" t="s">
        <v>4245</v>
      </c>
    </row>
    <row r="4228" spans="1:1">
      <c r="A4228" s="34" t="s">
        <v>4246</v>
      </c>
    </row>
    <row r="4229" spans="1:1">
      <c r="A4229" s="35" t="s">
        <v>4247</v>
      </c>
    </row>
    <row r="4230" spans="1:1">
      <c r="A4230" s="34" t="s">
        <v>4248</v>
      </c>
    </row>
    <row r="4231" spans="1:1">
      <c r="A4231" s="35" t="s">
        <v>4249</v>
      </c>
    </row>
    <row r="4232" spans="1:1">
      <c r="A4232" s="34" t="s">
        <v>4250</v>
      </c>
    </row>
    <row r="4233" spans="1:1">
      <c r="A4233" s="35" t="s">
        <v>4251</v>
      </c>
    </row>
    <row r="4234" spans="1:1">
      <c r="A4234" s="34" t="s">
        <v>4252</v>
      </c>
    </row>
    <row r="4235" spans="1:1">
      <c r="A4235" s="35" t="s">
        <v>4253</v>
      </c>
    </row>
    <row r="4236" spans="1:1">
      <c r="A4236" s="34" t="s">
        <v>4254</v>
      </c>
    </row>
    <row r="4237" spans="1:1">
      <c r="A4237" s="35" t="s">
        <v>4255</v>
      </c>
    </row>
    <row r="4238" spans="1:1">
      <c r="A4238" s="34" t="s">
        <v>4256</v>
      </c>
    </row>
    <row r="4239" spans="1:1">
      <c r="A4239" s="35" t="s">
        <v>4257</v>
      </c>
    </row>
    <row r="4240" spans="1:1">
      <c r="A4240" s="34" t="s">
        <v>4258</v>
      </c>
    </row>
    <row r="4241" spans="1:1">
      <c r="A4241" s="35" t="s">
        <v>4259</v>
      </c>
    </row>
    <row r="4242" spans="1:1">
      <c r="A4242" s="34" t="s">
        <v>4260</v>
      </c>
    </row>
    <row r="4243" spans="1:1">
      <c r="A4243" s="35" t="s">
        <v>4261</v>
      </c>
    </row>
    <row r="4244" spans="1:1">
      <c r="A4244" s="34" t="s">
        <v>4262</v>
      </c>
    </row>
    <row r="4245" spans="1:1">
      <c r="A4245" s="35" t="s">
        <v>4263</v>
      </c>
    </row>
    <row r="4246" spans="1:1">
      <c r="A4246" s="34" t="s">
        <v>4264</v>
      </c>
    </row>
    <row r="4247" spans="1:1">
      <c r="A4247" s="35" t="s">
        <v>4265</v>
      </c>
    </row>
    <row r="4248" spans="1:1">
      <c r="A4248" s="34" t="s">
        <v>4266</v>
      </c>
    </row>
    <row r="4249" spans="1:1">
      <c r="A4249" s="35" t="s">
        <v>4267</v>
      </c>
    </row>
    <row r="4250" spans="1:1">
      <c r="A4250" s="34" t="s">
        <v>4268</v>
      </c>
    </row>
    <row r="4251" spans="1:1">
      <c r="A4251" s="35" t="s">
        <v>4269</v>
      </c>
    </row>
    <row r="4252" spans="1:1">
      <c r="A4252" s="34" t="s">
        <v>4270</v>
      </c>
    </row>
    <row r="4253" spans="1:1">
      <c r="A4253" s="35" t="s">
        <v>4271</v>
      </c>
    </row>
    <row r="4254" spans="1:1">
      <c r="A4254" s="34" t="s">
        <v>4272</v>
      </c>
    </row>
    <row r="4255" spans="1:1">
      <c r="A4255" s="35" t="s">
        <v>4273</v>
      </c>
    </row>
    <row r="4256" spans="1:1">
      <c r="A4256" s="34" t="s">
        <v>4274</v>
      </c>
    </row>
    <row r="4257" spans="1:1">
      <c r="A4257" s="35" t="s">
        <v>4275</v>
      </c>
    </row>
    <row r="4258" spans="1:1">
      <c r="A4258" s="34" t="s">
        <v>4276</v>
      </c>
    </row>
    <row r="4259" spans="1:1">
      <c r="A4259" s="35" t="s">
        <v>4277</v>
      </c>
    </row>
    <row r="4260" spans="1:1">
      <c r="A4260" s="34" t="s">
        <v>4278</v>
      </c>
    </row>
    <row r="4261" spans="1:1">
      <c r="A4261" s="35" t="s">
        <v>4279</v>
      </c>
    </row>
    <row r="4262" spans="1:1">
      <c r="A4262" s="34" t="s">
        <v>4280</v>
      </c>
    </row>
    <row r="4263" spans="1:1">
      <c r="A4263" s="35" t="s">
        <v>4281</v>
      </c>
    </row>
    <row r="4264" spans="1:1">
      <c r="A4264" s="34" t="s">
        <v>4282</v>
      </c>
    </row>
    <row r="4265" spans="1:1">
      <c r="A4265" s="35" t="s">
        <v>4283</v>
      </c>
    </row>
    <row r="4266" spans="1:1">
      <c r="A4266" s="34" t="s">
        <v>4284</v>
      </c>
    </row>
    <row r="4267" spans="1:1">
      <c r="A4267" s="35" t="s">
        <v>4285</v>
      </c>
    </row>
    <row r="4268" spans="1:1">
      <c r="A4268" s="34" t="s">
        <v>4286</v>
      </c>
    </row>
    <row r="4269" spans="1:1">
      <c r="A4269" s="35" t="s">
        <v>4287</v>
      </c>
    </row>
    <row r="4270" spans="1:1">
      <c r="A4270" s="34" t="s">
        <v>4288</v>
      </c>
    </row>
    <row r="4271" spans="1:1">
      <c r="A4271" s="35" t="s">
        <v>4289</v>
      </c>
    </row>
    <row r="4272" spans="1:1">
      <c r="A4272" s="34" t="s">
        <v>4290</v>
      </c>
    </row>
    <row r="4273" spans="1:1">
      <c r="A4273" s="35" t="s">
        <v>4291</v>
      </c>
    </row>
    <row r="4274" spans="1:1">
      <c r="A4274" s="34" t="s">
        <v>4292</v>
      </c>
    </row>
    <row r="4275" spans="1:1">
      <c r="A4275" s="35" t="s">
        <v>4293</v>
      </c>
    </row>
    <row r="4276" spans="1:1">
      <c r="A4276" s="34" t="s">
        <v>4294</v>
      </c>
    </row>
    <row r="4277" spans="1:1">
      <c r="A4277" s="35" t="s">
        <v>4295</v>
      </c>
    </row>
    <row r="4278" spans="1:1">
      <c r="A4278" s="34" t="s">
        <v>4296</v>
      </c>
    </row>
    <row r="4279" spans="1:1">
      <c r="A4279" s="35" t="s">
        <v>4297</v>
      </c>
    </row>
    <row r="4280" spans="1:1">
      <c r="A4280" s="34" t="s">
        <v>4298</v>
      </c>
    </row>
    <row r="4281" spans="1:1">
      <c r="A4281" s="35" t="s">
        <v>4299</v>
      </c>
    </row>
    <row r="4282" spans="1:1">
      <c r="A4282" s="34" t="s">
        <v>4300</v>
      </c>
    </row>
    <row r="4283" spans="1:1">
      <c r="A4283" s="35" t="s">
        <v>4301</v>
      </c>
    </row>
    <row r="4284" spans="1:1">
      <c r="A4284" s="34" t="s">
        <v>4302</v>
      </c>
    </row>
    <row r="4285" spans="1:1">
      <c r="A4285" s="35" t="s">
        <v>4303</v>
      </c>
    </row>
    <row r="4286" spans="1:1">
      <c r="A4286" s="34" t="s">
        <v>4304</v>
      </c>
    </row>
    <row r="4287" spans="1:1">
      <c r="A4287" s="35" t="s">
        <v>4305</v>
      </c>
    </row>
    <row r="4288" spans="1:1">
      <c r="A4288" s="34" t="s">
        <v>4306</v>
      </c>
    </row>
    <row r="4289" spans="1:1">
      <c r="A4289" s="35" t="s">
        <v>4307</v>
      </c>
    </row>
    <row r="4290" spans="1:1">
      <c r="A4290" s="34" t="s">
        <v>4308</v>
      </c>
    </row>
    <row r="4291" spans="1:1">
      <c r="A4291" s="35" t="s">
        <v>4309</v>
      </c>
    </row>
    <row r="4292" spans="1:1">
      <c r="A4292" s="34" t="s">
        <v>4310</v>
      </c>
    </row>
    <row r="4293" spans="1:1">
      <c r="A4293" s="35" t="s">
        <v>4311</v>
      </c>
    </row>
    <row r="4294" spans="1:1">
      <c r="A4294" s="34" t="s">
        <v>4312</v>
      </c>
    </row>
    <row r="4295" spans="1:1">
      <c r="A4295" s="35" t="s">
        <v>4313</v>
      </c>
    </row>
    <row r="4296" spans="1:1">
      <c r="A4296" s="34" t="s">
        <v>4314</v>
      </c>
    </row>
    <row r="4297" spans="1:1">
      <c r="A4297" s="35" t="s">
        <v>4315</v>
      </c>
    </row>
    <row r="4298" spans="1:1">
      <c r="A4298" s="34" t="s">
        <v>4316</v>
      </c>
    </row>
    <row r="4299" spans="1:1">
      <c r="A4299" s="35" t="s">
        <v>4317</v>
      </c>
    </row>
    <row r="4300" spans="1:1">
      <c r="A4300" s="34" t="s">
        <v>4318</v>
      </c>
    </row>
    <row r="4301" spans="1:1">
      <c r="A4301" s="35" t="s">
        <v>4319</v>
      </c>
    </row>
    <row r="4302" spans="1:1">
      <c r="A4302" s="34" t="s">
        <v>4320</v>
      </c>
    </row>
    <row r="4303" spans="1:1">
      <c r="A4303" s="35" t="s">
        <v>4321</v>
      </c>
    </row>
    <row r="4304" spans="1:1">
      <c r="A4304" s="34" t="s">
        <v>4322</v>
      </c>
    </row>
    <row r="4305" spans="1:1">
      <c r="A4305" s="35" t="s">
        <v>4323</v>
      </c>
    </row>
    <row r="4306" spans="1:1">
      <c r="A4306" s="34" t="s">
        <v>4324</v>
      </c>
    </row>
    <row r="4307" spans="1:1">
      <c r="A4307" s="35" t="s">
        <v>4325</v>
      </c>
    </row>
    <row r="4308" spans="1:1">
      <c r="A4308" s="34" t="s">
        <v>4326</v>
      </c>
    </row>
    <row r="4309" spans="1:1">
      <c r="A4309" s="35" t="s">
        <v>4327</v>
      </c>
    </row>
    <row r="4310" spans="1:1">
      <c r="A4310" s="34" t="s">
        <v>4328</v>
      </c>
    </row>
    <row r="4311" spans="1:1">
      <c r="A4311" s="35" t="s">
        <v>4329</v>
      </c>
    </row>
    <row r="4312" spans="1:1">
      <c r="A4312" s="34" t="s">
        <v>4330</v>
      </c>
    </row>
    <row r="4313" spans="1:1">
      <c r="A4313" s="35" t="s">
        <v>4331</v>
      </c>
    </row>
    <row r="4314" spans="1:1">
      <c r="A4314" s="34" t="s">
        <v>4332</v>
      </c>
    </row>
    <row r="4315" spans="1:1">
      <c r="A4315" s="35" t="s">
        <v>4333</v>
      </c>
    </row>
    <row r="4316" spans="1:1">
      <c r="A4316" s="34" t="s">
        <v>4334</v>
      </c>
    </row>
    <row r="4317" spans="1:1">
      <c r="A4317" s="35" t="s">
        <v>4335</v>
      </c>
    </row>
    <row r="4318" spans="1:1">
      <c r="A4318" s="34" t="s">
        <v>4336</v>
      </c>
    </row>
    <row r="4319" spans="1:1">
      <c r="A4319" s="35" t="s">
        <v>4337</v>
      </c>
    </row>
    <row r="4320" spans="1:1">
      <c r="A4320" s="34" t="s">
        <v>4338</v>
      </c>
    </row>
    <row r="4321" spans="1:1">
      <c r="A4321" s="35" t="s">
        <v>4339</v>
      </c>
    </row>
    <row r="4322" spans="1:1">
      <c r="A4322" s="34" t="s">
        <v>4340</v>
      </c>
    </row>
    <row r="4323" spans="1:1">
      <c r="A4323" s="35" t="s">
        <v>4341</v>
      </c>
    </row>
    <row r="4324" spans="1:1">
      <c r="A4324" s="34" t="s">
        <v>4342</v>
      </c>
    </row>
    <row r="4325" spans="1:1">
      <c r="A4325" s="35" t="s">
        <v>4343</v>
      </c>
    </row>
    <row r="4326" spans="1:1">
      <c r="A4326" s="34" t="s">
        <v>4344</v>
      </c>
    </row>
    <row r="4327" spans="1:1">
      <c r="A4327" s="35" t="s">
        <v>4345</v>
      </c>
    </row>
    <row r="4328" spans="1:1">
      <c r="A4328" s="34" t="s">
        <v>4346</v>
      </c>
    </row>
    <row r="4329" spans="1:1">
      <c r="A4329" s="35" t="s">
        <v>4347</v>
      </c>
    </row>
    <row r="4330" spans="1:1">
      <c r="A4330" s="34" t="s">
        <v>4348</v>
      </c>
    </row>
    <row r="4331" spans="1:1">
      <c r="A4331" s="35" t="s">
        <v>4349</v>
      </c>
    </row>
    <row r="4332" spans="1:1">
      <c r="A4332" s="34" t="s">
        <v>4350</v>
      </c>
    </row>
    <row r="4333" spans="1:1">
      <c r="A4333" s="35" t="s">
        <v>4351</v>
      </c>
    </row>
    <row r="4334" spans="1:1">
      <c r="A4334" s="34" t="s">
        <v>4352</v>
      </c>
    </row>
    <row r="4335" spans="1:1">
      <c r="A4335" s="35" t="s">
        <v>4353</v>
      </c>
    </row>
    <row r="4336" spans="1:1">
      <c r="A4336" s="34" t="s">
        <v>4354</v>
      </c>
    </row>
    <row r="4337" spans="1:1">
      <c r="A4337" s="35" t="s">
        <v>4355</v>
      </c>
    </row>
    <row r="4338" spans="1:1">
      <c r="A4338" s="34" t="s">
        <v>4356</v>
      </c>
    </row>
    <row r="4339" spans="1:1">
      <c r="A4339" s="35" t="s">
        <v>4357</v>
      </c>
    </row>
    <row r="4340" spans="1:1">
      <c r="A4340" s="34" t="s">
        <v>4358</v>
      </c>
    </row>
    <row r="4341" spans="1:1">
      <c r="A4341" s="35" t="s">
        <v>4359</v>
      </c>
    </row>
    <row r="4342" spans="1:1">
      <c r="A4342" s="34" t="s">
        <v>4360</v>
      </c>
    </row>
    <row r="4343" spans="1:1">
      <c r="A4343" s="35" t="s">
        <v>4361</v>
      </c>
    </row>
    <row r="4344" spans="1:1">
      <c r="A4344" s="34" t="s">
        <v>4362</v>
      </c>
    </row>
    <row r="4345" spans="1:1">
      <c r="A4345" s="35" t="s">
        <v>4363</v>
      </c>
    </row>
    <row r="4346" spans="1:1">
      <c r="A4346" s="34" t="s">
        <v>4364</v>
      </c>
    </row>
    <row r="4347" spans="1:1">
      <c r="A4347" s="35" t="s">
        <v>4365</v>
      </c>
    </row>
    <row r="4348" spans="1:1">
      <c r="A4348" s="34" t="s">
        <v>4366</v>
      </c>
    </row>
    <row r="4349" spans="1:1">
      <c r="A4349" s="35" t="s">
        <v>4367</v>
      </c>
    </row>
    <row r="4350" spans="1:1">
      <c r="A4350" s="34" t="s">
        <v>4368</v>
      </c>
    </row>
    <row r="4351" spans="1:1">
      <c r="A4351" s="35" t="s">
        <v>4369</v>
      </c>
    </row>
    <row r="4352" spans="1:1">
      <c r="A4352" s="34" t="s">
        <v>4370</v>
      </c>
    </row>
    <row r="4353" spans="1:1">
      <c r="A4353" s="35" t="s">
        <v>4371</v>
      </c>
    </row>
    <row r="4354" spans="1:1">
      <c r="A4354" s="34" t="s">
        <v>4372</v>
      </c>
    </row>
    <row r="4355" spans="1:1">
      <c r="A4355" s="35" t="s">
        <v>4373</v>
      </c>
    </row>
    <row r="4356" spans="1:1">
      <c r="A4356" s="34" t="s">
        <v>4374</v>
      </c>
    </row>
    <row r="4357" spans="1:1">
      <c r="A4357" s="35" t="s">
        <v>4375</v>
      </c>
    </row>
    <row r="4358" spans="1:1">
      <c r="A4358" s="34" t="s">
        <v>4376</v>
      </c>
    </row>
    <row r="4359" spans="1:1">
      <c r="A4359" s="35" t="s">
        <v>4377</v>
      </c>
    </row>
    <row r="4360" spans="1:1">
      <c r="A4360" s="34" t="s">
        <v>4378</v>
      </c>
    </row>
    <row r="4361" spans="1:1">
      <c r="A4361" s="35" t="s">
        <v>4379</v>
      </c>
    </row>
    <row r="4362" spans="1:1">
      <c r="A4362" s="34" t="s">
        <v>4380</v>
      </c>
    </row>
    <row r="4363" spans="1:1">
      <c r="A4363" s="35" t="s">
        <v>4381</v>
      </c>
    </row>
    <row r="4364" spans="1:1">
      <c r="A4364" s="34" t="s">
        <v>4382</v>
      </c>
    </row>
    <row r="4365" spans="1:1">
      <c r="A4365" s="35" t="s">
        <v>4383</v>
      </c>
    </row>
    <row r="4366" spans="1:1">
      <c r="A4366" s="34" t="s">
        <v>4384</v>
      </c>
    </row>
    <row r="4367" spans="1:1">
      <c r="A4367" s="35" t="s">
        <v>4385</v>
      </c>
    </row>
    <row r="4368" spans="1:1">
      <c r="A4368" s="34" t="s">
        <v>4386</v>
      </c>
    </row>
    <row r="4369" spans="1:1">
      <c r="A4369" s="35" t="s">
        <v>4387</v>
      </c>
    </row>
    <row r="4370" spans="1:1">
      <c r="A4370" s="34" t="s">
        <v>4388</v>
      </c>
    </row>
    <row r="4371" spans="1:1">
      <c r="A4371" s="35" t="s">
        <v>4389</v>
      </c>
    </row>
    <row r="4372" spans="1:1">
      <c r="A4372" s="34" t="s">
        <v>4390</v>
      </c>
    </row>
    <row r="4373" spans="1:1">
      <c r="A4373" s="35" t="s">
        <v>4391</v>
      </c>
    </row>
    <row r="4374" spans="1:1">
      <c r="A4374" s="34" t="s">
        <v>4392</v>
      </c>
    </row>
    <row r="4375" spans="1:1">
      <c r="A4375" s="35" t="s">
        <v>4393</v>
      </c>
    </row>
    <row r="4376" spans="1:1">
      <c r="A4376" s="34" t="s">
        <v>4394</v>
      </c>
    </row>
    <row r="4377" spans="1:1">
      <c r="A4377" s="35" t="s">
        <v>4395</v>
      </c>
    </row>
    <row r="4378" spans="1:1">
      <c r="A4378" s="34" t="s">
        <v>4396</v>
      </c>
    </row>
    <row r="4379" spans="1:1">
      <c r="A4379" s="35" t="s">
        <v>4397</v>
      </c>
    </row>
    <row r="4380" spans="1:1">
      <c r="A4380" s="34" t="s">
        <v>4398</v>
      </c>
    </row>
    <row r="4381" spans="1:1">
      <c r="A4381" s="35" t="s">
        <v>4399</v>
      </c>
    </row>
    <row r="4382" spans="1:1">
      <c r="A4382" s="34" t="s">
        <v>4400</v>
      </c>
    </row>
    <row r="4383" spans="1:1">
      <c r="A4383" s="35" t="s">
        <v>4401</v>
      </c>
    </row>
    <row r="4384" spans="1:1">
      <c r="A4384" s="34" t="s">
        <v>4402</v>
      </c>
    </row>
    <row r="4385" spans="1:1">
      <c r="A4385" s="35" t="s">
        <v>4403</v>
      </c>
    </row>
    <row r="4386" spans="1:1">
      <c r="A4386" s="34" t="s">
        <v>4404</v>
      </c>
    </row>
    <row r="4387" spans="1:1">
      <c r="A4387" s="35" t="s">
        <v>4405</v>
      </c>
    </row>
    <row r="4388" spans="1:1">
      <c r="A4388" s="34" t="s">
        <v>4406</v>
      </c>
    </row>
    <row r="4389" spans="1:1">
      <c r="A4389" s="35" t="s">
        <v>4407</v>
      </c>
    </row>
    <row r="4390" spans="1:1">
      <c r="A4390" s="34" t="s">
        <v>4408</v>
      </c>
    </row>
    <row r="4391" spans="1:1">
      <c r="A4391" s="35" t="s">
        <v>4409</v>
      </c>
    </row>
    <row r="4392" spans="1:1">
      <c r="A4392" s="34" t="s">
        <v>4410</v>
      </c>
    </row>
    <row r="4393" spans="1:1">
      <c r="A4393" s="35" t="s">
        <v>4411</v>
      </c>
    </row>
    <row r="4394" spans="1:1">
      <c r="A4394" s="34" t="s">
        <v>4412</v>
      </c>
    </row>
    <row r="4395" spans="1:1">
      <c r="A4395" s="35" t="s">
        <v>4413</v>
      </c>
    </row>
    <row r="4396" spans="1:1">
      <c r="A4396" s="34" t="s">
        <v>4414</v>
      </c>
    </row>
    <row r="4397" spans="1:1">
      <c r="A4397" s="35" t="s">
        <v>4415</v>
      </c>
    </row>
    <row r="4398" spans="1:1">
      <c r="A4398" s="34" t="s">
        <v>4416</v>
      </c>
    </row>
    <row r="4399" spans="1:1">
      <c r="A4399" s="35" t="s">
        <v>4417</v>
      </c>
    </row>
    <row r="4400" spans="1:1">
      <c r="A4400" s="34" t="s">
        <v>4418</v>
      </c>
    </row>
    <row r="4401" spans="1:1">
      <c r="A4401" s="35" t="s">
        <v>4419</v>
      </c>
    </row>
    <row r="4402" spans="1:1">
      <c r="A4402" s="34" t="s">
        <v>4420</v>
      </c>
    </row>
    <row r="4403" spans="1:1">
      <c r="A4403" s="35" t="s">
        <v>4421</v>
      </c>
    </row>
    <row r="4404" spans="1:1">
      <c r="A4404" s="34" t="s">
        <v>4422</v>
      </c>
    </row>
    <row r="4405" spans="1:1">
      <c r="A4405" s="35" t="s">
        <v>4423</v>
      </c>
    </row>
    <row r="4406" spans="1:1">
      <c r="A4406" s="34" t="s">
        <v>4424</v>
      </c>
    </row>
    <row r="4407" spans="1:1">
      <c r="A4407" s="35" t="s">
        <v>4425</v>
      </c>
    </row>
    <row r="4408" spans="1:1">
      <c r="A4408" s="34" t="s">
        <v>4426</v>
      </c>
    </row>
    <row r="4409" spans="1:1">
      <c r="A4409" s="35" t="s">
        <v>4427</v>
      </c>
    </row>
    <row r="4410" spans="1:1">
      <c r="A4410" s="34" t="s">
        <v>4428</v>
      </c>
    </row>
    <row r="4411" spans="1:1">
      <c r="A4411" s="35" t="s">
        <v>4429</v>
      </c>
    </row>
    <row r="4412" spans="1:1">
      <c r="A4412" s="34" t="s">
        <v>4430</v>
      </c>
    </row>
    <row r="4413" spans="1:1">
      <c r="A4413" s="35" t="s">
        <v>4431</v>
      </c>
    </row>
    <row r="4414" spans="1:1">
      <c r="A4414" s="34" t="s">
        <v>4432</v>
      </c>
    </row>
    <row r="4415" spans="1:1">
      <c r="A4415" s="35" t="s">
        <v>4433</v>
      </c>
    </row>
    <row r="4416" spans="1:1">
      <c r="A4416" s="34" t="s">
        <v>4434</v>
      </c>
    </row>
    <row r="4417" spans="1:1">
      <c r="A4417" s="35" t="s">
        <v>4435</v>
      </c>
    </row>
    <row r="4418" spans="1:1">
      <c r="A4418" s="34" t="s">
        <v>4436</v>
      </c>
    </row>
    <row r="4419" spans="1:1">
      <c r="A4419" s="35" t="s">
        <v>4437</v>
      </c>
    </row>
    <row r="4420" spans="1:1">
      <c r="A4420" s="34" t="s">
        <v>4438</v>
      </c>
    </row>
    <row r="4421" spans="1:1">
      <c r="A4421" s="35" t="s">
        <v>4439</v>
      </c>
    </row>
    <row r="4422" spans="1:1">
      <c r="A4422" s="34" t="s">
        <v>4440</v>
      </c>
    </row>
    <row r="4423" spans="1:1">
      <c r="A4423" s="35" t="s">
        <v>4441</v>
      </c>
    </row>
    <row r="4424" spans="1:1">
      <c r="A4424" s="34" t="s">
        <v>4442</v>
      </c>
    </row>
    <row r="4425" spans="1:1">
      <c r="A4425" s="35" t="s">
        <v>4443</v>
      </c>
    </row>
    <row r="4426" spans="1:1">
      <c r="A4426" s="34" t="s">
        <v>4444</v>
      </c>
    </row>
    <row r="4427" spans="1:1">
      <c r="A4427" s="35" t="s">
        <v>4445</v>
      </c>
    </row>
    <row r="4428" spans="1:1">
      <c r="A4428" s="34" t="s">
        <v>4446</v>
      </c>
    </row>
    <row r="4429" spans="1:1">
      <c r="A4429" s="35" t="s">
        <v>4447</v>
      </c>
    </row>
    <row r="4430" spans="1:1">
      <c r="A4430" s="34" t="s">
        <v>4448</v>
      </c>
    </row>
    <row r="4431" spans="1:1">
      <c r="A4431" s="35" t="s">
        <v>4449</v>
      </c>
    </row>
    <row r="4432" spans="1:1">
      <c r="A4432" s="34" t="s">
        <v>4450</v>
      </c>
    </row>
    <row r="4433" spans="1:1">
      <c r="A4433" s="35" t="s">
        <v>4451</v>
      </c>
    </row>
    <row r="4434" spans="1:1">
      <c r="A4434" s="34" t="s">
        <v>4452</v>
      </c>
    </row>
    <row r="4435" spans="1:1">
      <c r="A4435" s="35" t="s">
        <v>4453</v>
      </c>
    </row>
    <row r="4436" spans="1:1">
      <c r="A4436" s="34" t="s">
        <v>4454</v>
      </c>
    </row>
    <row r="4437" spans="1:1">
      <c r="A4437" s="35" t="s">
        <v>4455</v>
      </c>
    </row>
    <row r="4438" spans="1:1">
      <c r="A4438" s="34" t="s">
        <v>4456</v>
      </c>
    </row>
    <row r="4439" spans="1:1">
      <c r="A4439" s="35" t="s">
        <v>4457</v>
      </c>
    </row>
    <row r="4440" spans="1:1">
      <c r="A4440" s="34" t="s">
        <v>4458</v>
      </c>
    </row>
    <row r="4441" spans="1:1">
      <c r="A4441" s="35" t="s">
        <v>4459</v>
      </c>
    </row>
    <row r="4442" spans="1:1">
      <c r="A4442" s="34" t="s">
        <v>4460</v>
      </c>
    </row>
    <row r="4443" spans="1:1">
      <c r="A4443" s="35" t="s">
        <v>4461</v>
      </c>
    </row>
    <row r="4444" spans="1:1">
      <c r="A4444" s="34" t="s">
        <v>4462</v>
      </c>
    </row>
    <row r="4445" spans="1:1">
      <c r="A4445" s="35" t="s">
        <v>4463</v>
      </c>
    </row>
    <row r="4446" spans="1:1">
      <c r="A4446" s="34" t="s">
        <v>4464</v>
      </c>
    </row>
    <row r="4447" spans="1:1">
      <c r="A4447" s="35" t="s">
        <v>4465</v>
      </c>
    </row>
    <row r="4448" spans="1:1">
      <c r="A4448" s="34" t="s">
        <v>4466</v>
      </c>
    </row>
    <row r="4449" spans="1:1">
      <c r="A4449" s="35" t="s">
        <v>4467</v>
      </c>
    </row>
    <row r="4450" spans="1:1">
      <c r="A4450" s="34" t="s">
        <v>4468</v>
      </c>
    </row>
    <row r="4451" spans="1:1">
      <c r="A4451" s="35" t="s">
        <v>4469</v>
      </c>
    </row>
    <row r="4452" spans="1:1">
      <c r="A4452" s="34" t="s">
        <v>4470</v>
      </c>
    </row>
    <row r="4453" spans="1:1">
      <c r="A4453" s="35" t="s">
        <v>4471</v>
      </c>
    </row>
    <row r="4454" spans="1:1">
      <c r="A4454" s="34" t="s">
        <v>4472</v>
      </c>
    </row>
    <row r="4455" spans="1:1">
      <c r="A4455" s="35" t="s">
        <v>4473</v>
      </c>
    </row>
    <row r="4456" spans="1:1">
      <c r="A4456" s="34" t="s">
        <v>4474</v>
      </c>
    </row>
    <row r="4457" spans="1:1">
      <c r="A4457" s="35" t="s">
        <v>4475</v>
      </c>
    </row>
    <row r="4458" spans="1:1">
      <c r="A4458" s="34" t="s">
        <v>4476</v>
      </c>
    </row>
    <row r="4459" spans="1:1">
      <c r="A4459" s="35" t="s">
        <v>4477</v>
      </c>
    </row>
    <row r="4460" spans="1:1">
      <c r="A4460" s="34" t="s">
        <v>4478</v>
      </c>
    </row>
    <row r="4461" spans="1:1">
      <c r="A4461" s="35" t="s">
        <v>4479</v>
      </c>
    </row>
    <row r="4462" spans="1:1">
      <c r="A4462" s="34" t="s">
        <v>4480</v>
      </c>
    </row>
    <row r="4463" spans="1:1">
      <c r="A4463" s="35" t="s">
        <v>4481</v>
      </c>
    </row>
    <row r="4464" spans="1:1">
      <c r="A4464" s="34" t="s">
        <v>4482</v>
      </c>
    </row>
    <row r="4465" spans="1:1">
      <c r="A4465" s="35" t="s">
        <v>4483</v>
      </c>
    </row>
    <row r="4466" spans="1:1">
      <c r="A4466" s="34" t="s">
        <v>4484</v>
      </c>
    </row>
    <row r="4467" spans="1:1">
      <c r="A4467" s="35" t="s">
        <v>4485</v>
      </c>
    </row>
    <row r="4468" spans="1:1">
      <c r="A4468" s="34" t="s">
        <v>4486</v>
      </c>
    </row>
    <row r="4469" spans="1:1">
      <c r="A4469" s="35" t="s">
        <v>4487</v>
      </c>
    </row>
    <row r="4470" spans="1:1">
      <c r="A4470" s="34" t="s">
        <v>4488</v>
      </c>
    </row>
    <row r="4471" spans="1:1">
      <c r="A4471" s="35" t="s">
        <v>4489</v>
      </c>
    </row>
    <row r="4472" spans="1:1">
      <c r="A4472" s="34" t="s">
        <v>4490</v>
      </c>
    </row>
    <row r="4473" spans="1:1">
      <c r="A4473" s="35" t="s">
        <v>4491</v>
      </c>
    </row>
    <row r="4474" spans="1:1">
      <c r="A4474" s="34" t="s">
        <v>4492</v>
      </c>
    </row>
    <row r="4475" spans="1:1">
      <c r="A4475" s="35" t="s">
        <v>4493</v>
      </c>
    </row>
    <row r="4476" spans="1:1">
      <c r="A4476" s="34" t="s">
        <v>4494</v>
      </c>
    </row>
    <row r="4477" spans="1:1">
      <c r="A4477" s="35" t="s">
        <v>4495</v>
      </c>
    </row>
    <row r="4478" spans="1:1">
      <c r="A4478" s="34" t="s">
        <v>4496</v>
      </c>
    </row>
    <row r="4479" spans="1:1">
      <c r="A4479" s="35" t="s">
        <v>4497</v>
      </c>
    </row>
    <row r="4480" spans="1:1">
      <c r="A4480" s="34" t="s">
        <v>4498</v>
      </c>
    </row>
    <row r="4481" spans="1:1">
      <c r="A4481" s="35" t="s">
        <v>4499</v>
      </c>
    </row>
    <row r="4482" spans="1:1">
      <c r="A4482" s="34" t="s">
        <v>4500</v>
      </c>
    </row>
    <row r="4483" spans="1:1">
      <c r="A4483" s="35" t="s">
        <v>4501</v>
      </c>
    </row>
    <row r="4484" spans="1:1">
      <c r="A4484" s="34" t="s">
        <v>4502</v>
      </c>
    </row>
    <row r="4485" spans="1:1">
      <c r="A4485" s="35" t="s">
        <v>4503</v>
      </c>
    </row>
    <row r="4486" spans="1:1">
      <c r="A4486" s="34" t="s">
        <v>4504</v>
      </c>
    </row>
    <row r="4487" spans="1:1">
      <c r="A4487" s="35" t="s">
        <v>4505</v>
      </c>
    </row>
    <row r="4488" spans="1:1">
      <c r="A4488" s="34" t="s">
        <v>4506</v>
      </c>
    </row>
    <row r="4489" spans="1:1">
      <c r="A4489" s="35" t="s">
        <v>4507</v>
      </c>
    </row>
    <row r="4490" spans="1:1">
      <c r="A4490" s="34" t="s">
        <v>4508</v>
      </c>
    </row>
    <row r="4491" spans="1:1">
      <c r="A4491" s="35" t="s">
        <v>4509</v>
      </c>
    </row>
    <row r="4492" spans="1:1">
      <c r="A4492" s="34" t="s">
        <v>4510</v>
      </c>
    </row>
    <row r="4493" spans="1:1">
      <c r="A4493" s="35" t="s">
        <v>4511</v>
      </c>
    </row>
    <row r="4494" spans="1:1">
      <c r="A4494" s="34" t="s">
        <v>4512</v>
      </c>
    </row>
    <row r="4495" spans="1:1">
      <c r="A4495" s="35" t="s">
        <v>4513</v>
      </c>
    </row>
    <row r="4496" spans="1:1">
      <c r="A4496" s="34" t="s">
        <v>4514</v>
      </c>
    </row>
    <row r="4497" spans="1:1">
      <c r="A4497" s="35" t="s">
        <v>4515</v>
      </c>
    </row>
    <row r="4498" spans="1:1">
      <c r="A4498" s="34" t="s">
        <v>4516</v>
      </c>
    </row>
    <row r="4499" spans="1:1">
      <c r="A4499" s="35" t="s">
        <v>4517</v>
      </c>
    </row>
    <row r="4500" spans="1:1">
      <c r="A4500" s="34" t="s">
        <v>4518</v>
      </c>
    </row>
    <row r="4501" spans="1:1">
      <c r="A4501" s="35" t="s">
        <v>4519</v>
      </c>
    </row>
    <row r="4502" spans="1:1">
      <c r="A4502" s="34" t="s">
        <v>4520</v>
      </c>
    </row>
    <row r="4503" spans="1:1">
      <c r="A4503" s="35" t="s">
        <v>4521</v>
      </c>
    </row>
    <row r="4504" spans="1:1">
      <c r="A4504" s="34" t="s">
        <v>4522</v>
      </c>
    </row>
    <row r="4505" spans="1:1">
      <c r="A4505" s="35" t="s">
        <v>4523</v>
      </c>
    </row>
    <row r="4506" spans="1:1">
      <c r="A4506" s="34" t="s">
        <v>4524</v>
      </c>
    </row>
    <row r="4507" spans="1:1">
      <c r="A4507" s="35" t="s">
        <v>4525</v>
      </c>
    </row>
    <row r="4508" spans="1:1">
      <c r="A4508" s="34" t="s">
        <v>4526</v>
      </c>
    </row>
    <row r="4509" spans="1:1">
      <c r="A4509" s="35" t="s">
        <v>4527</v>
      </c>
    </row>
    <row r="4510" spans="1:1">
      <c r="A4510" s="34" t="s">
        <v>4528</v>
      </c>
    </row>
    <row r="4511" spans="1:1">
      <c r="A4511" s="35" t="s">
        <v>4529</v>
      </c>
    </row>
    <row r="4512" spans="1:1">
      <c r="A4512" s="34" t="s">
        <v>4530</v>
      </c>
    </row>
    <row r="4513" spans="1:1">
      <c r="A4513" s="35" t="s">
        <v>4531</v>
      </c>
    </row>
    <row r="4514" spans="1:1">
      <c r="A4514" s="34" t="s">
        <v>4532</v>
      </c>
    </row>
    <row r="4515" spans="1:1">
      <c r="A4515" s="35" t="s">
        <v>4533</v>
      </c>
    </row>
    <row r="4516" spans="1:1">
      <c r="A4516" s="34" t="s">
        <v>4534</v>
      </c>
    </row>
    <row r="4517" spans="1:1">
      <c r="A4517" s="35" t="s">
        <v>4535</v>
      </c>
    </row>
    <row r="4518" spans="1:1">
      <c r="A4518" s="34" t="s">
        <v>4536</v>
      </c>
    </row>
    <row r="4519" spans="1:1">
      <c r="A4519" s="35" t="s">
        <v>4537</v>
      </c>
    </row>
    <row r="4520" spans="1:1">
      <c r="A4520" s="34" t="s">
        <v>4538</v>
      </c>
    </row>
    <row r="4521" spans="1:1">
      <c r="A4521" s="35" t="s">
        <v>4539</v>
      </c>
    </row>
    <row r="4522" spans="1:1">
      <c r="A4522" s="34" t="s">
        <v>4540</v>
      </c>
    </row>
    <row r="4523" spans="1:1">
      <c r="A4523" s="35" t="s">
        <v>4541</v>
      </c>
    </row>
    <row r="4524" spans="1:1">
      <c r="A4524" s="34" t="s">
        <v>4542</v>
      </c>
    </row>
    <row r="4525" spans="1:1">
      <c r="A4525" s="35" t="s">
        <v>4543</v>
      </c>
    </row>
    <row r="4526" spans="1:1">
      <c r="A4526" s="34" t="s">
        <v>4544</v>
      </c>
    </row>
    <row r="4527" spans="1:1">
      <c r="A4527" s="35" t="s">
        <v>4545</v>
      </c>
    </row>
    <row r="4528" spans="1:1">
      <c r="A4528" s="34" t="s">
        <v>4546</v>
      </c>
    </row>
    <row r="4529" spans="1:1">
      <c r="A4529" s="35" t="s">
        <v>4547</v>
      </c>
    </row>
    <row r="4530" spans="1:1">
      <c r="A4530" s="34" t="s">
        <v>4548</v>
      </c>
    </row>
    <row r="4531" spans="1:1">
      <c r="A4531" s="35" t="s">
        <v>4549</v>
      </c>
    </row>
    <row r="4532" spans="1:1">
      <c r="A4532" s="34" t="s">
        <v>4550</v>
      </c>
    </row>
    <row r="4533" spans="1:1">
      <c r="A4533" s="35" t="s">
        <v>4551</v>
      </c>
    </row>
    <row r="4534" spans="1:1">
      <c r="A4534" s="34" t="s">
        <v>4552</v>
      </c>
    </row>
    <row r="4535" spans="1:1">
      <c r="A4535" s="35" t="s">
        <v>4553</v>
      </c>
    </row>
    <row r="4536" spans="1:1">
      <c r="A4536" s="34" t="s">
        <v>4554</v>
      </c>
    </row>
    <row r="4537" spans="1:1">
      <c r="A4537" s="35" t="s">
        <v>4555</v>
      </c>
    </row>
    <row r="4538" spans="1:1">
      <c r="A4538" s="34" t="s">
        <v>4556</v>
      </c>
    </row>
    <row r="4539" spans="1:1">
      <c r="A4539" s="35" t="s">
        <v>4557</v>
      </c>
    </row>
    <row r="4540" spans="1:1">
      <c r="A4540" s="34" t="s">
        <v>4558</v>
      </c>
    </row>
    <row r="4541" spans="1:1">
      <c r="A4541" s="35" t="s">
        <v>4559</v>
      </c>
    </row>
    <row r="4542" spans="1:1">
      <c r="A4542" s="34" t="s">
        <v>4560</v>
      </c>
    </row>
    <row r="4543" spans="1:1">
      <c r="A4543" s="35" t="s">
        <v>4561</v>
      </c>
    </row>
    <row r="4544" spans="1:1">
      <c r="A4544" s="34" t="s">
        <v>4562</v>
      </c>
    </row>
    <row r="4545" spans="1:1">
      <c r="A4545" s="35" t="s">
        <v>4563</v>
      </c>
    </row>
    <row r="4546" spans="1:1">
      <c r="A4546" s="34" t="s">
        <v>4564</v>
      </c>
    </row>
    <row r="4547" spans="1:1">
      <c r="A4547" s="35" t="s">
        <v>4565</v>
      </c>
    </row>
    <row r="4548" spans="1:1">
      <c r="A4548" s="34" t="s">
        <v>4566</v>
      </c>
    </row>
    <row r="4549" spans="1:1">
      <c r="A4549" s="35" t="s">
        <v>4567</v>
      </c>
    </row>
    <row r="4550" spans="1:1">
      <c r="A4550" s="34" t="s">
        <v>4568</v>
      </c>
    </row>
    <row r="4551" spans="1:1">
      <c r="A4551" s="35" t="s">
        <v>4569</v>
      </c>
    </row>
    <row r="4552" spans="1:1">
      <c r="A4552" s="34" t="s">
        <v>4570</v>
      </c>
    </row>
    <row r="4553" spans="1:1">
      <c r="A4553" s="35" t="s">
        <v>4571</v>
      </c>
    </row>
    <row r="4554" spans="1:1">
      <c r="A4554" s="34" t="s">
        <v>4572</v>
      </c>
    </row>
    <row r="4555" spans="1:1">
      <c r="A4555" s="35" t="s">
        <v>4573</v>
      </c>
    </row>
    <row r="4556" spans="1:1">
      <c r="A4556" s="34" t="s">
        <v>4574</v>
      </c>
    </row>
    <row r="4557" spans="1:1">
      <c r="A4557" s="35" t="s">
        <v>4575</v>
      </c>
    </row>
    <row r="4558" spans="1:1">
      <c r="A4558" s="34" t="s">
        <v>4576</v>
      </c>
    </row>
    <row r="4559" spans="1:1">
      <c r="A4559" s="35" t="s">
        <v>4577</v>
      </c>
    </row>
    <row r="4560" spans="1:1">
      <c r="A4560" s="34" t="s">
        <v>4578</v>
      </c>
    </row>
    <row r="4561" spans="1:1">
      <c r="A4561" s="35" t="s">
        <v>4579</v>
      </c>
    </row>
    <row r="4562" spans="1:1">
      <c r="A4562" s="34" t="s">
        <v>4580</v>
      </c>
    </row>
    <row r="4563" spans="1:1">
      <c r="A4563" s="35" t="s">
        <v>4581</v>
      </c>
    </row>
    <row r="4564" spans="1:1">
      <c r="A4564" s="34" t="s">
        <v>4582</v>
      </c>
    </row>
    <row r="4565" spans="1:1">
      <c r="A4565" s="35" t="s">
        <v>4583</v>
      </c>
    </row>
    <row r="4566" spans="1:1">
      <c r="A4566" s="34" t="s">
        <v>4584</v>
      </c>
    </row>
    <row r="4567" spans="1:1">
      <c r="A4567" s="35" t="s">
        <v>4585</v>
      </c>
    </row>
    <row r="4568" spans="1:1">
      <c r="A4568" s="34" t="s">
        <v>4586</v>
      </c>
    </row>
    <row r="4569" spans="1:1">
      <c r="A4569" s="35" t="s">
        <v>4587</v>
      </c>
    </row>
    <row r="4570" spans="1:1">
      <c r="A4570" s="34" t="s">
        <v>4588</v>
      </c>
    </row>
    <row r="4571" spans="1:1">
      <c r="A4571" s="35" t="s">
        <v>4589</v>
      </c>
    </row>
    <row r="4572" spans="1:1">
      <c r="A4572" s="34" t="s">
        <v>4590</v>
      </c>
    </row>
    <row r="4573" spans="1:1">
      <c r="A4573" s="35" t="s">
        <v>4591</v>
      </c>
    </row>
    <row r="4574" spans="1:1">
      <c r="A4574" s="34" t="s">
        <v>4592</v>
      </c>
    </row>
    <row r="4575" spans="1:1">
      <c r="A4575" s="35" t="s">
        <v>4593</v>
      </c>
    </row>
    <row r="4576" spans="1:1">
      <c r="A4576" s="34" t="s">
        <v>4594</v>
      </c>
    </row>
    <row r="4577" spans="1:1">
      <c r="A4577" s="35" t="s">
        <v>4595</v>
      </c>
    </row>
    <row r="4578" spans="1:1">
      <c r="A4578" s="34" t="s">
        <v>4596</v>
      </c>
    </row>
    <row r="4579" spans="1:1">
      <c r="A4579" s="35" t="s">
        <v>4597</v>
      </c>
    </row>
    <row r="4580" spans="1:1">
      <c r="A4580" s="34" t="s">
        <v>4598</v>
      </c>
    </row>
    <row r="4581" spans="1:1">
      <c r="A4581" s="35" t="s">
        <v>4599</v>
      </c>
    </row>
    <row r="4582" spans="1:1">
      <c r="A4582" s="34" t="s">
        <v>4600</v>
      </c>
    </row>
    <row r="4583" spans="1:1">
      <c r="A4583" s="35" t="s">
        <v>4601</v>
      </c>
    </row>
    <row r="4584" spans="1:1">
      <c r="A4584" s="34" t="s">
        <v>4602</v>
      </c>
    </row>
    <row r="4585" spans="1:1">
      <c r="A4585" s="35" t="s">
        <v>4603</v>
      </c>
    </row>
    <row r="4586" spans="1:1">
      <c r="A4586" s="34" t="s">
        <v>4604</v>
      </c>
    </row>
    <row r="4587" spans="1:1">
      <c r="A4587" s="35" t="s">
        <v>4605</v>
      </c>
    </row>
    <row r="4588" spans="1:1">
      <c r="A4588" s="34" t="s">
        <v>4606</v>
      </c>
    </row>
    <row r="4589" spans="1:1">
      <c r="A4589" s="35" t="s">
        <v>4607</v>
      </c>
    </row>
    <row r="4590" spans="1:1">
      <c r="A4590" s="34" t="s">
        <v>4608</v>
      </c>
    </row>
    <row r="4591" spans="1:1">
      <c r="A4591" s="35" t="s">
        <v>4609</v>
      </c>
    </row>
    <row r="4592" spans="1:1">
      <c r="A4592" s="34" t="s">
        <v>4610</v>
      </c>
    </row>
    <row r="4593" spans="1:1">
      <c r="A4593" s="35" t="s">
        <v>4611</v>
      </c>
    </row>
    <row r="4594" spans="1:1">
      <c r="A4594" s="34" t="s">
        <v>4612</v>
      </c>
    </row>
    <row r="4595" spans="1:1">
      <c r="A4595" s="35" t="s">
        <v>4613</v>
      </c>
    </row>
    <row r="4596" spans="1:1">
      <c r="A4596" s="34" t="s">
        <v>4614</v>
      </c>
    </row>
    <row r="4597" spans="1:1">
      <c r="A4597" s="35" t="s">
        <v>4615</v>
      </c>
    </row>
    <row r="4598" spans="1:1">
      <c r="A4598" s="34" t="s">
        <v>4616</v>
      </c>
    </row>
    <row r="4599" spans="1:1">
      <c r="A4599" s="35" t="s">
        <v>4617</v>
      </c>
    </row>
    <row r="4600" spans="1:1">
      <c r="A4600" s="34" t="s">
        <v>4618</v>
      </c>
    </row>
    <row r="4601" spans="1:1">
      <c r="A4601" s="35" t="s">
        <v>4619</v>
      </c>
    </row>
    <row r="4602" spans="1:1">
      <c r="A4602" s="34" t="s">
        <v>4620</v>
      </c>
    </row>
    <row r="4603" spans="1:1">
      <c r="A4603" s="35" t="s">
        <v>4621</v>
      </c>
    </row>
    <row r="4604" spans="1:1">
      <c r="A4604" s="34" t="s">
        <v>4622</v>
      </c>
    </row>
    <row r="4605" spans="1:1">
      <c r="A4605" s="35" t="s">
        <v>4623</v>
      </c>
    </row>
    <row r="4606" spans="1:1">
      <c r="A4606" s="34" t="s">
        <v>4624</v>
      </c>
    </row>
    <row r="4607" spans="1:1">
      <c r="A4607" s="35" t="s">
        <v>4625</v>
      </c>
    </row>
    <row r="4608" spans="1:1">
      <c r="A4608" s="34" t="s">
        <v>4626</v>
      </c>
    </row>
    <row r="4609" spans="1:1">
      <c r="A4609" s="35" t="s">
        <v>4627</v>
      </c>
    </row>
    <row r="4610" spans="1:1">
      <c r="A4610" s="34" t="s">
        <v>4628</v>
      </c>
    </row>
    <row r="4611" spans="1:1">
      <c r="A4611" s="35" t="s">
        <v>4629</v>
      </c>
    </row>
    <row r="4612" spans="1:1">
      <c r="A4612" s="34" t="s">
        <v>4630</v>
      </c>
    </row>
    <row r="4613" spans="1:1">
      <c r="A4613" s="35" t="s">
        <v>4631</v>
      </c>
    </row>
    <row r="4614" spans="1:1">
      <c r="A4614" s="34" t="s">
        <v>4632</v>
      </c>
    </row>
    <row r="4615" spans="1:1">
      <c r="A4615" s="35" t="s">
        <v>4633</v>
      </c>
    </row>
    <row r="4616" spans="1:1">
      <c r="A4616" s="34" t="s">
        <v>4634</v>
      </c>
    </row>
    <row r="4617" spans="1:1">
      <c r="A4617" s="35" t="s">
        <v>4635</v>
      </c>
    </row>
    <row r="4618" spans="1:1">
      <c r="A4618" s="34" t="s">
        <v>4636</v>
      </c>
    </row>
    <row r="4619" spans="1:1">
      <c r="A4619" s="35" t="s">
        <v>4637</v>
      </c>
    </row>
    <row r="4620" spans="1:1">
      <c r="A4620" s="34" t="s">
        <v>4638</v>
      </c>
    </row>
    <row r="4621" spans="1:1">
      <c r="A4621" s="35" t="s">
        <v>4639</v>
      </c>
    </row>
    <row r="4622" spans="1:1">
      <c r="A4622" s="34" t="s">
        <v>4640</v>
      </c>
    </row>
    <row r="4623" spans="1:1">
      <c r="A4623" s="35" t="s">
        <v>4641</v>
      </c>
    </row>
    <row r="4624" spans="1:1">
      <c r="A4624" s="34" t="s">
        <v>4642</v>
      </c>
    </row>
    <row r="4625" spans="1:1">
      <c r="A4625" s="35" t="s">
        <v>4643</v>
      </c>
    </row>
    <row r="4626" spans="1:1">
      <c r="A4626" s="34" t="s">
        <v>4644</v>
      </c>
    </row>
    <row r="4627" spans="1:1">
      <c r="A4627" s="35" t="s">
        <v>4645</v>
      </c>
    </row>
    <row r="4628" spans="1:1">
      <c r="A4628" s="34" t="s">
        <v>4646</v>
      </c>
    </row>
    <row r="4629" spans="1:1">
      <c r="A4629" s="35" t="s">
        <v>4647</v>
      </c>
    </row>
    <row r="4630" spans="1:1">
      <c r="A4630" s="34" t="s">
        <v>4648</v>
      </c>
    </row>
    <row r="4631" spans="1:1">
      <c r="A4631" s="35" t="s">
        <v>4649</v>
      </c>
    </row>
    <row r="4632" spans="1:1">
      <c r="A4632" s="34" t="s">
        <v>4650</v>
      </c>
    </row>
    <row r="4633" spans="1:1">
      <c r="A4633" s="35" t="s">
        <v>4651</v>
      </c>
    </row>
    <row r="4634" spans="1:1">
      <c r="A4634" s="34" t="s">
        <v>4652</v>
      </c>
    </row>
    <row r="4635" spans="1:1">
      <c r="A4635" s="35" t="s">
        <v>4653</v>
      </c>
    </row>
    <row r="4636" spans="1:1">
      <c r="A4636" s="34" t="s">
        <v>4654</v>
      </c>
    </row>
    <row r="4637" spans="1:1">
      <c r="A4637" s="35" t="s">
        <v>4655</v>
      </c>
    </row>
    <row r="4638" spans="1:1">
      <c r="A4638" s="34" t="s">
        <v>4656</v>
      </c>
    </row>
    <row r="4639" spans="1:1">
      <c r="A4639" s="35" t="s">
        <v>4657</v>
      </c>
    </row>
    <row r="4640" spans="1:1">
      <c r="A4640" s="34" t="s">
        <v>4658</v>
      </c>
    </row>
    <row r="4641" spans="1:1">
      <c r="A4641" s="35" t="s">
        <v>4659</v>
      </c>
    </row>
    <row r="4642" spans="1:1">
      <c r="A4642" s="34" t="s">
        <v>4660</v>
      </c>
    </row>
    <row r="4643" spans="1:1">
      <c r="A4643" s="35" t="s">
        <v>4661</v>
      </c>
    </row>
    <row r="4644" spans="1:1">
      <c r="A4644" s="34" t="s">
        <v>4662</v>
      </c>
    </row>
    <row r="4645" spans="1:1">
      <c r="A4645" s="35" t="s">
        <v>4663</v>
      </c>
    </row>
    <row r="4646" spans="1:1">
      <c r="A4646" s="34" t="s">
        <v>4664</v>
      </c>
    </row>
    <row r="4647" spans="1:1">
      <c r="A4647" s="35" t="s">
        <v>4665</v>
      </c>
    </row>
    <row r="4648" spans="1:1">
      <c r="A4648" s="34" t="s">
        <v>4666</v>
      </c>
    </row>
    <row r="4649" spans="1:1">
      <c r="A4649" s="35" t="s">
        <v>4667</v>
      </c>
    </row>
    <row r="4650" spans="1:1">
      <c r="A4650" s="34" t="s">
        <v>4668</v>
      </c>
    </row>
    <row r="4651" spans="1:1">
      <c r="A4651" s="35" t="s">
        <v>4669</v>
      </c>
    </row>
    <row r="4652" spans="1:1">
      <c r="A4652" s="34" t="s">
        <v>4670</v>
      </c>
    </row>
    <row r="4653" spans="1:1">
      <c r="A4653" s="35" t="s">
        <v>4671</v>
      </c>
    </row>
    <row r="4654" spans="1:1">
      <c r="A4654" s="34" t="s">
        <v>4672</v>
      </c>
    </row>
    <row r="4655" spans="1:1">
      <c r="A4655" s="35" t="s">
        <v>4673</v>
      </c>
    </row>
    <row r="4656" spans="1:1">
      <c r="A4656" s="34" t="s">
        <v>4674</v>
      </c>
    </row>
    <row r="4657" spans="1:1">
      <c r="A4657" s="35" t="s">
        <v>4675</v>
      </c>
    </row>
    <row r="4658" spans="1:1">
      <c r="A4658" s="34" t="s">
        <v>4676</v>
      </c>
    </row>
    <row r="4659" spans="1:1">
      <c r="A4659" s="35" t="s">
        <v>4677</v>
      </c>
    </row>
    <row r="4660" spans="1:1">
      <c r="A4660" s="34" t="s">
        <v>4678</v>
      </c>
    </row>
    <row r="4661" spans="1:1">
      <c r="A4661" s="35" t="s">
        <v>4679</v>
      </c>
    </row>
    <row r="4662" spans="1:1">
      <c r="A4662" s="34" t="s">
        <v>4680</v>
      </c>
    </row>
    <row r="4663" spans="1:1">
      <c r="A4663" s="35" t="s">
        <v>4681</v>
      </c>
    </row>
    <row r="4664" spans="1:1">
      <c r="A4664" s="34" t="s">
        <v>4682</v>
      </c>
    </row>
    <row r="4665" spans="1:1">
      <c r="A4665" s="35" t="s">
        <v>4683</v>
      </c>
    </row>
    <row r="4666" spans="1:1">
      <c r="A4666" s="34" t="s">
        <v>4684</v>
      </c>
    </row>
    <row r="4667" spans="1:1">
      <c r="A4667" s="35" t="s">
        <v>4685</v>
      </c>
    </row>
    <row r="4668" spans="1:1">
      <c r="A4668" s="34" t="s">
        <v>4686</v>
      </c>
    </row>
    <row r="4669" spans="1:1">
      <c r="A4669" s="35" t="s">
        <v>4687</v>
      </c>
    </row>
    <row r="4670" spans="1:1">
      <c r="A4670" s="34" t="s">
        <v>4688</v>
      </c>
    </row>
    <row r="4671" spans="1:1">
      <c r="A4671" s="35" t="s">
        <v>4689</v>
      </c>
    </row>
    <row r="4672" spans="1:1">
      <c r="A4672" s="34" t="s">
        <v>4690</v>
      </c>
    </row>
    <row r="4673" spans="1:1">
      <c r="A4673" s="35" t="s">
        <v>4691</v>
      </c>
    </row>
    <row r="4674" spans="1:1">
      <c r="A4674" s="34" t="s">
        <v>4692</v>
      </c>
    </row>
    <row r="4675" spans="1:1">
      <c r="A4675" s="35" t="s">
        <v>4693</v>
      </c>
    </row>
    <row r="4676" spans="1:1">
      <c r="A4676" s="34" t="s">
        <v>4694</v>
      </c>
    </row>
    <row r="4677" spans="1:1">
      <c r="A4677" s="35" t="s">
        <v>4695</v>
      </c>
    </row>
    <row r="4678" spans="1:1">
      <c r="A4678" s="34" t="s">
        <v>4696</v>
      </c>
    </row>
    <row r="4679" spans="1:1">
      <c r="A4679" s="35" t="s">
        <v>4697</v>
      </c>
    </row>
    <row r="4680" spans="1:1">
      <c r="A4680" s="34" t="s">
        <v>4698</v>
      </c>
    </row>
    <row r="4681" spans="1:1">
      <c r="A4681" s="35" t="s">
        <v>4699</v>
      </c>
    </row>
    <row r="4682" spans="1:1">
      <c r="A4682" s="34" t="s">
        <v>4700</v>
      </c>
    </row>
    <row r="4683" spans="1:1">
      <c r="A4683" s="35" t="s">
        <v>4701</v>
      </c>
    </row>
    <row r="4684" spans="1:1">
      <c r="A4684" s="34" t="s">
        <v>4702</v>
      </c>
    </row>
    <row r="4685" spans="1:1">
      <c r="A4685" s="35" t="s">
        <v>4703</v>
      </c>
    </row>
    <row r="4686" spans="1:1">
      <c r="A4686" s="34" t="s">
        <v>4704</v>
      </c>
    </row>
    <row r="4687" spans="1:1">
      <c r="A4687" s="35" t="s">
        <v>4705</v>
      </c>
    </row>
    <row r="4688" spans="1:1">
      <c r="A4688" s="34" t="s">
        <v>4706</v>
      </c>
    </row>
    <row r="4689" spans="1:1">
      <c r="A4689" s="35" t="s">
        <v>4707</v>
      </c>
    </row>
    <row r="4690" spans="1:1">
      <c r="A4690" s="34" t="s">
        <v>4708</v>
      </c>
    </row>
    <row r="4691" spans="1:1">
      <c r="A4691" s="35" t="s">
        <v>4709</v>
      </c>
    </row>
    <row r="4692" spans="1:1">
      <c r="A4692" s="34" t="s">
        <v>4710</v>
      </c>
    </row>
    <row r="4693" spans="1:1">
      <c r="A4693" s="35" t="s">
        <v>4711</v>
      </c>
    </row>
    <row r="4694" spans="1:1">
      <c r="A4694" s="34" t="s">
        <v>4712</v>
      </c>
    </row>
    <row r="4695" spans="1:1">
      <c r="A4695" s="35" t="s">
        <v>4713</v>
      </c>
    </row>
    <row r="4696" spans="1:1">
      <c r="A4696" s="34" t="s">
        <v>4714</v>
      </c>
    </row>
    <row r="4697" spans="1:1">
      <c r="A4697" s="35" t="s">
        <v>4715</v>
      </c>
    </row>
    <row r="4698" spans="1:1">
      <c r="A4698" s="34" t="s">
        <v>4716</v>
      </c>
    </row>
    <row r="4699" spans="1:1">
      <c r="A4699" s="35" t="s">
        <v>4717</v>
      </c>
    </row>
    <row r="4700" spans="1:1">
      <c r="A4700" s="34" t="s">
        <v>4718</v>
      </c>
    </row>
    <row r="4701" spans="1:1">
      <c r="A4701" s="35" t="s">
        <v>4719</v>
      </c>
    </row>
    <row r="4702" spans="1:1">
      <c r="A4702" s="34" t="s">
        <v>4720</v>
      </c>
    </row>
    <row r="4703" spans="1:1">
      <c r="A4703" s="35" t="s">
        <v>4721</v>
      </c>
    </row>
    <row r="4704" spans="1:1">
      <c r="A4704" s="34" t="s">
        <v>4722</v>
      </c>
    </row>
    <row r="4705" spans="1:1">
      <c r="A4705" s="35" t="s">
        <v>4723</v>
      </c>
    </row>
    <row r="4706" spans="1:1">
      <c r="A4706" s="34" t="s">
        <v>4724</v>
      </c>
    </row>
    <row r="4707" spans="1:1">
      <c r="A4707" s="35" t="s">
        <v>4725</v>
      </c>
    </row>
    <row r="4708" spans="1:1">
      <c r="A4708" s="34" t="s">
        <v>4726</v>
      </c>
    </row>
    <row r="4709" spans="1:1">
      <c r="A4709" s="35" t="s">
        <v>4727</v>
      </c>
    </row>
    <row r="4710" spans="1:1">
      <c r="A4710" s="34" t="s">
        <v>4728</v>
      </c>
    </row>
    <row r="4711" spans="1:1">
      <c r="A4711" s="35" t="s">
        <v>4729</v>
      </c>
    </row>
    <row r="4712" spans="1:1">
      <c r="A4712" s="34" t="s">
        <v>4730</v>
      </c>
    </row>
    <row r="4713" spans="1:1">
      <c r="A4713" s="35" t="s">
        <v>4731</v>
      </c>
    </row>
    <row r="4714" spans="1:1">
      <c r="A4714" s="34" t="s">
        <v>4732</v>
      </c>
    </row>
    <row r="4715" spans="1:1">
      <c r="A4715" s="35" t="s">
        <v>4733</v>
      </c>
    </row>
    <row r="4716" spans="1:1">
      <c r="A4716" s="34" t="s">
        <v>4734</v>
      </c>
    </row>
    <row r="4717" spans="1:1">
      <c r="A4717" s="35" t="s">
        <v>4735</v>
      </c>
    </row>
    <row r="4718" spans="1:1">
      <c r="A4718" s="34" t="s">
        <v>4736</v>
      </c>
    </row>
    <row r="4719" spans="1:1">
      <c r="A4719" s="35" t="s">
        <v>4737</v>
      </c>
    </row>
    <row r="4720" spans="1:1">
      <c r="A4720" s="34" t="s">
        <v>4738</v>
      </c>
    </row>
    <row r="4721" spans="1:1">
      <c r="A4721" s="35" t="s">
        <v>4739</v>
      </c>
    </row>
    <row r="4722" spans="1:1">
      <c r="A4722" s="34" t="s">
        <v>4740</v>
      </c>
    </row>
    <row r="4723" spans="1:1">
      <c r="A4723" s="35" t="s">
        <v>4741</v>
      </c>
    </row>
    <row r="4724" spans="1:1">
      <c r="A4724" s="34" t="s">
        <v>4742</v>
      </c>
    </row>
    <row r="4725" spans="1:1">
      <c r="A4725" s="35" t="s">
        <v>4743</v>
      </c>
    </row>
    <row r="4726" spans="1:1">
      <c r="A4726" s="34" t="s">
        <v>4744</v>
      </c>
    </row>
    <row r="4727" spans="1:1">
      <c r="A4727" s="35" t="s">
        <v>4745</v>
      </c>
    </row>
    <row r="4728" spans="1:1">
      <c r="A4728" s="34" t="s">
        <v>4746</v>
      </c>
    </row>
    <row r="4729" spans="1:1">
      <c r="A4729" s="35" t="s">
        <v>4747</v>
      </c>
    </row>
    <row r="4730" spans="1:1">
      <c r="A4730" s="34" t="s">
        <v>4748</v>
      </c>
    </row>
    <row r="4731" spans="1:1">
      <c r="A4731" s="35" t="s">
        <v>4749</v>
      </c>
    </row>
    <row r="4732" spans="1:1">
      <c r="A4732" s="34" t="s">
        <v>4750</v>
      </c>
    </row>
    <row r="4733" spans="1:1">
      <c r="A4733" s="35" t="s">
        <v>4751</v>
      </c>
    </row>
    <row r="4734" spans="1:1">
      <c r="A4734" s="34" t="s">
        <v>4752</v>
      </c>
    </row>
    <row r="4735" spans="1:1">
      <c r="A4735" s="35" t="s">
        <v>4753</v>
      </c>
    </row>
    <row r="4736" spans="1:1">
      <c r="A4736" s="34" t="s">
        <v>4754</v>
      </c>
    </row>
    <row r="4737" spans="1:1">
      <c r="A4737" s="35" t="s">
        <v>4755</v>
      </c>
    </row>
    <row r="4738" spans="1:1">
      <c r="A4738" s="34" t="s">
        <v>4756</v>
      </c>
    </row>
    <row r="4739" spans="1:1">
      <c r="A4739" s="35" t="s">
        <v>4757</v>
      </c>
    </row>
    <row r="4740" spans="1:1">
      <c r="A4740" s="34" t="s">
        <v>4758</v>
      </c>
    </row>
    <row r="4741" spans="1:1">
      <c r="A4741" s="35" t="s">
        <v>4759</v>
      </c>
    </row>
    <row r="4742" spans="1:1">
      <c r="A4742" s="34" t="s">
        <v>4760</v>
      </c>
    </row>
    <row r="4743" spans="1:1">
      <c r="A4743" s="35" t="s">
        <v>4761</v>
      </c>
    </row>
    <row r="4744" spans="1:1">
      <c r="A4744" s="34" t="s">
        <v>4762</v>
      </c>
    </row>
    <row r="4745" spans="1:1">
      <c r="A4745" s="35" t="s">
        <v>4763</v>
      </c>
    </row>
    <row r="4746" spans="1:1">
      <c r="A4746" s="34" t="s">
        <v>4764</v>
      </c>
    </row>
    <row r="4747" spans="1:1">
      <c r="A4747" s="35" t="s">
        <v>4765</v>
      </c>
    </row>
    <row r="4748" spans="1:1">
      <c r="A4748" s="34" t="s">
        <v>4766</v>
      </c>
    </row>
    <row r="4749" spans="1:1">
      <c r="A4749" s="35" t="s">
        <v>4767</v>
      </c>
    </row>
    <row r="4750" spans="1:1">
      <c r="A4750" s="34" t="s">
        <v>4768</v>
      </c>
    </row>
    <row r="4751" spans="1:1">
      <c r="A4751" s="35" t="s">
        <v>4769</v>
      </c>
    </row>
    <row r="4752" spans="1:1">
      <c r="A4752" s="34" t="s">
        <v>4770</v>
      </c>
    </row>
    <row r="4753" spans="1:1">
      <c r="A4753" s="35" t="s">
        <v>4771</v>
      </c>
    </row>
    <row r="4754" spans="1:1">
      <c r="A4754" s="34" t="s">
        <v>4772</v>
      </c>
    </row>
    <row r="4755" spans="1:1">
      <c r="A4755" s="35" t="s">
        <v>4773</v>
      </c>
    </row>
    <row r="4756" spans="1:1">
      <c r="A4756" s="34" t="s">
        <v>4774</v>
      </c>
    </row>
    <row r="4757" spans="1:1">
      <c r="A4757" s="35" t="s">
        <v>4775</v>
      </c>
    </row>
    <row r="4758" spans="1:1">
      <c r="A4758" s="34" t="s">
        <v>4776</v>
      </c>
    </row>
    <row r="4759" spans="1:1">
      <c r="A4759" s="35" t="s">
        <v>4777</v>
      </c>
    </row>
    <row r="4760" spans="1:1">
      <c r="A4760" s="34" t="s">
        <v>4778</v>
      </c>
    </row>
    <row r="4761" spans="1:1">
      <c r="A4761" s="35" t="s">
        <v>4779</v>
      </c>
    </row>
    <row r="4762" spans="1:1">
      <c r="A4762" s="34" t="s">
        <v>4780</v>
      </c>
    </row>
    <row r="4763" spans="1:1">
      <c r="A4763" s="35" t="s">
        <v>4781</v>
      </c>
    </row>
    <row r="4764" spans="1:1">
      <c r="A4764" s="34" t="s">
        <v>4782</v>
      </c>
    </row>
    <row r="4765" spans="1:1">
      <c r="A4765" s="35" t="s">
        <v>4783</v>
      </c>
    </row>
    <row r="4766" spans="1:1">
      <c r="A4766" s="34" t="s">
        <v>4784</v>
      </c>
    </row>
    <row r="4767" spans="1:1">
      <c r="A4767" s="35" t="s">
        <v>4785</v>
      </c>
    </row>
    <row r="4768" spans="1:1">
      <c r="A4768" s="34" t="s">
        <v>4786</v>
      </c>
    </row>
    <row r="4769" spans="1:1">
      <c r="A4769" s="35" t="s">
        <v>4787</v>
      </c>
    </row>
    <row r="4770" spans="1:1">
      <c r="A4770" s="34" t="s">
        <v>4788</v>
      </c>
    </row>
    <row r="4771" spans="1:1">
      <c r="A4771" s="35" t="s">
        <v>4789</v>
      </c>
    </row>
    <row r="4772" spans="1:1">
      <c r="A4772" s="34" t="s">
        <v>4790</v>
      </c>
    </row>
    <row r="4773" spans="1:1">
      <c r="A4773" s="35" t="s">
        <v>4791</v>
      </c>
    </row>
    <row r="4774" spans="1:1">
      <c r="A4774" s="34" t="s">
        <v>4792</v>
      </c>
    </row>
    <row r="4775" spans="1:1">
      <c r="A4775" s="35" t="s">
        <v>4793</v>
      </c>
    </row>
    <row r="4776" spans="1:1">
      <c r="A4776" s="34" t="s">
        <v>4794</v>
      </c>
    </row>
    <row r="4777" spans="1:1">
      <c r="A4777" s="35" t="s">
        <v>4795</v>
      </c>
    </row>
    <row r="4778" spans="1:1">
      <c r="A4778" s="34" t="s">
        <v>4796</v>
      </c>
    </row>
    <row r="4779" spans="1:1">
      <c r="A4779" s="35" t="s">
        <v>4797</v>
      </c>
    </row>
    <row r="4780" spans="1:1">
      <c r="A4780" s="34" t="s">
        <v>4798</v>
      </c>
    </row>
    <row r="4781" spans="1:1">
      <c r="A4781" s="35" t="s">
        <v>4799</v>
      </c>
    </row>
    <row r="4782" spans="1:1">
      <c r="A4782" s="34" t="s">
        <v>4800</v>
      </c>
    </row>
    <row r="4783" spans="1:1">
      <c r="A4783" s="35" t="s">
        <v>4801</v>
      </c>
    </row>
    <row r="4784" spans="1:1">
      <c r="A4784" s="34" t="s">
        <v>4802</v>
      </c>
    </row>
    <row r="4785" spans="1:1">
      <c r="A4785" s="35" t="s">
        <v>4803</v>
      </c>
    </row>
    <row r="4786" spans="1:1">
      <c r="A4786" s="34" t="s">
        <v>4804</v>
      </c>
    </row>
    <row r="4787" spans="1:1">
      <c r="A4787" s="35" t="s">
        <v>4805</v>
      </c>
    </row>
    <row r="4788" spans="1:1">
      <c r="A4788" s="34" t="s">
        <v>4806</v>
      </c>
    </row>
    <row r="4789" spans="1:1">
      <c r="A4789" s="35" t="s">
        <v>4807</v>
      </c>
    </row>
    <row r="4790" spans="1:1">
      <c r="A4790" s="34" t="s">
        <v>4808</v>
      </c>
    </row>
    <row r="4791" spans="1:1">
      <c r="A4791" s="35" t="s">
        <v>4809</v>
      </c>
    </row>
    <row r="4792" spans="1:1">
      <c r="A4792" s="34" t="s">
        <v>4810</v>
      </c>
    </row>
    <row r="4793" spans="1:1">
      <c r="A4793" s="35" t="s">
        <v>4811</v>
      </c>
    </row>
    <row r="4794" spans="1:1">
      <c r="A4794" s="34" t="s">
        <v>4812</v>
      </c>
    </row>
    <row r="4795" spans="1:1">
      <c r="A4795" s="35" t="s">
        <v>4813</v>
      </c>
    </row>
    <row r="4796" spans="1:1">
      <c r="A4796" s="34" t="s">
        <v>4814</v>
      </c>
    </row>
    <row r="4797" spans="1:1">
      <c r="A4797" s="35" t="s">
        <v>4815</v>
      </c>
    </row>
    <row r="4798" spans="1:1">
      <c r="A4798" s="34" t="s">
        <v>4816</v>
      </c>
    </row>
    <row r="4799" spans="1:1">
      <c r="A4799" s="35" t="s">
        <v>4817</v>
      </c>
    </row>
    <row r="4800" spans="1:1">
      <c r="A4800" s="34" t="s">
        <v>4818</v>
      </c>
    </row>
    <row r="4801" spans="1:1">
      <c r="A4801" s="35" t="s">
        <v>4819</v>
      </c>
    </row>
    <row r="4802" spans="1:1">
      <c r="A4802" s="34" t="s">
        <v>4820</v>
      </c>
    </row>
    <row r="4803" spans="1:1">
      <c r="A4803" s="35" t="s">
        <v>4821</v>
      </c>
    </row>
    <row r="4804" spans="1:1">
      <c r="A4804" s="34" t="s">
        <v>4822</v>
      </c>
    </row>
    <row r="4805" spans="1:1">
      <c r="A4805" s="35" t="s">
        <v>4823</v>
      </c>
    </row>
    <row r="4806" spans="1:1">
      <c r="A4806" s="34" t="s">
        <v>4824</v>
      </c>
    </row>
    <row r="4807" spans="1:1">
      <c r="A4807" s="35" t="s">
        <v>4825</v>
      </c>
    </row>
    <row r="4808" spans="1:1">
      <c r="A4808" s="34" t="s">
        <v>4826</v>
      </c>
    </row>
    <row r="4809" spans="1:1">
      <c r="A4809" s="35" t="s">
        <v>4827</v>
      </c>
    </row>
    <row r="4810" spans="1:1">
      <c r="A4810" s="34" t="s">
        <v>4828</v>
      </c>
    </row>
    <row r="4811" spans="1:1">
      <c r="A4811" s="35" t="s">
        <v>4829</v>
      </c>
    </row>
    <row r="4812" spans="1:1">
      <c r="A4812" s="34" t="s">
        <v>4830</v>
      </c>
    </row>
    <row r="4813" spans="1:1">
      <c r="A4813" s="35" t="s">
        <v>4831</v>
      </c>
    </row>
    <row r="4814" spans="1:1">
      <c r="A4814" s="34" t="s">
        <v>4832</v>
      </c>
    </row>
    <row r="4815" spans="1:1">
      <c r="A4815" s="35" t="s">
        <v>4833</v>
      </c>
    </row>
    <row r="4816" spans="1:1">
      <c r="A4816" s="34" t="s">
        <v>4834</v>
      </c>
    </row>
    <row r="4817" spans="1:1">
      <c r="A4817" s="35" t="s">
        <v>4835</v>
      </c>
    </row>
    <row r="4818" spans="1:1">
      <c r="A4818" s="34" t="s">
        <v>4836</v>
      </c>
    </row>
    <row r="4819" spans="1:1">
      <c r="A4819" s="35" t="s">
        <v>4837</v>
      </c>
    </row>
    <row r="4820" spans="1:1">
      <c r="A4820" s="34" t="s">
        <v>4838</v>
      </c>
    </row>
    <row r="4821" spans="1:1">
      <c r="A4821" s="35" t="s">
        <v>4839</v>
      </c>
    </row>
    <row r="4822" spans="1:1">
      <c r="A4822" s="34" t="s">
        <v>4840</v>
      </c>
    </row>
    <row r="4823" spans="1:1">
      <c r="A4823" s="35" t="s">
        <v>4841</v>
      </c>
    </row>
    <row r="4824" spans="1:1">
      <c r="A4824" s="34" t="s">
        <v>4842</v>
      </c>
    </row>
    <row r="4825" spans="1:1">
      <c r="A4825" s="35" t="s">
        <v>4843</v>
      </c>
    </row>
    <row r="4826" spans="1:1">
      <c r="A4826" s="34" t="s">
        <v>4844</v>
      </c>
    </row>
    <row r="4827" spans="1:1">
      <c r="A4827" s="35" t="s">
        <v>4845</v>
      </c>
    </row>
    <row r="4828" spans="1:1">
      <c r="A4828" s="34" t="s">
        <v>4846</v>
      </c>
    </row>
    <row r="4829" spans="1:1">
      <c r="A4829" s="35" t="s">
        <v>4847</v>
      </c>
    </row>
    <row r="4830" spans="1:1">
      <c r="A4830" s="34" t="s">
        <v>4848</v>
      </c>
    </row>
    <row r="4831" spans="1:1">
      <c r="A4831" s="35" t="s">
        <v>4849</v>
      </c>
    </row>
    <row r="4832" spans="1:1">
      <c r="A4832" s="34" t="s">
        <v>4850</v>
      </c>
    </row>
    <row r="4833" spans="1:1">
      <c r="A4833" s="35" t="s">
        <v>4851</v>
      </c>
    </row>
    <row r="4834" spans="1:1">
      <c r="A4834" s="34" t="s">
        <v>4852</v>
      </c>
    </row>
    <row r="4835" spans="1:1">
      <c r="A4835" s="35" t="s">
        <v>4853</v>
      </c>
    </row>
    <row r="4836" spans="1:1">
      <c r="A4836" s="34" t="s">
        <v>4854</v>
      </c>
    </row>
    <row r="4837" spans="1:1">
      <c r="A4837" s="35" t="s">
        <v>4855</v>
      </c>
    </row>
    <row r="4838" spans="1:1">
      <c r="A4838" s="34" t="s">
        <v>4856</v>
      </c>
    </row>
    <row r="4839" spans="1:1">
      <c r="A4839" s="35" t="s">
        <v>4857</v>
      </c>
    </row>
    <row r="4840" spans="1:1">
      <c r="A4840" s="34" t="s">
        <v>4858</v>
      </c>
    </row>
    <row r="4841" spans="1:1">
      <c r="A4841" s="35" t="s">
        <v>4859</v>
      </c>
    </row>
    <row r="4842" spans="1:1">
      <c r="A4842" s="34" t="s">
        <v>4860</v>
      </c>
    </row>
    <row r="4843" spans="1:1">
      <c r="A4843" s="35" t="s">
        <v>4861</v>
      </c>
    </row>
    <row r="4844" spans="1:1">
      <c r="A4844" s="34" t="s">
        <v>4862</v>
      </c>
    </row>
    <row r="4845" spans="1:1">
      <c r="A4845" s="35" t="s">
        <v>4863</v>
      </c>
    </row>
    <row r="4846" spans="1:1">
      <c r="A4846" s="34" t="s">
        <v>4864</v>
      </c>
    </row>
    <row r="4847" spans="1:1">
      <c r="A4847" s="35" t="s">
        <v>4865</v>
      </c>
    </row>
    <row r="4848" spans="1:1">
      <c r="A4848" s="34" t="s">
        <v>4866</v>
      </c>
    </row>
    <row r="4849" spans="1:1">
      <c r="A4849" s="35" t="s">
        <v>4867</v>
      </c>
    </row>
    <row r="4850" spans="1:1">
      <c r="A4850" s="34" t="s">
        <v>4868</v>
      </c>
    </row>
    <row r="4851" spans="1:1">
      <c r="A4851" s="35" t="s">
        <v>4869</v>
      </c>
    </row>
    <row r="4852" spans="1:1">
      <c r="A4852" s="34" t="s">
        <v>4870</v>
      </c>
    </row>
    <row r="4853" spans="1:1">
      <c r="A4853" s="35" t="s">
        <v>4871</v>
      </c>
    </row>
    <row r="4854" spans="1:1">
      <c r="A4854" s="34" t="s">
        <v>4872</v>
      </c>
    </row>
    <row r="4855" spans="1:1">
      <c r="A4855" s="35" t="s">
        <v>4873</v>
      </c>
    </row>
    <row r="4856" spans="1:1">
      <c r="A4856" s="34" t="s">
        <v>4874</v>
      </c>
    </row>
    <row r="4857" spans="1:1">
      <c r="A4857" s="35" t="s">
        <v>4875</v>
      </c>
    </row>
    <row r="4858" spans="1:1">
      <c r="A4858" s="34" t="s">
        <v>4876</v>
      </c>
    </row>
    <row r="4859" spans="1:1">
      <c r="A4859" s="35" t="s">
        <v>4877</v>
      </c>
    </row>
    <row r="4860" spans="1:1">
      <c r="A4860" s="34" t="s">
        <v>4878</v>
      </c>
    </row>
    <row r="4861" spans="1:1">
      <c r="A4861" s="35" t="s">
        <v>4879</v>
      </c>
    </row>
    <row r="4862" spans="1:1">
      <c r="A4862" s="34" t="s">
        <v>4880</v>
      </c>
    </row>
    <row r="4863" spans="1:1">
      <c r="A4863" s="35" t="s">
        <v>4881</v>
      </c>
    </row>
    <row r="4864" spans="1:1">
      <c r="A4864" s="34" t="s">
        <v>4882</v>
      </c>
    </row>
    <row r="4865" spans="1:1">
      <c r="A4865" s="35" t="s">
        <v>4883</v>
      </c>
    </row>
    <row r="4866" spans="1:1">
      <c r="A4866" s="34" t="s">
        <v>4884</v>
      </c>
    </row>
    <row r="4867" spans="1:1">
      <c r="A4867" s="35" t="s">
        <v>4885</v>
      </c>
    </row>
    <row r="4868" spans="1:1">
      <c r="A4868" s="34" t="s">
        <v>4886</v>
      </c>
    </row>
    <row r="4869" spans="1:1">
      <c r="A4869" s="35" t="s">
        <v>4887</v>
      </c>
    </row>
    <row r="4870" spans="1:1">
      <c r="A4870" s="34" t="s">
        <v>4888</v>
      </c>
    </row>
    <row r="4871" spans="1:1">
      <c r="A4871" s="35" t="s">
        <v>4889</v>
      </c>
    </row>
    <row r="4872" spans="1:1">
      <c r="A4872" s="34" t="s">
        <v>4890</v>
      </c>
    </row>
    <row r="4873" spans="1:1">
      <c r="A4873" s="35" t="s">
        <v>4891</v>
      </c>
    </row>
    <row r="4874" spans="1:1">
      <c r="A4874" s="34" t="s">
        <v>4892</v>
      </c>
    </row>
    <row r="4875" spans="1:1">
      <c r="A4875" s="35" t="s">
        <v>4893</v>
      </c>
    </row>
    <row r="4876" spans="1:1">
      <c r="A4876" s="34" t="s">
        <v>4894</v>
      </c>
    </row>
    <row r="4877" spans="1:1">
      <c r="A4877" s="35" t="s">
        <v>4895</v>
      </c>
    </row>
    <row r="4878" spans="1:1">
      <c r="A4878" s="34" t="s">
        <v>4896</v>
      </c>
    </row>
    <row r="4879" spans="1:1">
      <c r="A4879" s="35" t="s">
        <v>4897</v>
      </c>
    </row>
    <row r="4880" spans="1:1">
      <c r="A4880" s="34" t="s">
        <v>4898</v>
      </c>
    </row>
    <row r="4881" spans="1:1">
      <c r="A4881" s="35" t="s">
        <v>4899</v>
      </c>
    </row>
    <row r="4882" spans="1:1">
      <c r="A4882" s="34" t="s">
        <v>4900</v>
      </c>
    </row>
    <row r="4883" spans="1:1">
      <c r="A4883" s="35" t="s">
        <v>4901</v>
      </c>
    </row>
    <row r="4884" spans="1:1">
      <c r="A4884" s="34" t="s">
        <v>4902</v>
      </c>
    </row>
    <row r="4885" spans="1:1">
      <c r="A4885" s="35" t="s">
        <v>4903</v>
      </c>
    </row>
    <row r="4886" spans="1:1">
      <c r="A4886" s="34" t="s">
        <v>4904</v>
      </c>
    </row>
    <row r="4887" spans="1:1">
      <c r="A4887" s="35" t="s">
        <v>4905</v>
      </c>
    </row>
    <row r="4888" spans="1:1">
      <c r="A4888" s="34" t="s">
        <v>4906</v>
      </c>
    </row>
    <row r="4889" spans="1:1">
      <c r="A4889" s="35" t="s">
        <v>4907</v>
      </c>
    </row>
    <row r="4890" spans="1:1">
      <c r="A4890" s="34" t="s">
        <v>4908</v>
      </c>
    </row>
    <row r="4891" spans="1:1">
      <c r="A4891" s="35" t="s">
        <v>4909</v>
      </c>
    </row>
    <row r="4892" spans="1:1">
      <c r="A4892" s="34" t="s">
        <v>4910</v>
      </c>
    </row>
    <row r="4893" spans="1:1">
      <c r="A4893" s="35" t="s">
        <v>4911</v>
      </c>
    </row>
    <row r="4894" spans="1:1">
      <c r="A4894" s="34" t="s">
        <v>4912</v>
      </c>
    </row>
    <row r="4895" spans="1:1">
      <c r="A4895" s="35" t="s">
        <v>4913</v>
      </c>
    </row>
    <row r="4896" spans="1:1">
      <c r="A4896" s="34" t="s">
        <v>4914</v>
      </c>
    </row>
    <row r="4897" spans="1:1">
      <c r="A4897" s="35" t="s">
        <v>4915</v>
      </c>
    </row>
    <row r="4898" spans="1:1">
      <c r="A4898" s="34" t="s">
        <v>4916</v>
      </c>
    </row>
    <row r="4899" spans="1:1">
      <c r="A4899" s="35" t="s">
        <v>4917</v>
      </c>
    </row>
    <row r="4900" spans="1:1">
      <c r="A4900" s="34" t="s">
        <v>4918</v>
      </c>
    </row>
    <row r="4901" spans="1:1">
      <c r="A4901" s="35" t="s">
        <v>4919</v>
      </c>
    </row>
    <row r="4902" spans="1:1">
      <c r="A4902" s="34" t="s">
        <v>4920</v>
      </c>
    </row>
    <row r="4903" spans="1:1">
      <c r="A4903" s="35" t="s">
        <v>4921</v>
      </c>
    </row>
    <row r="4904" spans="1:1">
      <c r="A4904" s="34" t="s">
        <v>4922</v>
      </c>
    </row>
    <row r="4905" spans="1:1">
      <c r="A4905" s="35" t="s">
        <v>4923</v>
      </c>
    </row>
    <row r="4906" spans="1:1">
      <c r="A4906" s="34" t="s">
        <v>4924</v>
      </c>
    </row>
    <row r="4907" spans="1:1">
      <c r="A4907" s="35" t="s">
        <v>4925</v>
      </c>
    </row>
    <row r="4908" spans="1:1">
      <c r="A4908" s="34" t="s">
        <v>4926</v>
      </c>
    </row>
    <row r="4909" spans="1:1">
      <c r="A4909" s="35" t="s">
        <v>4927</v>
      </c>
    </row>
    <row r="4910" spans="1:1">
      <c r="A4910" s="34" t="s">
        <v>4928</v>
      </c>
    </row>
    <row r="4911" spans="1:1">
      <c r="A4911" s="35" t="s">
        <v>4929</v>
      </c>
    </row>
    <row r="4912" spans="1:1">
      <c r="A4912" s="34" t="s">
        <v>4930</v>
      </c>
    </row>
    <row r="4913" spans="1:1">
      <c r="A4913" s="35" t="s">
        <v>4931</v>
      </c>
    </row>
    <row r="4914" spans="1:1">
      <c r="A4914" s="34" t="s">
        <v>4932</v>
      </c>
    </row>
    <row r="4915" spans="1:1">
      <c r="A4915" s="35" t="s">
        <v>4933</v>
      </c>
    </row>
    <row r="4916" spans="1:1">
      <c r="A4916" s="34" t="s">
        <v>4934</v>
      </c>
    </row>
    <row r="4917" spans="1:1">
      <c r="A4917" s="35" t="s">
        <v>4935</v>
      </c>
    </row>
    <row r="4918" spans="1:1">
      <c r="A4918" s="34" t="s">
        <v>4936</v>
      </c>
    </row>
    <row r="4919" spans="1:1">
      <c r="A4919" s="35" t="s">
        <v>4937</v>
      </c>
    </row>
    <row r="4920" spans="1:1">
      <c r="A4920" s="34" t="s">
        <v>4938</v>
      </c>
    </row>
    <row r="4921" spans="1:1">
      <c r="A4921" s="35" t="s">
        <v>4939</v>
      </c>
    </row>
    <row r="4922" spans="1:1">
      <c r="A4922" s="34" t="s">
        <v>4940</v>
      </c>
    </row>
    <row r="4923" spans="1:1">
      <c r="A4923" s="35" t="s">
        <v>4941</v>
      </c>
    </row>
    <row r="4924" spans="1:1">
      <c r="A4924" s="34" t="s">
        <v>4942</v>
      </c>
    </row>
    <row r="4925" spans="1:1">
      <c r="A4925" s="35" t="s">
        <v>4943</v>
      </c>
    </row>
    <row r="4926" spans="1:1">
      <c r="A4926" s="34" t="s">
        <v>4944</v>
      </c>
    </row>
    <row r="4927" spans="1:1">
      <c r="A4927" s="35" t="s">
        <v>4945</v>
      </c>
    </row>
    <row r="4928" spans="1:1">
      <c r="A4928" s="34" t="s">
        <v>4946</v>
      </c>
    </row>
    <row r="4929" spans="1:1">
      <c r="A4929" s="35" t="s">
        <v>4947</v>
      </c>
    </row>
    <row r="4930" spans="1:1">
      <c r="A4930" s="34" t="s">
        <v>4948</v>
      </c>
    </row>
    <row r="4931" spans="1:1">
      <c r="A4931" s="35" t="s">
        <v>4949</v>
      </c>
    </row>
    <row r="4932" spans="1:1">
      <c r="A4932" s="34" t="s">
        <v>4950</v>
      </c>
    </row>
    <row r="4933" spans="1:1">
      <c r="A4933" s="35" t="s">
        <v>4951</v>
      </c>
    </row>
    <row r="4934" spans="1:1">
      <c r="A4934" s="34" t="s">
        <v>4952</v>
      </c>
    </row>
    <row r="4935" spans="1:1">
      <c r="A4935" s="35" t="s">
        <v>4953</v>
      </c>
    </row>
    <row r="4936" spans="1:1">
      <c r="A4936" s="34" t="s">
        <v>4954</v>
      </c>
    </row>
    <row r="4937" spans="1:1">
      <c r="A4937" s="35" t="s">
        <v>4955</v>
      </c>
    </row>
    <row r="4938" spans="1:1">
      <c r="A4938" s="34" t="s">
        <v>4956</v>
      </c>
    </row>
    <row r="4939" spans="1:1">
      <c r="A4939" s="35" t="s">
        <v>4957</v>
      </c>
    </row>
    <row r="4940" spans="1:1">
      <c r="A4940" s="34" t="s">
        <v>4958</v>
      </c>
    </row>
    <row r="4941" spans="1:1">
      <c r="A4941" s="35" t="s">
        <v>4959</v>
      </c>
    </row>
    <row r="4942" spans="1:1">
      <c r="A4942" s="34" t="s">
        <v>4960</v>
      </c>
    </row>
    <row r="4943" spans="1:1">
      <c r="A4943" s="35" t="s">
        <v>4961</v>
      </c>
    </row>
    <row r="4944" spans="1:1">
      <c r="A4944" s="34" t="s">
        <v>4962</v>
      </c>
    </row>
    <row r="4945" spans="1:1">
      <c r="A4945" s="35" t="s">
        <v>4963</v>
      </c>
    </row>
    <row r="4946" spans="1:1">
      <c r="A4946" s="34" t="s">
        <v>4964</v>
      </c>
    </row>
    <row r="4947" spans="1:1">
      <c r="A4947" s="35" t="s">
        <v>4965</v>
      </c>
    </row>
    <row r="4948" spans="1:1">
      <c r="A4948" s="34" t="s">
        <v>4966</v>
      </c>
    </row>
    <row r="4949" spans="1:1">
      <c r="A4949" s="35" t="s">
        <v>4967</v>
      </c>
    </row>
    <row r="4950" spans="1:1">
      <c r="A4950" s="34" t="s">
        <v>4968</v>
      </c>
    </row>
    <row r="4951" spans="1:1">
      <c r="A4951" s="35" t="s">
        <v>4969</v>
      </c>
    </row>
    <row r="4952" spans="1:1">
      <c r="A4952" s="34" t="s">
        <v>4970</v>
      </c>
    </row>
    <row r="4953" spans="1:1">
      <c r="A4953" s="35" t="s">
        <v>4971</v>
      </c>
    </row>
    <row r="4954" spans="1:1">
      <c r="A4954" s="34" t="s">
        <v>4972</v>
      </c>
    </row>
    <row r="4955" spans="1:1">
      <c r="A4955" s="35" t="s">
        <v>4973</v>
      </c>
    </row>
    <row r="4956" spans="1:1">
      <c r="A4956" s="34" t="s">
        <v>4974</v>
      </c>
    </row>
    <row r="4957" spans="1:1">
      <c r="A4957" s="35" t="s">
        <v>4975</v>
      </c>
    </row>
    <row r="4958" spans="1:1">
      <c r="A4958" s="34" t="s">
        <v>4976</v>
      </c>
    </row>
    <row r="4959" spans="1:1">
      <c r="A4959" s="35" t="s">
        <v>4977</v>
      </c>
    </row>
    <row r="4960" spans="1:1">
      <c r="A4960" s="34" t="s">
        <v>4978</v>
      </c>
    </row>
    <row r="4961" spans="1:1">
      <c r="A4961" s="35" t="s">
        <v>4979</v>
      </c>
    </row>
    <row r="4962" spans="1:1">
      <c r="A4962" s="34" t="s">
        <v>4980</v>
      </c>
    </row>
    <row r="4963" spans="1:1">
      <c r="A4963" s="35" t="s">
        <v>4981</v>
      </c>
    </row>
    <row r="4964" spans="1:1">
      <c r="A4964" s="34" t="s">
        <v>4982</v>
      </c>
    </row>
    <row r="4965" spans="1:1">
      <c r="A4965" s="35" t="s">
        <v>4983</v>
      </c>
    </row>
    <row r="4966" spans="1:1">
      <c r="A4966" s="34" t="s">
        <v>4984</v>
      </c>
    </row>
    <row r="4967" spans="1:1">
      <c r="A4967" s="35" t="s">
        <v>4985</v>
      </c>
    </row>
    <row r="4968" spans="1:1">
      <c r="A4968" s="34" t="s">
        <v>4986</v>
      </c>
    </row>
    <row r="4969" spans="1:1">
      <c r="A4969" s="35" t="s">
        <v>4987</v>
      </c>
    </row>
    <row r="4970" spans="1:1">
      <c r="A4970" s="34" t="s">
        <v>4988</v>
      </c>
    </row>
    <row r="4971" spans="1:1">
      <c r="A4971" s="35" t="s">
        <v>4989</v>
      </c>
    </row>
    <row r="4972" spans="1:1">
      <c r="A4972" s="34" t="s">
        <v>4990</v>
      </c>
    </row>
    <row r="4973" spans="1:1">
      <c r="A4973" s="35" t="s">
        <v>4991</v>
      </c>
    </row>
    <row r="4974" spans="1:1">
      <c r="A4974" s="34" t="s">
        <v>4992</v>
      </c>
    </row>
    <row r="4975" spans="1:1">
      <c r="A4975" s="35" t="s">
        <v>4993</v>
      </c>
    </row>
    <row r="4976" spans="1:1">
      <c r="A4976" s="34" t="s">
        <v>4994</v>
      </c>
    </row>
    <row r="4977" spans="1:1">
      <c r="A4977" s="35" t="s">
        <v>4995</v>
      </c>
    </row>
    <row r="4978" spans="1:1">
      <c r="A4978" s="34" t="s">
        <v>4996</v>
      </c>
    </row>
    <row r="4979" spans="1:1">
      <c r="A4979" s="35" t="s">
        <v>4997</v>
      </c>
    </row>
    <row r="4980" spans="1:1">
      <c r="A4980" s="34" t="s">
        <v>4998</v>
      </c>
    </row>
    <row r="4981" spans="1:1">
      <c r="A4981" s="35" t="s">
        <v>4999</v>
      </c>
    </row>
    <row r="4982" spans="1:1">
      <c r="A4982" s="34" t="s">
        <v>5000</v>
      </c>
    </row>
    <row r="4983" spans="1:1">
      <c r="A4983" s="35" t="s">
        <v>5001</v>
      </c>
    </row>
    <row r="4984" spans="1:1">
      <c r="A4984" s="34" t="s">
        <v>5002</v>
      </c>
    </row>
    <row r="4985" spans="1:1">
      <c r="A4985" s="35" t="s">
        <v>5003</v>
      </c>
    </row>
    <row r="4986" spans="1:1">
      <c r="A4986" s="34" t="s">
        <v>5004</v>
      </c>
    </row>
    <row r="4987" spans="1:1">
      <c r="A4987" s="35" t="s">
        <v>5005</v>
      </c>
    </row>
    <row r="4988" spans="1:1">
      <c r="A4988" s="34" t="s">
        <v>5006</v>
      </c>
    </row>
    <row r="4989" spans="1:1">
      <c r="A4989" s="35" t="s">
        <v>5007</v>
      </c>
    </row>
    <row r="4990" spans="1:1">
      <c r="A4990" s="34" t="s">
        <v>5008</v>
      </c>
    </row>
    <row r="4991" spans="1:1">
      <c r="A4991" s="35" t="s">
        <v>5009</v>
      </c>
    </row>
    <row r="4992" spans="1:1">
      <c r="A4992" s="34" t="s">
        <v>5010</v>
      </c>
    </row>
    <row r="4993" spans="1:1">
      <c r="A4993" s="35" t="s">
        <v>5011</v>
      </c>
    </row>
    <row r="4994" spans="1:1">
      <c r="A4994" s="34" t="s">
        <v>5012</v>
      </c>
    </row>
    <row r="4995" spans="1:1">
      <c r="A4995" s="35" t="s">
        <v>5013</v>
      </c>
    </row>
    <row r="4996" spans="1:1">
      <c r="A4996" s="34" t="s">
        <v>5014</v>
      </c>
    </row>
    <row r="4997" spans="1:1">
      <c r="A4997" s="35" t="s">
        <v>5015</v>
      </c>
    </row>
    <row r="4998" spans="1:1">
      <c r="A4998" s="34" t="s">
        <v>5016</v>
      </c>
    </row>
    <row r="4999" spans="1:1">
      <c r="A4999" s="35" t="s">
        <v>5017</v>
      </c>
    </row>
    <row r="5000" spans="1:1">
      <c r="A5000" s="34" t="s">
        <v>5018</v>
      </c>
    </row>
    <row r="5001" spans="1:1">
      <c r="A5001" s="35" t="s">
        <v>5019</v>
      </c>
    </row>
    <row r="5002" spans="1:1">
      <c r="A5002" s="34" t="s">
        <v>5020</v>
      </c>
    </row>
    <row r="5003" spans="1:1">
      <c r="A5003" s="35" t="s">
        <v>5021</v>
      </c>
    </row>
    <row r="5004" spans="1:1">
      <c r="A5004" s="34" t="s">
        <v>5022</v>
      </c>
    </row>
    <row r="5005" spans="1:1">
      <c r="A5005" s="35" t="s">
        <v>5023</v>
      </c>
    </row>
    <row r="5006" spans="1:1">
      <c r="A5006" s="34" t="s">
        <v>5024</v>
      </c>
    </row>
    <row r="5007" spans="1:1">
      <c r="A5007" s="35" t="s">
        <v>5025</v>
      </c>
    </row>
    <row r="5008" spans="1:1">
      <c r="A5008" s="34" t="s">
        <v>5026</v>
      </c>
    </row>
    <row r="5009" spans="1:1">
      <c r="A5009" s="35" t="s">
        <v>5027</v>
      </c>
    </row>
    <row r="5010" spans="1:1">
      <c r="A5010" s="34" t="s">
        <v>5028</v>
      </c>
    </row>
    <row r="5011" spans="1:1">
      <c r="A5011" s="35" t="s">
        <v>5029</v>
      </c>
    </row>
    <row r="5012" spans="1:1">
      <c r="A5012" s="34" t="s">
        <v>5030</v>
      </c>
    </row>
    <row r="5013" spans="1:1">
      <c r="A5013" s="35" t="s">
        <v>5031</v>
      </c>
    </row>
    <row r="5014" spans="1:1">
      <c r="A5014" s="34" t="s">
        <v>5032</v>
      </c>
    </row>
    <row r="5015" spans="1:1">
      <c r="A5015" s="35" t="s">
        <v>5033</v>
      </c>
    </row>
    <row r="5016" spans="1:1">
      <c r="A5016" s="34" t="s">
        <v>5034</v>
      </c>
    </row>
    <row r="5017" spans="1:1">
      <c r="A5017" s="35" t="s">
        <v>5035</v>
      </c>
    </row>
    <row r="5018" spans="1:1">
      <c r="A5018" s="34" t="s">
        <v>5036</v>
      </c>
    </row>
    <row r="5019" spans="1:1">
      <c r="A5019" s="35" t="s">
        <v>5037</v>
      </c>
    </row>
    <row r="5020" spans="1:1">
      <c r="A5020" s="34" t="s">
        <v>5038</v>
      </c>
    </row>
    <row r="5021" spans="1:1">
      <c r="A5021" s="35" t="s">
        <v>5039</v>
      </c>
    </row>
    <row r="5022" spans="1:1">
      <c r="A5022" s="34" t="s">
        <v>5040</v>
      </c>
    </row>
    <row r="5023" spans="1:1">
      <c r="A5023" s="35" t="s">
        <v>5041</v>
      </c>
    </row>
    <row r="5024" spans="1:1">
      <c r="A5024" s="34" t="s">
        <v>5042</v>
      </c>
    </row>
    <row r="5025" spans="1:1">
      <c r="A5025" s="35" t="s">
        <v>5043</v>
      </c>
    </row>
    <row r="5026" spans="1:1">
      <c r="A5026" s="34" t="s">
        <v>5044</v>
      </c>
    </row>
    <row r="5027" spans="1:1">
      <c r="A5027" s="35" t="s">
        <v>5045</v>
      </c>
    </row>
    <row r="5028" spans="1:1">
      <c r="A5028" s="34" t="s">
        <v>5046</v>
      </c>
    </row>
    <row r="5029" spans="1:1">
      <c r="A5029" s="35" t="s">
        <v>5047</v>
      </c>
    </row>
    <row r="5030" spans="1:1">
      <c r="A5030" s="34" t="s">
        <v>5048</v>
      </c>
    </row>
    <row r="5031" spans="1:1">
      <c r="A5031" s="35" t="s">
        <v>5049</v>
      </c>
    </row>
    <row r="5032" spans="1:1">
      <c r="A5032" s="34" t="s">
        <v>5050</v>
      </c>
    </row>
    <row r="5033" spans="1:1">
      <c r="A5033" s="35" t="s">
        <v>5051</v>
      </c>
    </row>
    <row r="5034" spans="1:1">
      <c r="A5034" s="34" t="s">
        <v>5052</v>
      </c>
    </row>
    <row r="5035" spans="1:1">
      <c r="A5035" s="35" t="s">
        <v>5053</v>
      </c>
    </row>
    <row r="5036" spans="1:1">
      <c r="A5036" s="34" t="s">
        <v>5054</v>
      </c>
    </row>
    <row r="5037" spans="1:1">
      <c r="A5037" s="35" t="s">
        <v>5055</v>
      </c>
    </row>
    <row r="5038" spans="1:1">
      <c r="A5038" s="34" t="s">
        <v>5056</v>
      </c>
    </row>
    <row r="5039" spans="1:1">
      <c r="A5039" s="35" t="s">
        <v>5057</v>
      </c>
    </row>
    <row r="5040" spans="1:1">
      <c r="A5040" s="34" t="s">
        <v>5058</v>
      </c>
    </row>
    <row r="5041" spans="1:1">
      <c r="A5041" s="35" t="s">
        <v>5059</v>
      </c>
    </row>
    <row r="5042" spans="1:1">
      <c r="A5042" s="34" t="s">
        <v>5060</v>
      </c>
    </row>
    <row r="5043" spans="1:1">
      <c r="A5043" s="35" t="s">
        <v>5061</v>
      </c>
    </row>
    <row r="5044" spans="1:1">
      <c r="A5044" s="34" t="s">
        <v>5062</v>
      </c>
    </row>
    <row r="5045" spans="1:1">
      <c r="A5045" s="35" t="s">
        <v>5063</v>
      </c>
    </row>
    <row r="5046" spans="1:1">
      <c r="A5046" s="34" t="s">
        <v>5064</v>
      </c>
    </row>
    <row r="5047" spans="1:1">
      <c r="A5047" s="35" t="s">
        <v>5065</v>
      </c>
    </row>
    <row r="5048" spans="1:1">
      <c r="A5048" s="34" t="s">
        <v>5066</v>
      </c>
    </row>
    <row r="5049" spans="1:1">
      <c r="A5049" s="35" t="s">
        <v>5067</v>
      </c>
    </row>
    <row r="5050" spans="1:1">
      <c r="A5050" s="34" t="s">
        <v>5068</v>
      </c>
    </row>
    <row r="5051" spans="1:1">
      <c r="A5051" s="35" t="s">
        <v>5069</v>
      </c>
    </row>
    <row r="5052" spans="1:1">
      <c r="A5052" s="34" t="s">
        <v>5070</v>
      </c>
    </row>
    <row r="5053" spans="1:1">
      <c r="A5053" s="35" t="s">
        <v>5071</v>
      </c>
    </row>
    <row r="5054" spans="1:1">
      <c r="A5054" s="34" t="s">
        <v>5072</v>
      </c>
    </row>
    <row r="5055" spans="1:1">
      <c r="A5055" s="35" t="s">
        <v>5073</v>
      </c>
    </row>
    <row r="5056" spans="1:1">
      <c r="A5056" s="34" t="s">
        <v>5074</v>
      </c>
    </row>
    <row r="5057" spans="1:1">
      <c r="A5057" s="35" t="s">
        <v>5075</v>
      </c>
    </row>
    <row r="5058" spans="1:1">
      <c r="A5058" s="34" t="s">
        <v>5076</v>
      </c>
    </row>
    <row r="5059" spans="1:1">
      <c r="A5059" s="35" t="s">
        <v>5077</v>
      </c>
    </row>
    <row r="5060" spans="1:1">
      <c r="A5060" s="34" t="s">
        <v>5078</v>
      </c>
    </row>
    <row r="5061" spans="1:1">
      <c r="A5061" s="35" t="s">
        <v>5079</v>
      </c>
    </row>
    <row r="5062" spans="1:1">
      <c r="A5062" s="34" t="s">
        <v>5080</v>
      </c>
    </row>
    <row r="5063" spans="1:1">
      <c r="A5063" s="35" t="s">
        <v>5081</v>
      </c>
    </row>
    <row r="5064" spans="1:1">
      <c r="A5064" s="34" t="s">
        <v>5082</v>
      </c>
    </row>
    <row r="5065" spans="1:1">
      <c r="A5065" s="35" t="s">
        <v>5083</v>
      </c>
    </row>
    <row r="5066" spans="1:1">
      <c r="A5066" s="34" t="s">
        <v>5084</v>
      </c>
    </row>
    <row r="5067" spans="1:1">
      <c r="A5067" s="35" t="s">
        <v>5085</v>
      </c>
    </row>
    <row r="5068" spans="1:1">
      <c r="A5068" s="34" t="s">
        <v>5086</v>
      </c>
    </row>
    <row r="5069" spans="1:1">
      <c r="A5069" s="35" t="s">
        <v>5087</v>
      </c>
    </row>
    <row r="5070" spans="1:1">
      <c r="A5070" s="34" t="s">
        <v>5088</v>
      </c>
    </row>
    <row r="5071" spans="1:1">
      <c r="A5071" s="35" t="s">
        <v>5089</v>
      </c>
    </row>
    <row r="5072" spans="1:1">
      <c r="A5072" s="34" t="s">
        <v>5090</v>
      </c>
    </row>
    <row r="5073" spans="1:1">
      <c r="A5073" s="35" t="s">
        <v>5091</v>
      </c>
    </row>
    <row r="5074" spans="1:1">
      <c r="A5074" s="34" t="s">
        <v>5092</v>
      </c>
    </row>
    <row r="5075" spans="1:1">
      <c r="A5075" s="35" t="s">
        <v>5093</v>
      </c>
    </row>
    <row r="5076" spans="1:1">
      <c r="A5076" s="34" t="s">
        <v>5094</v>
      </c>
    </row>
    <row r="5077" spans="1:1">
      <c r="A5077" s="35" t="s">
        <v>5095</v>
      </c>
    </row>
    <row r="5078" spans="1:1">
      <c r="A5078" s="34" t="s">
        <v>5096</v>
      </c>
    </row>
    <row r="5079" spans="1:1">
      <c r="A5079" s="35" t="s">
        <v>5097</v>
      </c>
    </row>
    <row r="5080" spans="1:1">
      <c r="A5080" s="34" t="s">
        <v>5098</v>
      </c>
    </row>
    <row r="5081" spans="1:1">
      <c r="A5081" s="35" t="s">
        <v>5099</v>
      </c>
    </row>
    <row r="5082" spans="1:1">
      <c r="A5082" s="34" t="s">
        <v>5100</v>
      </c>
    </row>
    <row r="5083" spans="1:1">
      <c r="A5083" s="35" t="s">
        <v>5101</v>
      </c>
    </row>
    <row r="5084" spans="1:1">
      <c r="A5084" s="34" t="s">
        <v>5102</v>
      </c>
    </row>
    <row r="5085" spans="1:1">
      <c r="A5085" s="35" t="s">
        <v>5103</v>
      </c>
    </row>
    <row r="5086" spans="1:1">
      <c r="A5086" s="34" t="s">
        <v>5104</v>
      </c>
    </row>
    <row r="5087" spans="1:1">
      <c r="A5087" s="35" t="s">
        <v>5105</v>
      </c>
    </row>
    <row r="5088" spans="1:1">
      <c r="A5088" s="34" t="s">
        <v>5106</v>
      </c>
    </row>
    <row r="5089" spans="1:1">
      <c r="A5089" s="35" t="s">
        <v>5107</v>
      </c>
    </row>
    <row r="5090" spans="1:1">
      <c r="A5090" s="34" t="s">
        <v>5108</v>
      </c>
    </row>
    <row r="5091" spans="1:1">
      <c r="A5091" s="35" t="s">
        <v>5109</v>
      </c>
    </row>
    <row r="5092" spans="1:1">
      <c r="A5092" s="34" t="s">
        <v>5110</v>
      </c>
    </row>
    <row r="5093" spans="1:1">
      <c r="A5093" s="35" t="s">
        <v>5111</v>
      </c>
    </row>
    <row r="5094" spans="1:1">
      <c r="A5094" s="34" t="s">
        <v>5112</v>
      </c>
    </row>
    <row r="5095" spans="1:1">
      <c r="A5095" s="35" t="s">
        <v>5113</v>
      </c>
    </row>
    <row r="5096" spans="1:1">
      <c r="A5096" s="34" t="s">
        <v>5114</v>
      </c>
    </row>
    <row r="5097" spans="1:1">
      <c r="A5097" s="35" t="s">
        <v>5115</v>
      </c>
    </row>
    <row r="5098" spans="1:1">
      <c r="A5098" s="34" t="s">
        <v>5116</v>
      </c>
    </row>
    <row r="5099" spans="1:1">
      <c r="A5099" s="35" t="s">
        <v>5117</v>
      </c>
    </row>
    <row r="5100" spans="1:1">
      <c r="A5100" s="34" t="s">
        <v>5118</v>
      </c>
    </row>
    <row r="5101" spans="1:1">
      <c r="A5101" s="35" t="s">
        <v>5119</v>
      </c>
    </row>
    <row r="5102" spans="1:1">
      <c r="A5102" s="34" t="s">
        <v>5120</v>
      </c>
    </row>
    <row r="5103" spans="1:1">
      <c r="A5103" s="35" t="s">
        <v>5121</v>
      </c>
    </row>
    <row r="5104" spans="1:1">
      <c r="A5104" s="34" t="s">
        <v>5122</v>
      </c>
    </row>
    <row r="5105" spans="1:1">
      <c r="A5105" s="35" t="s">
        <v>5123</v>
      </c>
    </row>
    <row r="5106" spans="1:1">
      <c r="A5106" s="34" t="s">
        <v>5124</v>
      </c>
    </row>
    <row r="5107" spans="1:1">
      <c r="A5107" s="35" t="s">
        <v>5125</v>
      </c>
    </row>
    <row r="5108" spans="1:1">
      <c r="A5108" s="34" t="s">
        <v>5126</v>
      </c>
    </row>
    <row r="5109" spans="1:1">
      <c r="A5109" s="35" t="s">
        <v>5127</v>
      </c>
    </row>
    <row r="5110" spans="1:1">
      <c r="A5110" s="34" t="s">
        <v>5128</v>
      </c>
    </row>
    <row r="5111" spans="1:1">
      <c r="A5111" s="35" t="s">
        <v>5129</v>
      </c>
    </row>
    <row r="5112" spans="1:1">
      <c r="A5112" s="34" t="s">
        <v>5130</v>
      </c>
    </row>
    <row r="5113" spans="1:1">
      <c r="A5113" s="35" t="s">
        <v>5131</v>
      </c>
    </row>
    <row r="5114" spans="1:1">
      <c r="A5114" s="34" t="s">
        <v>5132</v>
      </c>
    </row>
    <row r="5115" spans="1:1">
      <c r="A5115" s="35" t="s">
        <v>5133</v>
      </c>
    </row>
    <row r="5116" spans="1:1">
      <c r="A5116" s="34" t="s">
        <v>5134</v>
      </c>
    </row>
    <row r="5117" spans="1:1">
      <c r="A5117" s="35" t="s">
        <v>5135</v>
      </c>
    </row>
    <row r="5118" spans="1:1">
      <c r="A5118" s="34" t="s">
        <v>5136</v>
      </c>
    </row>
    <row r="5119" spans="1:1">
      <c r="A5119" s="35" t="s">
        <v>5137</v>
      </c>
    </row>
    <row r="5120" spans="1:1">
      <c r="A5120" s="34" t="s">
        <v>5138</v>
      </c>
    </row>
    <row r="5121" spans="1:1">
      <c r="A5121" s="35" t="s">
        <v>5139</v>
      </c>
    </row>
    <row r="5122" spans="1:1">
      <c r="A5122" s="34" t="s">
        <v>5140</v>
      </c>
    </row>
    <row r="5123" spans="1:1">
      <c r="A5123" s="35" t="s">
        <v>5141</v>
      </c>
    </row>
    <row r="5124" spans="1:1">
      <c r="A5124" s="34" t="s">
        <v>5142</v>
      </c>
    </row>
    <row r="5125" spans="1:1">
      <c r="A5125" s="35" t="s">
        <v>5143</v>
      </c>
    </row>
    <row r="5126" spans="1:1">
      <c r="A5126" s="34" t="s">
        <v>5144</v>
      </c>
    </row>
    <row r="5127" spans="1:1">
      <c r="A5127" s="35" t="s">
        <v>5145</v>
      </c>
    </row>
    <row r="5128" spans="1:1">
      <c r="A5128" s="34" t="s">
        <v>5146</v>
      </c>
    </row>
    <row r="5129" spans="1:1">
      <c r="A5129" s="35" t="s">
        <v>5147</v>
      </c>
    </row>
    <row r="5130" spans="1:1">
      <c r="A5130" s="34" t="s">
        <v>5148</v>
      </c>
    </row>
    <row r="5131" spans="1:1">
      <c r="A5131" s="35" t="s">
        <v>5149</v>
      </c>
    </row>
    <row r="5132" spans="1:1">
      <c r="A5132" s="34" t="s">
        <v>5150</v>
      </c>
    </row>
    <row r="5133" spans="1:1">
      <c r="A5133" s="35" t="s">
        <v>5151</v>
      </c>
    </row>
    <row r="5134" spans="1:1">
      <c r="A5134" s="34" t="s">
        <v>5152</v>
      </c>
    </row>
    <row r="5135" spans="1:1">
      <c r="A5135" s="35" t="s">
        <v>5153</v>
      </c>
    </row>
    <row r="5136" spans="1:1">
      <c r="A5136" s="34" t="s">
        <v>5154</v>
      </c>
    </row>
    <row r="5137" spans="1:1">
      <c r="A5137" s="35" t="s">
        <v>5155</v>
      </c>
    </row>
    <row r="5138" spans="1:1">
      <c r="A5138" s="34" t="s">
        <v>5156</v>
      </c>
    </row>
    <row r="5139" spans="1:1">
      <c r="A5139" s="35" t="s">
        <v>5157</v>
      </c>
    </row>
    <row r="5140" spans="1:1">
      <c r="A5140" s="34" t="s">
        <v>5158</v>
      </c>
    </row>
    <row r="5141" spans="1:1">
      <c r="A5141" s="35" t="s">
        <v>5159</v>
      </c>
    </row>
    <row r="5142" spans="1:1">
      <c r="A5142" s="34" t="s">
        <v>5160</v>
      </c>
    </row>
    <row r="5143" spans="1:1">
      <c r="A5143" s="35" t="s">
        <v>5161</v>
      </c>
    </row>
    <row r="5144" spans="1:1">
      <c r="A5144" s="34" t="s">
        <v>5162</v>
      </c>
    </row>
    <row r="5145" spans="1:1">
      <c r="A5145" s="35" t="s">
        <v>5163</v>
      </c>
    </row>
    <row r="5146" spans="1:1">
      <c r="A5146" s="34" t="s">
        <v>5164</v>
      </c>
    </row>
    <row r="5147" spans="1:1">
      <c r="A5147" s="35" t="s">
        <v>5165</v>
      </c>
    </row>
    <row r="5148" spans="1:1">
      <c r="A5148" s="34" t="s">
        <v>5166</v>
      </c>
    </row>
    <row r="5149" spans="1:1">
      <c r="A5149" s="35" t="s">
        <v>5167</v>
      </c>
    </row>
    <row r="5150" spans="1:1">
      <c r="A5150" s="34" t="s">
        <v>5168</v>
      </c>
    </row>
    <row r="5151" spans="1:1">
      <c r="A5151" s="35" t="s">
        <v>5169</v>
      </c>
    </row>
    <row r="5152" spans="1:1">
      <c r="A5152" s="34" t="s">
        <v>5170</v>
      </c>
    </row>
    <row r="5153" spans="1:1">
      <c r="A5153" s="35" t="s">
        <v>5171</v>
      </c>
    </row>
    <row r="5154" spans="1:1">
      <c r="A5154" s="34" t="s">
        <v>5172</v>
      </c>
    </row>
    <row r="5155" spans="1:1">
      <c r="A5155" s="35" t="s">
        <v>5173</v>
      </c>
    </row>
    <row r="5156" spans="1:1">
      <c r="A5156" s="34" t="s">
        <v>5174</v>
      </c>
    </row>
    <row r="5157" spans="1:1">
      <c r="A5157" s="35" t="s">
        <v>5175</v>
      </c>
    </row>
    <row r="5158" spans="1:1">
      <c r="A5158" s="34" t="s">
        <v>5176</v>
      </c>
    </row>
    <row r="5159" spans="1:1">
      <c r="A5159" s="35" t="s">
        <v>5177</v>
      </c>
    </row>
    <row r="5160" spans="1:1">
      <c r="A5160" s="34" t="s">
        <v>5178</v>
      </c>
    </row>
    <row r="5161" spans="1:1">
      <c r="A5161" s="35" t="s">
        <v>5179</v>
      </c>
    </row>
    <row r="5162" spans="1:1">
      <c r="A5162" s="34" t="s">
        <v>5180</v>
      </c>
    </row>
    <row r="5163" spans="1:1">
      <c r="A5163" s="35" t="s">
        <v>5181</v>
      </c>
    </row>
    <row r="5164" spans="1:1">
      <c r="A5164" s="34" t="s">
        <v>5182</v>
      </c>
    </row>
    <row r="5165" spans="1:1">
      <c r="A5165" s="35" t="s">
        <v>5183</v>
      </c>
    </row>
    <row r="5166" spans="1:1">
      <c r="A5166" s="34" t="s">
        <v>5184</v>
      </c>
    </row>
    <row r="5167" spans="1:1">
      <c r="A5167" s="35" t="s">
        <v>5185</v>
      </c>
    </row>
    <row r="5168" spans="1:1">
      <c r="A5168" s="34" t="s">
        <v>5186</v>
      </c>
    </row>
    <row r="5169" spans="1:1">
      <c r="A5169" s="35" t="s">
        <v>5187</v>
      </c>
    </row>
    <row r="5170" spans="1:1">
      <c r="A5170" s="34" t="s">
        <v>5188</v>
      </c>
    </row>
    <row r="5171" spans="1:1">
      <c r="A5171" s="35" t="s">
        <v>5189</v>
      </c>
    </row>
    <row r="5172" spans="1:1">
      <c r="A5172" s="34" t="s">
        <v>5190</v>
      </c>
    </row>
    <row r="5173" spans="1:1">
      <c r="A5173" s="35" t="s">
        <v>5191</v>
      </c>
    </row>
    <row r="5174" spans="1:1">
      <c r="A5174" s="34" t="s">
        <v>5192</v>
      </c>
    </row>
    <row r="5175" spans="1:1">
      <c r="A5175" s="35" t="s">
        <v>5193</v>
      </c>
    </row>
    <row r="5176" spans="1:1">
      <c r="A5176" s="34" t="s">
        <v>5194</v>
      </c>
    </row>
    <row r="5177" spans="1:1">
      <c r="A5177" s="35" t="s">
        <v>5195</v>
      </c>
    </row>
    <row r="5178" spans="1:1">
      <c r="A5178" s="34" t="s">
        <v>5196</v>
      </c>
    </row>
    <row r="5179" spans="1:1">
      <c r="A5179" s="35" t="s">
        <v>5197</v>
      </c>
    </row>
    <row r="5180" spans="1:1">
      <c r="A5180" s="34" t="s">
        <v>5198</v>
      </c>
    </row>
    <row r="5181" spans="1:1">
      <c r="A5181" s="35" t="s">
        <v>5199</v>
      </c>
    </row>
    <row r="5182" spans="1:1">
      <c r="A5182" s="34" t="s">
        <v>5200</v>
      </c>
    </row>
    <row r="5183" spans="1:1">
      <c r="A5183" s="35" t="s">
        <v>5201</v>
      </c>
    </row>
    <row r="5184" spans="1:1">
      <c r="A5184" s="34" t="s">
        <v>5202</v>
      </c>
    </row>
    <row r="5185" spans="1:1">
      <c r="A5185" s="35" t="s">
        <v>5203</v>
      </c>
    </row>
    <row r="5186" spans="1:1">
      <c r="A5186" s="34" t="s">
        <v>5204</v>
      </c>
    </row>
    <row r="5187" spans="1:1">
      <c r="A5187" s="35" t="s">
        <v>5205</v>
      </c>
    </row>
    <row r="5188" spans="1:1">
      <c r="A5188" s="34" t="s">
        <v>5206</v>
      </c>
    </row>
    <row r="5189" spans="1:1">
      <c r="A5189" s="35" t="s">
        <v>5207</v>
      </c>
    </row>
    <row r="5190" spans="1:1">
      <c r="A5190" s="34" t="s">
        <v>5208</v>
      </c>
    </row>
    <row r="5191" spans="1:1">
      <c r="A5191" s="35" t="s">
        <v>5209</v>
      </c>
    </row>
    <row r="5192" spans="1:1">
      <c r="A5192" s="34" t="s">
        <v>5210</v>
      </c>
    </row>
    <row r="5193" spans="1:1">
      <c r="A5193" s="35" t="s">
        <v>5211</v>
      </c>
    </row>
    <row r="5194" spans="1:1">
      <c r="A5194" s="34" t="s">
        <v>5212</v>
      </c>
    </row>
    <row r="5195" spans="1:1">
      <c r="A5195" s="35" t="s">
        <v>5213</v>
      </c>
    </row>
    <row r="5196" spans="1:1">
      <c r="A5196" s="34" t="s">
        <v>5214</v>
      </c>
    </row>
    <row r="5197" spans="1:1">
      <c r="A5197" s="35" t="s">
        <v>5215</v>
      </c>
    </row>
    <row r="5198" spans="1:1">
      <c r="A5198" s="34" t="s">
        <v>5216</v>
      </c>
    </row>
    <row r="5199" spans="1:1">
      <c r="A5199" s="35" t="s">
        <v>5217</v>
      </c>
    </row>
    <row r="5200" spans="1:1">
      <c r="A5200" s="34" t="s">
        <v>5218</v>
      </c>
    </row>
    <row r="5201" spans="1:1">
      <c r="A5201" s="35" t="s">
        <v>5219</v>
      </c>
    </row>
    <row r="5202" spans="1:1">
      <c r="A5202" s="34" t="s">
        <v>5220</v>
      </c>
    </row>
    <row r="5203" spans="1:1">
      <c r="A5203" s="35" t="s">
        <v>5221</v>
      </c>
    </row>
    <row r="5204" spans="1:1">
      <c r="A5204" s="34" t="s">
        <v>5222</v>
      </c>
    </row>
    <row r="5205" spans="1:1">
      <c r="A5205" s="35" t="s">
        <v>5223</v>
      </c>
    </row>
    <row r="5206" spans="1:1">
      <c r="A5206" s="34" t="s">
        <v>5224</v>
      </c>
    </row>
    <row r="5207" spans="1:1">
      <c r="A5207" s="35" t="s">
        <v>5225</v>
      </c>
    </row>
    <row r="5208" spans="1:1">
      <c r="A5208" s="34" t="s">
        <v>5226</v>
      </c>
    </row>
    <row r="5209" spans="1:1">
      <c r="A5209" s="35" t="s">
        <v>5227</v>
      </c>
    </row>
    <row r="5210" spans="1:1">
      <c r="A5210" s="34" t="s">
        <v>5228</v>
      </c>
    </row>
    <row r="5211" spans="1:1">
      <c r="A5211" s="35" t="s">
        <v>5229</v>
      </c>
    </row>
    <row r="5212" spans="1:1">
      <c r="A5212" s="34" t="s">
        <v>5230</v>
      </c>
    </row>
    <row r="5213" spans="1:1">
      <c r="A5213" s="35" t="s">
        <v>5231</v>
      </c>
    </row>
    <row r="5214" spans="1:1">
      <c r="A5214" s="34" t="s">
        <v>5232</v>
      </c>
    </row>
    <row r="5215" spans="1:1">
      <c r="A5215" s="35" t="s">
        <v>5233</v>
      </c>
    </row>
    <row r="5216" spans="1:1">
      <c r="A5216" s="34" t="s">
        <v>5234</v>
      </c>
    </row>
    <row r="5217" spans="1:1">
      <c r="A5217" s="35" t="s">
        <v>5235</v>
      </c>
    </row>
    <row r="5218" spans="1:1">
      <c r="A5218" s="34" t="s">
        <v>5236</v>
      </c>
    </row>
    <row r="5219" spans="1:1">
      <c r="A5219" s="35" t="s">
        <v>5237</v>
      </c>
    </row>
    <row r="5220" spans="1:1">
      <c r="A5220" s="34" t="s">
        <v>5238</v>
      </c>
    </row>
    <row r="5221" spans="1:1">
      <c r="A5221" s="35" t="s">
        <v>5239</v>
      </c>
    </row>
    <row r="5222" spans="1:1">
      <c r="A5222" s="34" t="s">
        <v>5240</v>
      </c>
    </row>
    <row r="5223" spans="1:1">
      <c r="A5223" s="35" t="s">
        <v>5241</v>
      </c>
    </row>
    <row r="5224" spans="1:1">
      <c r="A5224" s="34" t="s">
        <v>5242</v>
      </c>
    </row>
    <row r="5225" spans="1:1">
      <c r="A5225" s="35" t="s">
        <v>5243</v>
      </c>
    </row>
    <row r="5226" spans="1:1">
      <c r="A5226" s="34" t="s">
        <v>5244</v>
      </c>
    </row>
    <row r="5227" spans="1:1">
      <c r="A5227" s="35" t="s">
        <v>5245</v>
      </c>
    </row>
    <row r="5228" spans="1:1">
      <c r="A5228" s="34" t="s">
        <v>5246</v>
      </c>
    </row>
    <row r="5229" spans="1:1">
      <c r="A5229" s="35" t="s">
        <v>5247</v>
      </c>
    </row>
    <row r="5230" spans="1:1">
      <c r="A5230" s="34" t="s">
        <v>5248</v>
      </c>
    </row>
    <row r="5231" spans="1:1">
      <c r="A5231" s="35" t="s">
        <v>5249</v>
      </c>
    </row>
    <row r="5232" spans="1:1">
      <c r="A5232" s="34" t="s">
        <v>5250</v>
      </c>
    </row>
    <row r="5233" spans="1:1">
      <c r="A5233" s="35" t="s">
        <v>5251</v>
      </c>
    </row>
    <row r="5234" spans="1:1">
      <c r="A5234" s="34" t="s">
        <v>5252</v>
      </c>
    </row>
    <row r="5235" spans="1:1">
      <c r="A5235" s="35" t="s">
        <v>5253</v>
      </c>
    </row>
    <row r="5236" spans="1:1">
      <c r="A5236" s="34" t="s">
        <v>5254</v>
      </c>
    </row>
    <row r="5237" spans="1:1">
      <c r="A5237" s="35" t="s">
        <v>5255</v>
      </c>
    </row>
    <row r="5238" spans="1:1">
      <c r="A5238" s="34" t="s">
        <v>5256</v>
      </c>
    </row>
    <row r="5239" spans="1:1">
      <c r="A5239" s="35" t="s">
        <v>5257</v>
      </c>
    </row>
    <row r="5240" spans="1:1">
      <c r="A5240" s="34" t="s">
        <v>5258</v>
      </c>
    </row>
    <row r="5241" spans="1:1">
      <c r="A5241" s="35" t="s">
        <v>5259</v>
      </c>
    </row>
    <row r="5242" spans="1:1">
      <c r="A5242" s="34" t="s">
        <v>5260</v>
      </c>
    </row>
    <row r="5243" spans="1:1">
      <c r="A5243" s="35" t="s">
        <v>5261</v>
      </c>
    </row>
    <row r="5244" spans="1:1">
      <c r="A5244" s="34" t="s">
        <v>5262</v>
      </c>
    </row>
    <row r="5245" spans="1:1">
      <c r="A5245" s="35" t="s">
        <v>5263</v>
      </c>
    </row>
    <row r="5246" spans="1:1">
      <c r="A5246" s="34" t="s">
        <v>5264</v>
      </c>
    </row>
    <row r="5247" spans="1:1">
      <c r="A5247" s="35" t="s">
        <v>5265</v>
      </c>
    </row>
    <row r="5248" spans="1:1">
      <c r="A5248" s="34" t="s">
        <v>5266</v>
      </c>
    </row>
    <row r="5249" spans="1:1">
      <c r="A5249" s="35" t="s">
        <v>5267</v>
      </c>
    </row>
    <row r="5250" spans="1:1">
      <c r="A5250" s="34" t="s">
        <v>5268</v>
      </c>
    </row>
    <row r="5251" spans="1:1">
      <c r="A5251" s="35" t="s">
        <v>5269</v>
      </c>
    </row>
    <row r="5252" spans="1:1">
      <c r="A5252" s="34" t="s">
        <v>5270</v>
      </c>
    </row>
    <row r="5253" spans="1:1">
      <c r="A5253" s="35" t="s">
        <v>5271</v>
      </c>
    </row>
    <row r="5254" spans="1:1">
      <c r="A5254" s="34" t="s">
        <v>5272</v>
      </c>
    </row>
    <row r="5255" spans="1:1">
      <c r="A5255" s="35" t="s">
        <v>5273</v>
      </c>
    </row>
    <row r="5256" spans="1:1">
      <c r="A5256" s="34" t="s">
        <v>5274</v>
      </c>
    </row>
    <row r="5257" spans="1:1">
      <c r="A5257" s="35" t="s">
        <v>5275</v>
      </c>
    </row>
    <row r="5258" spans="1:1">
      <c r="A5258" s="34" t="s">
        <v>5276</v>
      </c>
    </row>
    <row r="5259" spans="1:1">
      <c r="A5259" s="35" t="s">
        <v>5277</v>
      </c>
    </row>
    <row r="5260" spans="1:1">
      <c r="A5260" s="34" t="s">
        <v>5278</v>
      </c>
    </row>
    <row r="5261" spans="1:1">
      <c r="A5261" s="35" t="s">
        <v>5279</v>
      </c>
    </row>
    <row r="5262" spans="1:1">
      <c r="A5262" s="34" t="s">
        <v>5280</v>
      </c>
    </row>
    <row r="5263" spans="1:1">
      <c r="A5263" s="35" t="s">
        <v>5281</v>
      </c>
    </row>
    <row r="5264" spans="1:1">
      <c r="A5264" s="34" t="s">
        <v>5282</v>
      </c>
    </row>
    <row r="5265" spans="1:1">
      <c r="A5265" s="35" t="s">
        <v>5283</v>
      </c>
    </row>
    <row r="5266" spans="1:1">
      <c r="A5266" s="34" t="s">
        <v>5284</v>
      </c>
    </row>
    <row r="5267" spans="1:1">
      <c r="A5267" s="35" t="s">
        <v>5285</v>
      </c>
    </row>
    <row r="5268" spans="1:1">
      <c r="A5268" s="34" t="s">
        <v>5286</v>
      </c>
    </row>
    <row r="5269" spans="1:1">
      <c r="A5269" s="35" t="s">
        <v>5287</v>
      </c>
    </row>
    <row r="5270" spans="1:1">
      <c r="A5270" s="34" t="s">
        <v>5288</v>
      </c>
    </row>
    <row r="5271" spans="1:1">
      <c r="A5271" s="35" t="s">
        <v>5289</v>
      </c>
    </row>
    <row r="5272" spans="1:1">
      <c r="A5272" s="34" t="s">
        <v>5290</v>
      </c>
    </row>
    <row r="5273" spans="1:1">
      <c r="A5273" s="35" t="s">
        <v>5291</v>
      </c>
    </row>
    <row r="5274" spans="1:1">
      <c r="A5274" s="34" t="s">
        <v>5292</v>
      </c>
    </row>
    <row r="5275" spans="1:1">
      <c r="A5275" s="35" t="s">
        <v>5293</v>
      </c>
    </row>
    <row r="5276" spans="1:1">
      <c r="A5276" s="34" t="s">
        <v>5294</v>
      </c>
    </row>
    <row r="5277" spans="1:1">
      <c r="A5277" s="35" t="s">
        <v>5295</v>
      </c>
    </row>
    <row r="5278" spans="1:1">
      <c r="A5278" s="34" t="s">
        <v>5296</v>
      </c>
    </row>
    <row r="5279" spans="1:1">
      <c r="A5279" s="35" t="s">
        <v>5297</v>
      </c>
    </row>
    <row r="5280" spans="1:1">
      <c r="A5280" s="34" t="s">
        <v>5298</v>
      </c>
    </row>
    <row r="5281" spans="1:1">
      <c r="A5281" s="35" t="s">
        <v>5299</v>
      </c>
    </row>
    <row r="5282" spans="1:1">
      <c r="A5282" s="34" t="s">
        <v>5300</v>
      </c>
    </row>
    <row r="5283" spans="1:1">
      <c r="A5283" s="35" t="s">
        <v>5301</v>
      </c>
    </row>
    <row r="5284" spans="1:1">
      <c r="A5284" s="34" t="s">
        <v>5302</v>
      </c>
    </row>
    <row r="5285" spans="1:1">
      <c r="A5285" s="35" t="s">
        <v>5303</v>
      </c>
    </row>
    <row r="5286" spans="1:1">
      <c r="A5286" s="34" t="s">
        <v>5304</v>
      </c>
    </row>
    <row r="5287" spans="1:1">
      <c r="A5287" s="35" t="s">
        <v>5305</v>
      </c>
    </row>
    <row r="5288" spans="1:1">
      <c r="A5288" s="34" t="s">
        <v>5306</v>
      </c>
    </row>
    <row r="5289" spans="1:1">
      <c r="A5289" s="35" t="s">
        <v>5307</v>
      </c>
    </row>
    <row r="5290" spans="1:1">
      <c r="A5290" s="34" t="s">
        <v>5308</v>
      </c>
    </row>
    <row r="5291" spans="1:1">
      <c r="A5291" s="35" t="s">
        <v>5309</v>
      </c>
    </row>
    <row r="5292" spans="1:1">
      <c r="A5292" s="34" t="s">
        <v>5310</v>
      </c>
    </row>
    <row r="5293" spans="1:1">
      <c r="A5293" s="35" t="s">
        <v>5311</v>
      </c>
    </row>
    <row r="5294" spans="1:1">
      <c r="A5294" s="34" t="s">
        <v>5312</v>
      </c>
    </row>
    <row r="5295" spans="1:1">
      <c r="A5295" s="35" t="s">
        <v>5313</v>
      </c>
    </row>
    <row r="5296" spans="1:1">
      <c r="A5296" s="34" t="s">
        <v>5314</v>
      </c>
    </row>
    <row r="5297" spans="1:1">
      <c r="A5297" s="35" t="s">
        <v>5315</v>
      </c>
    </row>
    <row r="5298" spans="1:1">
      <c r="A5298" s="34" t="s">
        <v>5316</v>
      </c>
    </row>
    <row r="5299" spans="1:1">
      <c r="A5299" s="35" t="s">
        <v>5317</v>
      </c>
    </row>
    <row r="5300" spans="1:1">
      <c r="A5300" s="34" t="s">
        <v>5318</v>
      </c>
    </row>
    <row r="5301" spans="1:1">
      <c r="A5301" s="35" t="s">
        <v>5319</v>
      </c>
    </row>
    <row r="5302" spans="1:1">
      <c r="A5302" s="34" t="s">
        <v>5320</v>
      </c>
    </row>
    <row r="5303" spans="1:1">
      <c r="A5303" s="35" t="s">
        <v>5321</v>
      </c>
    </row>
    <row r="5304" spans="1:1">
      <c r="A5304" s="34" t="s">
        <v>5322</v>
      </c>
    </row>
    <row r="5305" spans="1:1">
      <c r="A5305" s="35" t="s">
        <v>5323</v>
      </c>
    </row>
    <row r="5306" spans="1:1">
      <c r="A5306" s="34" t="s">
        <v>5324</v>
      </c>
    </row>
    <row r="5307" spans="1:1">
      <c r="A5307" s="35" t="s">
        <v>5325</v>
      </c>
    </row>
    <row r="5308" spans="1:1">
      <c r="A5308" s="34" t="s">
        <v>5326</v>
      </c>
    </row>
    <row r="5309" spans="1:1">
      <c r="A5309" s="35" t="s">
        <v>5327</v>
      </c>
    </row>
    <row r="5310" spans="1:1">
      <c r="A5310" s="34" t="s">
        <v>5328</v>
      </c>
    </row>
    <row r="5311" spans="1:1">
      <c r="A5311" s="35" t="s">
        <v>5329</v>
      </c>
    </row>
    <row r="5312" spans="1:1">
      <c r="A5312" s="34" t="s">
        <v>5330</v>
      </c>
    </row>
    <row r="5313" spans="1:1">
      <c r="A5313" s="35" t="s">
        <v>5331</v>
      </c>
    </row>
    <row r="5314" spans="1:1">
      <c r="A5314" s="34" t="s">
        <v>5332</v>
      </c>
    </row>
    <row r="5315" spans="1:1">
      <c r="A5315" s="35" t="s">
        <v>5333</v>
      </c>
    </row>
    <row r="5316" spans="1:1">
      <c r="A5316" s="34" t="s">
        <v>5334</v>
      </c>
    </row>
    <row r="5317" spans="1:1">
      <c r="A5317" s="35" t="s">
        <v>5335</v>
      </c>
    </row>
    <row r="5318" spans="1:1">
      <c r="A5318" s="34" t="s">
        <v>5336</v>
      </c>
    </row>
    <row r="5319" spans="1:1">
      <c r="A5319" s="35" t="s">
        <v>5337</v>
      </c>
    </row>
    <row r="5320" spans="1:1">
      <c r="A5320" s="34" t="s">
        <v>5338</v>
      </c>
    </row>
    <row r="5321" spans="1:1">
      <c r="A5321" s="35" t="s">
        <v>5339</v>
      </c>
    </row>
    <row r="5322" spans="1:1">
      <c r="A5322" s="34" t="s">
        <v>5340</v>
      </c>
    </row>
    <row r="5323" spans="1:1">
      <c r="A5323" s="35" t="s">
        <v>5341</v>
      </c>
    </row>
    <row r="5324" spans="1:1">
      <c r="A5324" s="34" t="s">
        <v>5342</v>
      </c>
    </row>
    <row r="5325" spans="1:1">
      <c r="A5325" s="35" t="s">
        <v>5343</v>
      </c>
    </row>
    <row r="5326" spans="1:1">
      <c r="A5326" s="34" t="s">
        <v>5344</v>
      </c>
    </row>
    <row r="5327" spans="1:1">
      <c r="A5327" s="35" t="s">
        <v>5345</v>
      </c>
    </row>
    <row r="5328" spans="1:1">
      <c r="A5328" s="34" t="s">
        <v>5346</v>
      </c>
    </row>
    <row r="5329" spans="1:1">
      <c r="A5329" s="35" t="s">
        <v>5347</v>
      </c>
    </row>
    <row r="5330" spans="1:1">
      <c r="A5330" s="34" t="s">
        <v>5348</v>
      </c>
    </row>
    <row r="5331" spans="1:1">
      <c r="A5331" s="35" t="s">
        <v>5349</v>
      </c>
    </row>
    <row r="5332" spans="1:1">
      <c r="A5332" s="34" t="s">
        <v>5350</v>
      </c>
    </row>
    <row r="5333" spans="1:1">
      <c r="A5333" s="35" t="s">
        <v>5351</v>
      </c>
    </row>
    <row r="5334" spans="1:1">
      <c r="A5334" s="34" t="s">
        <v>5352</v>
      </c>
    </row>
    <row r="5335" spans="1:1">
      <c r="A5335" s="35" t="s">
        <v>5353</v>
      </c>
    </row>
    <row r="5336" spans="1:1">
      <c r="A5336" s="34" t="s">
        <v>5354</v>
      </c>
    </row>
    <row r="5337" spans="1:1">
      <c r="A5337" s="35" t="s">
        <v>5355</v>
      </c>
    </row>
    <row r="5338" spans="1:1">
      <c r="A5338" s="34" t="s">
        <v>5356</v>
      </c>
    </row>
    <row r="5339" spans="1:1">
      <c r="A5339" s="35" t="s">
        <v>5357</v>
      </c>
    </row>
    <row r="5340" spans="1:1">
      <c r="A5340" s="34" t="s">
        <v>5358</v>
      </c>
    </row>
    <row r="5341" spans="1:1">
      <c r="A5341" s="35" t="s">
        <v>5359</v>
      </c>
    </row>
    <row r="5342" spans="1:1">
      <c r="A5342" s="34" t="s">
        <v>5360</v>
      </c>
    </row>
    <row r="5343" spans="1:1">
      <c r="A5343" s="35" t="s">
        <v>5361</v>
      </c>
    </row>
    <row r="5344" spans="1:1">
      <c r="A5344" s="34" t="s">
        <v>5362</v>
      </c>
    </row>
    <row r="5345" spans="1:1">
      <c r="A5345" s="35" t="s">
        <v>5363</v>
      </c>
    </row>
    <row r="5346" spans="1:1">
      <c r="A5346" s="34" t="s">
        <v>5364</v>
      </c>
    </row>
    <row r="5347" spans="1:1">
      <c r="A5347" s="35" t="s">
        <v>5365</v>
      </c>
    </row>
    <row r="5348" spans="1:1">
      <c r="A5348" s="34" t="s">
        <v>5366</v>
      </c>
    </row>
    <row r="5349" spans="1:1">
      <c r="A5349" s="35" t="s">
        <v>5367</v>
      </c>
    </row>
    <row r="5350" spans="1:1">
      <c r="A5350" s="34" t="s">
        <v>5368</v>
      </c>
    </row>
    <row r="5351" spans="1:1">
      <c r="A5351" s="35" t="s">
        <v>5369</v>
      </c>
    </row>
    <row r="5352" spans="1:1">
      <c r="A5352" s="34" t="s">
        <v>5370</v>
      </c>
    </row>
    <row r="5353" spans="1:1">
      <c r="A5353" s="35" t="s">
        <v>5371</v>
      </c>
    </row>
    <row r="5354" spans="1:1">
      <c r="A5354" s="34" t="s">
        <v>5372</v>
      </c>
    </row>
    <row r="5355" spans="1:1">
      <c r="A5355" s="35" t="s">
        <v>5373</v>
      </c>
    </row>
    <row r="5356" spans="1:1">
      <c r="A5356" s="34" t="s">
        <v>5374</v>
      </c>
    </row>
    <row r="5357" spans="1:1">
      <c r="A5357" s="35" t="s">
        <v>5375</v>
      </c>
    </row>
    <row r="5358" spans="1:1">
      <c r="A5358" s="34" t="s">
        <v>5376</v>
      </c>
    </row>
    <row r="5359" spans="1:1">
      <c r="A5359" s="35" t="s">
        <v>5377</v>
      </c>
    </row>
    <row r="5360" spans="1:1">
      <c r="A5360" s="34" t="s">
        <v>5378</v>
      </c>
    </row>
    <row r="5361" spans="1:1">
      <c r="A5361" s="35" t="s">
        <v>5379</v>
      </c>
    </row>
    <row r="5362" spans="1:1">
      <c r="A5362" s="34" t="s">
        <v>5380</v>
      </c>
    </row>
    <row r="5363" spans="1:1">
      <c r="A5363" s="35" t="s">
        <v>5381</v>
      </c>
    </row>
    <row r="5364" spans="1:1">
      <c r="A5364" s="34" t="s">
        <v>5382</v>
      </c>
    </row>
    <row r="5365" spans="1:1">
      <c r="A5365" s="35" t="s">
        <v>5383</v>
      </c>
    </row>
    <row r="5366" spans="1:1">
      <c r="A5366" s="34" t="s">
        <v>5384</v>
      </c>
    </row>
    <row r="5367" spans="1:1">
      <c r="A5367" s="35" t="s">
        <v>5385</v>
      </c>
    </row>
    <row r="5368" spans="1:1">
      <c r="A5368" s="34" t="s">
        <v>5386</v>
      </c>
    </row>
    <row r="5369" spans="1:1">
      <c r="A5369" s="35" t="s">
        <v>5387</v>
      </c>
    </row>
    <row r="5370" spans="1:1">
      <c r="A5370" s="34" t="s">
        <v>5388</v>
      </c>
    </row>
    <row r="5371" spans="1:1">
      <c r="A5371" s="35" t="s">
        <v>5389</v>
      </c>
    </row>
    <row r="5372" spans="1:1">
      <c r="A5372" s="34" t="s">
        <v>5390</v>
      </c>
    </row>
    <row r="5373" spans="1:1">
      <c r="A5373" s="35" t="s">
        <v>5391</v>
      </c>
    </row>
    <row r="5374" spans="1:1">
      <c r="A5374" s="34" t="s">
        <v>5392</v>
      </c>
    </row>
    <row r="5375" spans="1:1">
      <c r="A5375" s="35" t="s">
        <v>5393</v>
      </c>
    </row>
    <row r="5376" spans="1:1">
      <c r="A5376" s="34" t="s">
        <v>5394</v>
      </c>
    </row>
    <row r="5377" spans="1:1">
      <c r="A5377" s="35" t="s">
        <v>5395</v>
      </c>
    </row>
    <row r="5378" spans="1:1">
      <c r="A5378" s="34" t="s">
        <v>5396</v>
      </c>
    </row>
    <row r="5379" spans="1:1">
      <c r="A5379" s="35" t="s">
        <v>5397</v>
      </c>
    </row>
    <row r="5380" spans="1:1">
      <c r="A5380" s="34" t="s">
        <v>5398</v>
      </c>
    </row>
    <row r="5381" spans="1:1">
      <c r="A5381" s="35" t="s">
        <v>5399</v>
      </c>
    </row>
    <row r="5382" spans="1:1">
      <c r="A5382" s="34" t="s">
        <v>5400</v>
      </c>
    </row>
    <row r="5383" spans="1:1">
      <c r="A5383" s="35" t="s">
        <v>5401</v>
      </c>
    </row>
    <row r="5384" spans="1:1">
      <c r="A5384" s="34" t="s">
        <v>5402</v>
      </c>
    </row>
    <row r="5385" spans="1:1">
      <c r="A5385" s="35" t="s">
        <v>5403</v>
      </c>
    </row>
    <row r="5386" spans="1:1">
      <c r="A5386" s="34" t="s">
        <v>5404</v>
      </c>
    </row>
    <row r="5387" spans="1:1">
      <c r="A5387" s="35" t="s">
        <v>5405</v>
      </c>
    </row>
    <row r="5388" spans="1:1">
      <c r="A5388" s="34" t="s">
        <v>5406</v>
      </c>
    </row>
    <row r="5389" spans="1:1">
      <c r="A5389" s="35" t="s">
        <v>5407</v>
      </c>
    </row>
    <row r="5390" spans="1:1">
      <c r="A5390" s="34" t="s">
        <v>5408</v>
      </c>
    </row>
    <row r="5391" spans="1:1">
      <c r="A5391" s="35" t="s">
        <v>5409</v>
      </c>
    </row>
    <row r="5392" spans="1:1">
      <c r="A5392" s="34" t="s">
        <v>5410</v>
      </c>
    </row>
    <row r="5393" spans="1:1">
      <c r="A5393" s="35" t="s">
        <v>5411</v>
      </c>
    </row>
    <row r="5394" spans="1:1">
      <c r="A5394" s="34" t="s">
        <v>5412</v>
      </c>
    </row>
    <row r="5395" spans="1:1">
      <c r="A5395" s="35" t="s">
        <v>5413</v>
      </c>
    </row>
    <row r="5396" spans="1:1">
      <c r="A5396" s="34" t="s">
        <v>5414</v>
      </c>
    </row>
    <row r="5397" spans="1:1">
      <c r="A5397" s="35" t="s">
        <v>5415</v>
      </c>
    </row>
    <row r="5398" spans="1:1">
      <c r="A5398" s="34" t="s">
        <v>5416</v>
      </c>
    </row>
    <row r="5399" spans="1:1">
      <c r="A5399" s="35" t="s">
        <v>5417</v>
      </c>
    </row>
    <row r="5400" spans="1:1">
      <c r="A5400" s="34" t="s">
        <v>5418</v>
      </c>
    </row>
    <row r="5401" spans="1:1">
      <c r="A5401" s="35" t="s">
        <v>5419</v>
      </c>
    </row>
    <row r="5402" spans="1:1">
      <c r="A5402" s="34" t="s">
        <v>5420</v>
      </c>
    </row>
    <row r="5403" spans="1:1">
      <c r="A5403" s="35" t="s">
        <v>5421</v>
      </c>
    </row>
    <row r="5404" spans="1:1">
      <c r="A5404" s="34" t="s">
        <v>5422</v>
      </c>
    </row>
    <row r="5405" spans="1:1">
      <c r="A5405" s="35" t="s">
        <v>5423</v>
      </c>
    </row>
    <row r="5406" spans="1:1">
      <c r="A5406" s="34" t="s">
        <v>5424</v>
      </c>
    </row>
    <row r="5407" spans="1:1">
      <c r="A5407" s="35" t="s">
        <v>5425</v>
      </c>
    </row>
    <row r="5408" spans="1:1">
      <c r="A5408" s="34" t="s">
        <v>5426</v>
      </c>
    </row>
    <row r="5409" spans="1:1">
      <c r="A5409" s="35" t="s">
        <v>5427</v>
      </c>
    </row>
    <row r="5410" spans="1:1">
      <c r="A5410" s="34" t="s">
        <v>5428</v>
      </c>
    </row>
    <row r="5411" spans="1:1">
      <c r="A5411" s="35" t="s">
        <v>5429</v>
      </c>
    </row>
    <row r="5412" spans="1:1">
      <c r="A5412" s="34" t="s">
        <v>5430</v>
      </c>
    </row>
    <row r="5413" spans="1:1">
      <c r="A5413" s="35" t="s">
        <v>5431</v>
      </c>
    </row>
    <row r="5414" spans="1:1">
      <c r="A5414" s="34" t="s">
        <v>5432</v>
      </c>
    </row>
    <row r="5415" spans="1:1">
      <c r="A5415" s="35" t="s">
        <v>5433</v>
      </c>
    </row>
    <row r="5416" spans="1:1">
      <c r="A5416" s="34" t="s">
        <v>5434</v>
      </c>
    </row>
    <row r="5417" spans="1:1">
      <c r="A5417" s="35" t="s">
        <v>5435</v>
      </c>
    </row>
    <row r="5418" spans="1:1">
      <c r="A5418" s="34" t="s">
        <v>5436</v>
      </c>
    </row>
    <row r="5419" spans="1:1">
      <c r="A5419" s="35" t="s">
        <v>5437</v>
      </c>
    </row>
    <row r="5420" spans="1:1">
      <c r="A5420" s="34" t="s">
        <v>5438</v>
      </c>
    </row>
    <row r="5421" spans="1:1">
      <c r="A5421" s="35" t="s">
        <v>5439</v>
      </c>
    </row>
    <row r="5422" spans="1:1">
      <c r="A5422" s="34" t="s">
        <v>5440</v>
      </c>
    </row>
    <row r="5423" spans="1:1">
      <c r="A5423" s="35" t="s">
        <v>5441</v>
      </c>
    </row>
    <row r="5424" spans="1:1">
      <c r="A5424" s="34" t="s">
        <v>5442</v>
      </c>
    </row>
    <row r="5425" spans="1:1">
      <c r="A5425" s="35" t="s">
        <v>5443</v>
      </c>
    </row>
    <row r="5426" spans="1:1">
      <c r="A5426" s="34" t="s">
        <v>5444</v>
      </c>
    </row>
    <row r="5427" spans="1:1">
      <c r="A5427" s="35" t="s">
        <v>5445</v>
      </c>
    </row>
    <row r="5428" spans="1:1">
      <c r="A5428" s="34" t="s">
        <v>5446</v>
      </c>
    </row>
    <row r="5429" spans="1:1">
      <c r="A5429" s="35" t="s">
        <v>5447</v>
      </c>
    </row>
    <row r="5430" spans="1:1">
      <c r="A5430" s="34" t="s">
        <v>5448</v>
      </c>
    </row>
    <row r="5431" spans="1:1">
      <c r="A5431" s="35" t="s">
        <v>5449</v>
      </c>
    </row>
    <row r="5432" spans="1:1">
      <c r="A5432" s="34" t="s">
        <v>5450</v>
      </c>
    </row>
    <row r="5433" spans="1:1">
      <c r="A5433" s="35" t="s">
        <v>5451</v>
      </c>
    </row>
    <row r="5434" spans="1:1">
      <c r="A5434" s="34" t="s">
        <v>5452</v>
      </c>
    </row>
    <row r="5435" spans="1:1">
      <c r="A5435" s="35" t="s">
        <v>5453</v>
      </c>
    </row>
    <row r="5436" spans="1:1">
      <c r="A5436" s="34" t="s">
        <v>5454</v>
      </c>
    </row>
    <row r="5437" spans="1:1">
      <c r="A5437" s="35" t="s">
        <v>5455</v>
      </c>
    </row>
    <row r="5438" spans="1:1">
      <c r="A5438" s="34" t="s">
        <v>5456</v>
      </c>
    </row>
    <row r="5439" spans="1:1">
      <c r="A5439" s="35" t="s">
        <v>5457</v>
      </c>
    </row>
    <row r="5440" spans="1:1">
      <c r="A5440" s="34" t="s">
        <v>5458</v>
      </c>
    </row>
    <row r="5441" spans="1:1">
      <c r="A5441" s="35" t="s">
        <v>5459</v>
      </c>
    </row>
    <row r="5442" spans="1:1">
      <c r="A5442" s="34" t="s">
        <v>5460</v>
      </c>
    </row>
    <row r="5443" spans="1:1">
      <c r="A5443" s="35" t="s">
        <v>5461</v>
      </c>
    </row>
    <row r="5444" spans="1:1">
      <c r="A5444" s="34" t="s">
        <v>5462</v>
      </c>
    </row>
    <row r="5445" spans="1:1">
      <c r="A5445" s="35" t="s">
        <v>5463</v>
      </c>
    </row>
    <row r="5446" spans="1:1">
      <c r="A5446" s="34" t="s">
        <v>5464</v>
      </c>
    </row>
    <row r="5447" spans="1:1">
      <c r="A5447" s="35" t="s">
        <v>5465</v>
      </c>
    </row>
    <row r="5448" spans="1:1">
      <c r="A5448" s="34" t="s">
        <v>5466</v>
      </c>
    </row>
    <row r="5449" spans="1:1">
      <c r="A5449" s="35" t="s">
        <v>5467</v>
      </c>
    </row>
    <row r="5450" spans="1:1">
      <c r="A5450" s="34" t="s">
        <v>5468</v>
      </c>
    </row>
    <row r="5451" spans="1:1">
      <c r="A5451" s="35" t="s">
        <v>5469</v>
      </c>
    </row>
    <row r="5452" spans="1:1">
      <c r="A5452" s="34" t="s">
        <v>5470</v>
      </c>
    </row>
    <row r="5453" spans="1:1">
      <c r="A5453" s="35" t="s">
        <v>5471</v>
      </c>
    </row>
    <row r="5454" spans="1:1">
      <c r="A5454" s="34" t="s">
        <v>5472</v>
      </c>
    </row>
    <row r="5455" spans="1:1">
      <c r="A5455" s="35" t="s">
        <v>5473</v>
      </c>
    </row>
    <row r="5456" spans="1:1">
      <c r="A5456" s="34" t="s">
        <v>5474</v>
      </c>
    </row>
    <row r="5457" spans="1:1">
      <c r="A5457" s="35" t="s">
        <v>5475</v>
      </c>
    </row>
    <row r="5458" spans="1:1">
      <c r="A5458" s="34" t="s">
        <v>5476</v>
      </c>
    </row>
    <row r="5459" spans="1:1">
      <c r="A5459" s="35" t="s">
        <v>5477</v>
      </c>
    </row>
    <row r="5460" spans="1:1">
      <c r="A5460" s="34" t="s">
        <v>5478</v>
      </c>
    </row>
    <row r="5461" spans="1:1">
      <c r="A5461" s="35" t="s">
        <v>5479</v>
      </c>
    </row>
    <row r="5462" spans="1:1">
      <c r="A5462" s="34" t="s">
        <v>5480</v>
      </c>
    </row>
    <row r="5463" spans="1:1">
      <c r="A5463" s="35" t="s">
        <v>5481</v>
      </c>
    </row>
    <row r="5464" spans="1:1">
      <c r="A5464" s="34" t="s">
        <v>5482</v>
      </c>
    </row>
    <row r="5465" spans="1:1">
      <c r="A5465" s="35" t="s">
        <v>5483</v>
      </c>
    </row>
    <row r="5466" spans="1:1">
      <c r="A5466" s="34" t="s">
        <v>5484</v>
      </c>
    </row>
    <row r="5467" spans="1:1">
      <c r="A5467" s="35" t="s">
        <v>5485</v>
      </c>
    </row>
    <row r="5468" spans="1:1">
      <c r="A5468" s="34" t="s">
        <v>5486</v>
      </c>
    </row>
    <row r="5469" spans="1:1">
      <c r="A5469" s="35" t="s">
        <v>5487</v>
      </c>
    </row>
    <row r="5470" spans="1:1">
      <c r="A5470" s="34" t="s">
        <v>5488</v>
      </c>
    </row>
    <row r="5471" spans="1:1">
      <c r="A5471" s="35" t="s">
        <v>5489</v>
      </c>
    </row>
    <row r="5472" spans="1:1">
      <c r="A5472" s="34" t="s">
        <v>5490</v>
      </c>
    </row>
    <row r="5473" spans="1:1">
      <c r="A5473" s="35" t="s">
        <v>5491</v>
      </c>
    </row>
    <row r="5474" spans="1:1">
      <c r="A5474" s="34" t="s">
        <v>5492</v>
      </c>
    </row>
    <row r="5475" spans="1:1">
      <c r="A5475" s="35" t="s">
        <v>5493</v>
      </c>
    </row>
    <row r="5476" spans="1:1">
      <c r="A5476" s="34" t="s">
        <v>5494</v>
      </c>
    </row>
    <row r="5477" spans="1:1">
      <c r="A5477" s="35" t="s">
        <v>5495</v>
      </c>
    </row>
    <row r="5478" spans="1:1">
      <c r="A5478" s="34" t="s">
        <v>5496</v>
      </c>
    </row>
    <row r="5479" spans="1:1">
      <c r="A5479" s="35" t="s">
        <v>5497</v>
      </c>
    </row>
    <row r="5480" spans="1:1">
      <c r="A5480" s="34" t="s">
        <v>5498</v>
      </c>
    </row>
    <row r="5481" spans="1:1">
      <c r="A5481" s="35" t="s">
        <v>5499</v>
      </c>
    </row>
    <row r="5482" spans="1:1">
      <c r="A5482" s="34" t="s">
        <v>5500</v>
      </c>
    </row>
    <row r="5483" spans="1:1">
      <c r="A5483" s="35" t="s">
        <v>5501</v>
      </c>
    </row>
    <row r="5484" spans="1:1">
      <c r="A5484" s="34" t="s">
        <v>5502</v>
      </c>
    </row>
    <row r="5485" spans="1:1">
      <c r="A5485" s="35" t="s">
        <v>5503</v>
      </c>
    </row>
    <row r="5486" spans="1:1">
      <c r="A5486" s="34" t="s">
        <v>5504</v>
      </c>
    </row>
    <row r="5487" spans="1:1">
      <c r="A5487" s="35" t="s">
        <v>5505</v>
      </c>
    </row>
    <row r="5488" spans="1:1">
      <c r="A5488" s="34" t="s">
        <v>5506</v>
      </c>
    </row>
    <row r="5489" spans="1:1">
      <c r="A5489" s="35" t="s">
        <v>5507</v>
      </c>
    </row>
    <row r="5490" spans="1:1">
      <c r="A5490" s="34" t="s">
        <v>5508</v>
      </c>
    </row>
    <row r="5491" spans="1:1">
      <c r="A5491" s="35" t="s">
        <v>5509</v>
      </c>
    </row>
    <row r="5492" spans="1:1">
      <c r="A5492" s="34" t="s">
        <v>5510</v>
      </c>
    </row>
    <row r="5493" spans="1:1">
      <c r="A5493" s="35" t="s">
        <v>5511</v>
      </c>
    </row>
    <row r="5494" spans="1:1">
      <c r="A5494" s="34" t="s">
        <v>5512</v>
      </c>
    </row>
    <row r="5495" spans="1:1">
      <c r="A5495" s="35" t="s">
        <v>5513</v>
      </c>
    </row>
    <row r="5496" spans="1:1">
      <c r="A5496" s="34" t="s">
        <v>5514</v>
      </c>
    </row>
    <row r="5497" spans="1:1">
      <c r="A5497" s="35" t="s">
        <v>5515</v>
      </c>
    </row>
    <row r="5498" spans="1:1">
      <c r="A5498" s="34" t="s">
        <v>5516</v>
      </c>
    </row>
    <row r="5499" spans="1:1">
      <c r="A5499" s="35" t="s">
        <v>5517</v>
      </c>
    </row>
    <row r="5500" spans="1:1">
      <c r="A5500" s="34" t="s">
        <v>5518</v>
      </c>
    </row>
    <row r="5501" spans="1:1">
      <c r="A5501" s="35" t="s">
        <v>5519</v>
      </c>
    </row>
    <row r="5502" spans="1:1">
      <c r="A5502" s="34" t="s">
        <v>5520</v>
      </c>
    </row>
    <row r="5503" spans="1:1">
      <c r="A5503" s="35" t="s">
        <v>5521</v>
      </c>
    </row>
    <row r="5504" spans="1:1">
      <c r="A5504" s="34" t="s">
        <v>5522</v>
      </c>
    </row>
    <row r="5505" spans="1:1">
      <c r="A5505" s="35" t="s">
        <v>5523</v>
      </c>
    </row>
    <row r="5506" spans="1:1">
      <c r="A5506" s="34" t="s">
        <v>5524</v>
      </c>
    </row>
    <row r="5507" spans="1:1">
      <c r="A5507" s="35" t="s">
        <v>5525</v>
      </c>
    </row>
    <row r="5508" spans="1:1">
      <c r="A5508" s="34" t="s">
        <v>5526</v>
      </c>
    </row>
    <row r="5509" spans="1:1">
      <c r="A5509" s="35" t="s">
        <v>5527</v>
      </c>
    </row>
    <row r="5510" spans="1:1">
      <c r="A5510" s="34" t="s">
        <v>5528</v>
      </c>
    </row>
    <row r="5511" spans="1:1">
      <c r="A5511" s="35" t="s">
        <v>5529</v>
      </c>
    </row>
    <row r="5512" spans="1:1">
      <c r="A5512" s="34" t="s">
        <v>5530</v>
      </c>
    </row>
    <row r="5513" spans="1:1">
      <c r="A5513" s="35" t="s">
        <v>5531</v>
      </c>
    </row>
    <row r="5514" spans="1:1">
      <c r="A5514" s="34" t="s">
        <v>5532</v>
      </c>
    </row>
    <row r="5515" spans="1:1">
      <c r="A5515" s="35" t="s">
        <v>5533</v>
      </c>
    </row>
    <row r="5516" spans="1:1">
      <c r="A5516" s="34" t="s">
        <v>5534</v>
      </c>
    </row>
    <row r="5517" spans="1:1">
      <c r="A5517" s="35" t="s">
        <v>5535</v>
      </c>
    </row>
    <row r="5518" spans="1:1">
      <c r="A5518" s="34" t="s">
        <v>5536</v>
      </c>
    </row>
    <row r="5519" spans="1:1">
      <c r="A5519" s="35" t="s">
        <v>5537</v>
      </c>
    </row>
    <row r="5520" spans="1:1">
      <c r="A5520" s="34" t="s">
        <v>5538</v>
      </c>
    </row>
    <row r="5521" spans="1:1">
      <c r="A5521" s="35" t="s">
        <v>5539</v>
      </c>
    </row>
    <row r="5522" spans="1:1">
      <c r="A5522" s="34" t="s">
        <v>5540</v>
      </c>
    </row>
    <row r="5523" spans="1:1">
      <c r="A5523" s="35" t="s">
        <v>5541</v>
      </c>
    </row>
    <row r="5524" spans="1:1">
      <c r="A5524" s="34" t="s">
        <v>5542</v>
      </c>
    </row>
    <row r="5525" spans="1:1">
      <c r="A5525" s="35" t="s">
        <v>5543</v>
      </c>
    </row>
    <row r="5526" spans="1:1">
      <c r="A5526" s="34" t="s">
        <v>5544</v>
      </c>
    </row>
    <row r="5527" spans="1:1">
      <c r="A5527" s="35" t="s">
        <v>5545</v>
      </c>
    </row>
    <row r="5528" spans="1:1">
      <c r="A5528" s="34" t="s">
        <v>5546</v>
      </c>
    </row>
    <row r="5529" spans="1:1">
      <c r="A5529" s="35" t="s">
        <v>5547</v>
      </c>
    </row>
    <row r="5530" spans="1:1">
      <c r="A5530" s="34" t="s">
        <v>5548</v>
      </c>
    </row>
    <row r="5531" spans="1:1">
      <c r="A5531" s="35" t="s">
        <v>5549</v>
      </c>
    </row>
    <row r="5532" spans="1:1">
      <c r="A5532" s="34" t="s">
        <v>5550</v>
      </c>
    </row>
    <row r="5533" spans="1:1">
      <c r="A5533" s="35" t="s">
        <v>5551</v>
      </c>
    </row>
    <row r="5534" spans="1:1">
      <c r="A5534" s="34" t="s">
        <v>5552</v>
      </c>
    </row>
    <row r="5535" spans="1:1">
      <c r="A5535" s="35" t="s">
        <v>5553</v>
      </c>
    </row>
    <row r="5536" spans="1:1">
      <c r="A5536" s="34" t="s">
        <v>5554</v>
      </c>
    </row>
    <row r="5537" spans="1:1">
      <c r="A5537" s="35" t="s">
        <v>5555</v>
      </c>
    </row>
    <row r="5538" spans="1:1">
      <c r="A5538" s="34" t="s">
        <v>5556</v>
      </c>
    </row>
    <row r="5539" spans="1:1">
      <c r="A5539" s="35" t="s">
        <v>5557</v>
      </c>
    </row>
    <row r="5540" spans="1:1">
      <c r="A5540" s="34" t="s">
        <v>5558</v>
      </c>
    </row>
    <row r="5541" spans="1:1">
      <c r="A5541" s="35" t="s">
        <v>5559</v>
      </c>
    </row>
    <row r="5542" spans="1:1">
      <c r="A5542" s="34" t="s">
        <v>5560</v>
      </c>
    </row>
    <row r="5543" spans="1:1">
      <c r="A5543" s="35" t="s">
        <v>5561</v>
      </c>
    </row>
    <row r="5544" spans="1:1">
      <c r="A5544" s="34" t="s">
        <v>5562</v>
      </c>
    </row>
    <row r="5545" spans="1:1">
      <c r="A5545" s="35" t="s">
        <v>5563</v>
      </c>
    </row>
    <row r="5546" spans="1:1">
      <c r="A5546" s="34" t="s">
        <v>5564</v>
      </c>
    </row>
    <row r="5547" spans="1:1">
      <c r="A5547" s="35" t="s">
        <v>5565</v>
      </c>
    </row>
    <row r="5548" spans="1:1">
      <c r="A5548" s="34" t="s">
        <v>5566</v>
      </c>
    </row>
    <row r="5549" spans="1:1">
      <c r="A5549" s="35" t="s">
        <v>5567</v>
      </c>
    </row>
    <row r="5550" spans="1:1">
      <c r="A5550" s="34" t="s">
        <v>5568</v>
      </c>
    </row>
    <row r="5551" spans="1:1">
      <c r="A5551" s="35" t="s">
        <v>5569</v>
      </c>
    </row>
    <row r="5552" spans="1:1">
      <c r="A5552" s="34" t="s">
        <v>5570</v>
      </c>
    </row>
    <row r="5553" spans="1:1">
      <c r="A5553" s="35" t="s">
        <v>5571</v>
      </c>
    </row>
    <row r="5554" spans="1:1">
      <c r="A5554" s="34" t="s">
        <v>5572</v>
      </c>
    </row>
    <row r="5555" spans="1:1">
      <c r="A5555" s="35" t="s">
        <v>5573</v>
      </c>
    </row>
    <row r="5556" spans="1:1">
      <c r="A5556" s="34" t="s">
        <v>5574</v>
      </c>
    </row>
    <row r="5557" spans="1:1">
      <c r="A5557" s="35" t="s">
        <v>5575</v>
      </c>
    </row>
    <row r="5558" spans="1:1">
      <c r="A5558" s="34" t="s">
        <v>5576</v>
      </c>
    </row>
    <row r="5559" spans="1:1">
      <c r="A5559" s="35" t="s">
        <v>5577</v>
      </c>
    </row>
    <row r="5560" spans="1:1">
      <c r="A5560" s="34" t="s">
        <v>5578</v>
      </c>
    </row>
    <row r="5561" spans="1:1">
      <c r="A5561" s="35" t="s">
        <v>5579</v>
      </c>
    </row>
    <row r="5562" spans="1:1">
      <c r="A5562" s="34" t="s">
        <v>5580</v>
      </c>
    </row>
    <row r="5563" spans="1:1">
      <c r="A5563" s="35" t="s">
        <v>5581</v>
      </c>
    </row>
    <row r="5564" spans="1:1">
      <c r="A5564" s="34" t="s">
        <v>5582</v>
      </c>
    </row>
    <row r="5565" spans="1:1">
      <c r="A5565" s="35" t="s">
        <v>5583</v>
      </c>
    </row>
    <row r="5566" spans="1:1">
      <c r="A5566" s="34" t="s">
        <v>5584</v>
      </c>
    </row>
    <row r="5567" spans="1:1">
      <c r="A5567" s="35" t="s">
        <v>5585</v>
      </c>
    </row>
    <row r="5568" spans="1:1">
      <c r="A5568" s="34" t="s">
        <v>5586</v>
      </c>
    </row>
    <row r="5569" spans="1:1">
      <c r="A5569" s="35" t="s">
        <v>5587</v>
      </c>
    </row>
    <row r="5570" spans="1:1">
      <c r="A5570" s="34" t="s">
        <v>5588</v>
      </c>
    </row>
    <row r="5571" spans="1:1">
      <c r="A5571" s="35" t="s">
        <v>5589</v>
      </c>
    </row>
    <row r="5572" spans="1:1">
      <c r="A5572" s="34" t="s">
        <v>5590</v>
      </c>
    </row>
    <row r="5573" spans="1:1">
      <c r="A5573" s="35" t="s">
        <v>5591</v>
      </c>
    </row>
    <row r="5574" spans="1:1">
      <c r="A5574" s="34" t="s">
        <v>5592</v>
      </c>
    </row>
    <row r="5575" spans="1:1">
      <c r="A5575" s="35" t="s">
        <v>5593</v>
      </c>
    </row>
    <row r="5576" spans="1:1">
      <c r="A5576" s="34" t="s">
        <v>5594</v>
      </c>
    </row>
    <row r="5577" spans="1:1">
      <c r="A5577" s="35" t="s">
        <v>5595</v>
      </c>
    </row>
    <row r="5578" spans="1:1">
      <c r="A5578" s="34" t="s">
        <v>5596</v>
      </c>
    </row>
    <row r="5579" spans="1:1">
      <c r="A5579" s="35" t="s">
        <v>5597</v>
      </c>
    </row>
    <row r="5580" spans="1:1">
      <c r="A5580" s="34" t="s">
        <v>5598</v>
      </c>
    </row>
    <row r="5581" spans="1:1">
      <c r="A5581" s="35" t="s">
        <v>5599</v>
      </c>
    </row>
    <row r="5582" spans="1:1">
      <c r="A5582" s="34" t="s">
        <v>5600</v>
      </c>
    </row>
    <row r="5583" spans="1:1">
      <c r="A5583" s="35" t="s">
        <v>5601</v>
      </c>
    </row>
    <row r="5584" spans="1:1">
      <c r="A5584" s="34" t="s">
        <v>5602</v>
      </c>
    </row>
    <row r="5585" spans="1:1">
      <c r="A5585" s="35" t="s">
        <v>5603</v>
      </c>
    </row>
    <row r="5586" spans="1:1">
      <c r="A5586" s="34" t="s">
        <v>5604</v>
      </c>
    </row>
    <row r="5587" spans="1:1">
      <c r="A5587" s="35" t="s">
        <v>5605</v>
      </c>
    </row>
    <row r="5588" spans="1:1">
      <c r="A5588" s="34" t="s">
        <v>5606</v>
      </c>
    </row>
    <row r="5589" spans="1:1">
      <c r="A5589" s="35" t="s">
        <v>5607</v>
      </c>
    </row>
    <row r="5590" spans="1:1">
      <c r="A5590" s="34" t="s">
        <v>5608</v>
      </c>
    </row>
    <row r="5591" spans="1:1">
      <c r="A5591" s="35" t="s">
        <v>5609</v>
      </c>
    </row>
    <row r="5592" spans="1:1">
      <c r="A5592" s="34" t="s">
        <v>5610</v>
      </c>
    </row>
    <row r="5593" spans="1:1">
      <c r="A5593" s="35" t="s">
        <v>5611</v>
      </c>
    </row>
    <row r="5594" spans="1:1">
      <c r="A5594" s="34" t="s">
        <v>5612</v>
      </c>
    </row>
    <row r="5595" spans="1:1">
      <c r="A5595" s="35" t="s">
        <v>5613</v>
      </c>
    </row>
    <row r="5596" spans="1:1">
      <c r="A5596" s="34" t="s">
        <v>5614</v>
      </c>
    </row>
    <row r="5597" spans="1:1">
      <c r="A5597" s="35" t="s">
        <v>5615</v>
      </c>
    </row>
    <row r="5598" spans="1:1">
      <c r="A5598" s="34" t="s">
        <v>5616</v>
      </c>
    </row>
    <row r="5599" spans="1:1">
      <c r="A5599" s="35" t="s">
        <v>5617</v>
      </c>
    </row>
    <row r="5600" spans="1:1">
      <c r="A5600" s="34" t="s">
        <v>5618</v>
      </c>
    </row>
    <row r="5601" spans="1:1">
      <c r="A5601" s="35" t="s">
        <v>5619</v>
      </c>
    </row>
    <row r="5602" spans="1:1">
      <c r="A5602" s="34" t="s">
        <v>5620</v>
      </c>
    </row>
    <row r="5603" spans="1:1">
      <c r="A5603" s="35" t="s">
        <v>5621</v>
      </c>
    </row>
    <row r="5604" spans="1:1">
      <c r="A5604" s="34" t="s">
        <v>5622</v>
      </c>
    </row>
    <row r="5605" spans="1:1">
      <c r="A5605" s="35" t="s">
        <v>5623</v>
      </c>
    </row>
    <row r="5606" spans="1:1">
      <c r="A5606" s="34" t="s">
        <v>5624</v>
      </c>
    </row>
    <row r="5607" spans="1:1">
      <c r="A5607" s="35" t="s">
        <v>5625</v>
      </c>
    </row>
    <row r="5608" spans="1:1">
      <c r="A5608" s="34" t="s">
        <v>5626</v>
      </c>
    </row>
    <row r="5609" spans="1:1">
      <c r="A5609" s="35" t="s">
        <v>5627</v>
      </c>
    </row>
    <row r="5610" spans="1:1">
      <c r="A5610" s="34" t="s">
        <v>5628</v>
      </c>
    </row>
    <row r="5611" spans="1:1">
      <c r="A5611" s="35" t="s">
        <v>5629</v>
      </c>
    </row>
    <row r="5612" spans="1:1">
      <c r="A5612" s="34" t="s">
        <v>5630</v>
      </c>
    </row>
    <row r="5613" spans="1:1">
      <c r="A5613" s="35" t="s">
        <v>5631</v>
      </c>
    </row>
    <row r="5614" spans="1:1">
      <c r="A5614" s="34" t="s">
        <v>5632</v>
      </c>
    </row>
    <row r="5615" spans="1:1">
      <c r="A5615" s="35" t="s">
        <v>5633</v>
      </c>
    </row>
    <row r="5616" spans="1:1">
      <c r="A5616" s="34" t="s">
        <v>5634</v>
      </c>
    </row>
    <row r="5617" spans="1:1">
      <c r="A5617" s="35" t="s">
        <v>5635</v>
      </c>
    </row>
    <row r="5618" spans="1:1">
      <c r="A5618" s="34" t="s">
        <v>5636</v>
      </c>
    </row>
    <row r="5619" spans="1:1">
      <c r="A5619" s="35" t="s">
        <v>5637</v>
      </c>
    </row>
    <row r="5620" spans="1:1">
      <c r="A5620" s="34" t="s">
        <v>5638</v>
      </c>
    </row>
    <row r="5621" spans="1:1">
      <c r="A5621" s="35" t="s">
        <v>5639</v>
      </c>
    </row>
    <row r="5622" spans="1:1">
      <c r="A5622" s="34" t="s">
        <v>5640</v>
      </c>
    </row>
    <row r="5623" spans="1:1">
      <c r="A5623" s="35" t="s">
        <v>5641</v>
      </c>
    </row>
    <row r="5624" spans="1:1">
      <c r="A5624" s="34" t="s">
        <v>5642</v>
      </c>
    </row>
    <row r="5625" spans="1:1">
      <c r="A5625" s="35" t="s">
        <v>5643</v>
      </c>
    </row>
    <row r="5626" spans="1:1">
      <c r="A5626" s="34" t="s">
        <v>5644</v>
      </c>
    </row>
    <row r="5627" spans="1:1">
      <c r="A5627" s="35" t="s">
        <v>5645</v>
      </c>
    </row>
    <row r="5628" spans="1:1">
      <c r="A5628" s="34" t="s">
        <v>5646</v>
      </c>
    </row>
    <row r="5629" spans="1:1">
      <c r="A5629" s="35" t="s">
        <v>5647</v>
      </c>
    </row>
    <row r="5630" spans="1:1">
      <c r="A5630" s="34" t="s">
        <v>5648</v>
      </c>
    </row>
    <row r="5631" spans="1:1">
      <c r="A5631" s="35" t="s">
        <v>5649</v>
      </c>
    </row>
    <row r="5632" spans="1:1">
      <c r="A5632" s="34" t="s">
        <v>5650</v>
      </c>
    </row>
    <row r="5633" spans="1:1">
      <c r="A5633" s="35" t="s">
        <v>5651</v>
      </c>
    </row>
    <row r="5634" spans="1:1">
      <c r="A5634" s="34" t="s">
        <v>5652</v>
      </c>
    </row>
    <row r="5635" spans="1:1">
      <c r="A5635" s="35" t="s">
        <v>5653</v>
      </c>
    </row>
    <row r="5636" spans="1:1">
      <c r="A5636" s="34" t="s">
        <v>5654</v>
      </c>
    </row>
    <row r="5637" spans="1:1">
      <c r="A5637" s="35" t="s">
        <v>5655</v>
      </c>
    </row>
    <row r="5638" spans="1:1">
      <c r="A5638" s="34" t="s">
        <v>5656</v>
      </c>
    </row>
    <row r="5639" spans="1:1">
      <c r="A5639" s="35" t="s">
        <v>5657</v>
      </c>
    </row>
    <row r="5640" spans="1:1">
      <c r="A5640" s="34" t="s">
        <v>5658</v>
      </c>
    </row>
    <row r="5641" spans="1:1">
      <c r="A5641" s="35" t="s">
        <v>5659</v>
      </c>
    </row>
    <row r="5642" spans="1:1">
      <c r="A5642" s="34" t="s">
        <v>5660</v>
      </c>
    </row>
    <row r="5643" spans="1:1">
      <c r="A5643" s="35" t="s">
        <v>5661</v>
      </c>
    </row>
    <row r="5644" spans="1:1">
      <c r="A5644" s="34" t="s">
        <v>5662</v>
      </c>
    </row>
    <row r="5645" spans="1:1">
      <c r="A5645" s="35" t="s">
        <v>5663</v>
      </c>
    </row>
    <row r="5646" spans="1:1">
      <c r="A5646" s="34" t="s">
        <v>5664</v>
      </c>
    </row>
    <row r="5647" spans="1:1">
      <c r="A5647" s="35" t="s">
        <v>5665</v>
      </c>
    </row>
    <row r="5648" spans="1:1">
      <c r="A5648" s="34" t="s">
        <v>5666</v>
      </c>
    </row>
    <row r="5649" spans="1:1">
      <c r="A5649" s="35" t="s">
        <v>5667</v>
      </c>
    </row>
    <row r="5650" spans="1:1">
      <c r="A5650" s="34" t="s">
        <v>5668</v>
      </c>
    </row>
    <row r="5651" spans="1:1">
      <c r="A5651" s="35" t="s">
        <v>5669</v>
      </c>
    </row>
    <row r="5652" spans="1:1">
      <c r="A5652" s="34" t="s">
        <v>5670</v>
      </c>
    </row>
    <row r="5653" spans="1:1">
      <c r="A5653" s="35" t="s">
        <v>5671</v>
      </c>
    </row>
    <row r="5654" spans="1:1">
      <c r="A5654" s="34" t="s">
        <v>5672</v>
      </c>
    </row>
    <row r="5655" spans="1:1">
      <c r="A5655" s="35" t="s">
        <v>5673</v>
      </c>
    </row>
    <row r="5656" spans="1:1">
      <c r="A5656" s="34" t="s">
        <v>5674</v>
      </c>
    </row>
    <row r="5657" spans="1:1">
      <c r="A5657" s="35" t="s">
        <v>5675</v>
      </c>
    </row>
    <row r="5658" spans="1:1">
      <c r="A5658" s="34" t="s">
        <v>5676</v>
      </c>
    </row>
    <row r="5659" spans="1:1">
      <c r="A5659" s="35" t="s">
        <v>5677</v>
      </c>
    </row>
    <row r="5660" spans="1:1">
      <c r="A5660" s="34" t="s">
        <v>5678</v>
      </c>
    </row>
    <row r="5661" spans="1:1">
      <c r="A5661" s="35" t="s">
        <v>5679</v>
      </c>
    </row>
    <row r="5662" spans="1:1">
      <c r="A5662" s="34" t="s">
        <v>5680</v>
      </c>
    </row>
    <row r="5663" spans="1:1">
      <c r="A5663" s="35" t="s">
        <v>5681</v>
      </c>
    </row>
    <row r="5664" spans="1:1">
      <c r="A5664" s="34" t="s">
        <v>5682</v>
      </c>
    </row>
    <row r="5665" spans="1:1">
      <c r="A5665" s="35" t="s">
        <v>5683</v>
      </c>
    </row>
    <row r="5666" spans="1:1">
      <c r="A5666" s="34" t="s">
        <v>5684</v>
      </c>
    </row>
    <row r="5667" spans="1:1">
      <c r="A5667" s="35" t="s">
        <v>5685</v>
      </c>
    </row>
    <row r="5668" spans="1:1">
      <c r="A5668" s="34" t="s">
        <v>5686</v>
      </c>
    </row>
    <row r="5669" spans="1:1">
      <c r="A5669" s="35" t="s">
        <v>5687</v>
      </c>
    </row>
    <row r="5670" spans="1:1">
      <c r="A5670" s="34" t="s">
        <v>5688</v>
      </c>
    </row>
    <row r="5671" spans="1:1">
      <c r="A5671" s="35" t="s">
        <v>5689</v>
      </c>
    </row>
    <row r="5672" spans="1:1">
      <c r="A5672" s="34" t="s">
        <v>5690</v>
      </c>
    </row>
    <row r="5673" spans="1:1">
      <c r="A5673" s="35" t="s">
        <v>5691</v>
      </c>
    </row>
    <row r="5674" spans="1:1">
      <c r="A5674" s="34" t="s">
        <v>5692</v>
      </c>
    </row>
    <row r="5675" spans="1:1">
      <c r="A5675" s="35" t="s">
        <v>5693</v>
      </c>
    </row>
    <row r="5676" spans="1:1">
      <c r="A5676" s="34" t="s">
        <v>5694</v>
      </c>
    </row>
    <row r="5677" spans="1:1">
      <c r="A5677" s="35" t="s">
        <v>5695</v>
      </c>
    </row>
    <row r="5678" spans="1:1">
      <c r="A5678" s="34" t="s">
        <v>5696</v>
      </c>
    </row>
    <row r="5679" spans="1:1">
      <c r="A5679" s="35" t="s">
        <v>5697</v>
      </c>
    </row>
    <row r="5680" spans="1:1">
      <c r="A5680" s="34" t="s">
        <v>5698</v>
      </c>
    </row>
    <row r="5681" spans="1:1">
      <c r="A5681" s="35" t="s">
        <v>5699</v>
      </c>
    </row>
    <row r="5682" spans="1:1">
      <c r="A5682" s="34" t="s">
        <v>5700</v>
      </c>
    </row>
    <row r="5683" spans="1:1">
      <c r="A5683" s="35" t="s">
        <v>5701</v>
      </c>
    </row>
    <row r="5684" spans="1:1">
      <c r="A5684" s="34" t="s">
        <v>5702</v>
      </c>
    </row>
    <row r="5685" spans="1:1">
      <c r="A5685" s="35" t="s">
        <v>5703</v>
      </c>
    </row>
    <row r="5686" spans="1:1">
      <c r="A5686" s="34" t="s">
        <v>5704</v>
      </c>
    </row>
    <row r="5687" spans="1:1">
      <c r="A5687" s="35" t="s">
        <v>5705</v>
      </c>
    </row>
    <row r="5688" spans="1:1">
      <c r="A5688" s="34" t="s">
        <v>5706</v>
      </c>
    </row>
    <row r="5689" spans="1:1">
      <c r="A5689" s="35" t="s">
        <v>5707</v>
      </c>
    </row>
    <row r="5690" spans="1:1">
      <c r="A5690" s="34" t="s">
        <v>5708</v>
      </c>
    </row>
    <row r="5691" spans="1:1">
      <c r="A5691" s="35" t="s">
        <v>5709</v>
      </c>
    </row>
    <row r="5692" spans="1:1">
      <c r="A5692" s="34" t="s">
        <v>5710</v>
      </c>
    </row>
    <row r="5693" spans="1:1">
      <c r="A5693" s="35" t="s">
        <v>5711</v>
      </c>
    </row>
    <row r="5694" spans="1:1">
      <c r="A5694" s="34" t="s">
        <v>5712</v>
      </c>
    </row>
    <row r="5695" spans="1:1">
      <c r="A5695" s="35" t="s">
        <v>5713</v>
      </c>
    </row>
    <row r="5696" spans="1:1">
      <c r="A5696" s="34" t="s">
        <v>5714</v>
      </c>
    </row>
    <row r="5697" spans="1:1">
      <c r="A5697" s="35" t="s">
        <v>5715</v>
      </c>
    </row>
    <row r="5698" spans="1:1">
      <c r="A5698" s="34" t="s">
        <v>5716</v>
      </c>
    </row>
    <row r="5699" spans="1:1">
      <c r="A5699" s="35" t="s">
        <v>5717</v>
      </c>
    </row>
    <row r="5700" spans="1:1">
      <c r="A5700" s="34" t="s">
        <v>5718</v>
      </c>
    </row>
    <row r="5701" spans="1:1">
      <c r="A5701" s="35" t="s">
        <v>5719</v>
      </c>
    </row>
    <row r="5702" spans="1:1">
      <c r="A5702" s="34" t="s">
        <v>5720</v>
      </c>
    </row>
    <row r="5703" spans="1:1">
      <c r="A5703" s="35" t="s">
        <v>5721</v>
      </c>
    </row>
    <row r="5704" spans="1:1">
      <c r="A5704" s="34" t="s">
        <v>5722</v>
      </c>
    </row>
    <row r="5705" spans="1:1">
      <c r="A5705" s="35" t="s">
        <v>5723</v>
      </c>
    </row>
    <row r="5706" spans="1:1">
      <c r="A5706" s="34" t="s">
        <v>5724</v>
      </c>
    </row>
    <row r="5707" spans="1:1">
      <c r="A5707" s="35" t="s">
        <v>5725</v>
      </c>
    </row>
    <row r="5708" spans="1:1">
      <c r="A5708" s="34" t="s">
        <v>5726</v>
      </c>
    </row>
    <row r="5709" spans="1:1">
      <c r="A5709" s="35" t="s">
        <v>5727</v>
      </c>
    </row>
    <row r="5710" spans="1:1">
      <c r="A5710" s="34" t="s">
        <v>5728</v>
      </c>
    </row>
    <row r="5711" spans="1:1">
      <c r="A5711" s="35" t="s">
        <v>5729</v>
      </c>
    </row>
    <row r="5712" spans="1:1">
      <c r="A5712" s="34" t="s">
        <v>5730</v>
      </c>
    </row>
    <row r="5713" spans="1:1">
      <c r="A5713" s="35" t="s">
        <v>5731</v>
      </c>
    </row>
    <row r="5714" spans="1:1">
      <c r="A5714" s="34" t="s">
        <v>5732</v>
      </c>
    </row>
    <row r="5715" spans="1:1">
      <c r="A5715" s="35" t="s">
        <v>5733</v>
      </c>
    </row>
    <row r="5716" spans="1:1">
      <c r="A5716" s="34" t="s">
        <v>5734</v>
      </c>
    </row>
    <row r="5717" spans="1:1">
      <c r="A5717" s="35" t="s">
        <v>5735</v>
      </c>
    </row>
    <row r="5718" spans="1:1">
      <c r="A5718" s="34" t="s">
        <v>5736</v>
      </c>
    </row>
    <row r="5719" spans="1:1">
      <c r="A5719" s="35" t="s">
        <v>5737</v>
      </c>
    </row>
    <row r="5720" spans="1:1">
      <c r="A5720" s="34" t="s">
        <v>5738</v>
      </c>
    </row>
    <row r="5721" spans="1:1">
      <c r="A5721" s="35" t="s">
        <v>5739</v>
      </c>
    </row>
    <row r="5722" spans="1:1">
      <c r="A5722" s="34" t="s">
        <v>5740</v>
      </c>
    </row>
    <row r="5723" spans="1:1">
      <c r="A5723" s="35" t="s">
        <v>5741</v>
      </c>
    </row>
    <row r="5724" spans="1:1">
      <c r="A5724" s="34" t="s">
        <v>5742</v>
      </c>
    </row>
    <row r="5725" spans="1:1">
      <c r="A5725" s="35" t="s">
        <v>5743</v>
      </c>
    </row>
    <row r="5726" spans="1:1">
      <c r="A5726" s="34" t="s">
        <v>5744</v>
      </c>
    </row>
    <row r="5727" spans="1:1">
      <c r="A5727" s="35" t="s">
        <v>5745</v>
      </c>
    </row>
    <row r="5728" spans="1:1">
      <c r="A5728" s="34" t="s">
        <v>5746</v>
      </c>
    </row>
    <row r="5729" spans="1:1">
      <c r="A5729" s="35" t="s">
        <v>5747</v>
      </c>
    </row>
    <row r="5730" spans="1:1">
      <c r="A5730" s="34" t="s">
        <v>5748</v>
      </c>
    </row>
    <row r="5731" spans="1:1">
      <c r="A5731" s="35" t="s">
        <v>5749</v>
      </c>
    </row>
    <row r="5732" spans="1:1">
      <c r="A5732" s="34" t="s">
        <v>5750</v>
      </c>
    </row>
    <row r="5733" spans="1:1">
      <c r="A5733" s="35" t="s">
        <v>5751</v>
      </c>
    </row>
    <row r="5734" spans="1:1">
      <c r="A5734" s="34" t="s">
        <v>5752</v>
      </c>
    </row>
    <row r="5735" spans="1:1">
      <c r="A5735" s="35" t="s">
        <v>5753</v>
      </c>
    </row>
    <row r="5736" spans="1:1">
      <c r="A5736" s="34" t="s">
        <v>5754</v>
      </c>
    </row>
    <row r="5737" spans="1:1">
      <c r="A5737" s="35" t="s">
        <v>5755</v>
      </c>
    </row>
    <row r="5738" spans="1:1">
      <c r="A5738" s="34" t="s">
        <v>5756</v>
      </c>
    </row>
    <row r="5739" spans="1:1">
      <c r="A5739" s="35" t="s">
        <v>5757</v>
      </c>
    </row>
    <row r="5740" spans="1:1">
      <c r="A5740" s="34" t="s">
        <v>5758</v>
      </c>
    </row>
    <row r="5741" spans="1:1">
      <c r="A5741" s="35" t="s">
        <v>5759</v>
      </c>
    </row>
    <row r="5742" spans="1:1">
      <c r="A5742" s="34" t="s">
        <v>5760</v>
      </c>
    </row>
    <row r="5743" spans="1:1">
      <c r="A5743" s="35" t="s">
        <v>5761</v>
      </c>
    </row>
    <row r="5744" spans="1:1">
      <c r="A5744" s="34" t="s">
        <v>5762</v>
      </c>
    </row>
    <row r="5745" spans="1:1">
      <c r="A5745" s="35" t="s">
        <v>5763</v>
      </c>
    </row>
    <row r="5746" spans="1:1">
      <c r="A5746" s="34" t="s">
        <v>5764</v>
      </c>
    </row>
    <row r="5747" spans="1:1">
      <c r="A5747" s="35" t="s">
        <v>5765</v>
      </c>
    </row>
    <row r="5748" spans="1:1">
      <c r="A5748" s="34" t="s">
        <v>5766</v>
      </c>
    </row>
    <row r="5749" spans="1:1">
      <c r="A5749" s="35" t="s">
        <v>5767</v>
      </c>
    </row>
    <row r="5750" spans="1:1">
      <c r="A5750" s="34" t="s">
        <v>5768</v>
      </c>
    </row>
    <row r="5751" spans="1:1">
      <c r="A5751" s="35" t="s">
        <v>5769</v>
      </c>
    </row>
    <row r="5752" spans="1:1">
      <c r="A5752" s="34" t="s">
        <v>5770</v>
      </c>
    </row>
    <row r="5753" spans="1:1">
      <c r="A5753" s="35" t="s">
        <v>5771</v>
      </c>
    </row>
    <row r="5754" spans="1:1">
      <c r="A5754" s="34" t="s">
        <v>5772</v>
      </c>
    </row>
    <row r="5755" spans="1:1">
      <c r="A5755" s="35" t="s">
        <v>5773</v>
      </c>
    </row>
    <row r="5756" spans="1:1">
      <c r="A5756" s="34" t="s">
        <v>5774</v>
      </c>
    </row>
    <row r="5757" spans="1:1">
      <c r="A5757" s="35" t="s">
        <v>5775</v>
      </c>
    </row>
    <row r="5758" spans="1:1">
      <c r="A5758" s="34" t="s">
        <v>5776</v>
      </c>
    </row>
    <row r="5759" spans="1:1">
      <c r="A5759" s="35" t="s">
        <v>5777</v>
      </c>
    </row>
    <row r="5760" spans="1:1">
      <c r="A5760" s="34" t="s">
        <v>5778</v>
      </c>
    </row>
    <row r="5761" spans="1:1">
      <c r="A5761" s="35" t="s">
        <v>5779</v>
      </c>
    </row>
    <row r="5762" spans="1:1">
      <c r="A5762" s="34" t="s">
        <v>5780</v>
      </c>
    </row>
    <row r="5763" spans="1:1">
      <c r="A5763" s="35" t="s">
        <v>5781</v>
      </c>
    </row>
    <row r="5764" spans="1:1">
      <c r="A5764" s="34" t="s">
        <v>5782</v>
      </c>
    </row>
    <row r="5765" spans="1:1">
      <c r="A5765" s="35" t="s">
        <v>5783</v>
      </c>
    </row>
    <row r="5766" spans="1:1">
      <c r="A5766" s="34" t="s">
        <v>5784</v>
      </c>
    </row>
    <row r="5767" spans="1:1">
      <c r="A5767" s="35" t="s">
        <v>5785</v>
      </c>
    </row>
    <row r="5768" spans="1:1">
      <c r="A5768" s="34" t="s">
        <v>5786</v>
      </c>
    </row>
    <row r="5769" spans="1:1">
      <c r="A5769" s="35" t="s">
        <v>5787</v>
      </c>
    </row>
    <row r="5770" spans="1:1">
      <c r="A5770" s="34" t="s">
        <v>5788</v>
      </c>
    </row>
    <row r="5771" spans="1:1">
      <c r="A5771" s="35" t="s">
        <v>5789</v>
      </c>
    </row>
    <row r="5772" spans="1:1">
      <c r="A5772" s="34" t="s">
        <v>5790</v>
      </c>
    </row>
    <row r="5773" spans="1:1">
      <c r="A5773" s="35" t="s">
        <v>5791</v>
      </c>
    </row>
    <row r="5774" spans="1:1">
      <c r="A5774" s="34" t="s">
        <v>5792</v>
      </c>
    </row>
    <row r="5775" spans="1:1">
      <c r="A5775" s="35" t="s">
        <v>5793</v>
      </c>
    </row>
    <row r="5776" spans="1:1">
      <c r="A5776" s="34" t="s">
        <v>5794</v>
      </c>
    </row>
    <row r="5777" spans="1:1">
      <c r="A5777" s="35" t="s">
        <v>5795</v>
      </c>
    </row>
    <row r="5778" spans="1:1">
      <c r="A5778" s="34" t="s">
        <v>5796</v>
      </c>
    </row>
    <row r="5779" spans="1:1">
      <c r="A5779" s="35" t="s">
        <v>5797</v>
      </c>
    </row>
    <row r="5780" spans="1:1">
      <c r="A5780" s="34" t="s">
        <v>5798</v>
      </c>
    </row>
    <row r="5781" spans="1:1">
      <c r="A5781" s="35" t="s">
        <v>5799</v>
      </c>
    </row>
    <row r="5782" spans="1:1">
      <c r="A5782" s="34" t="s">
        <v>5800</v>
      </c>
    </row>
    <row r="5783" spans="1:1">
      <c r="A5783" s="35" t="s">
        <v>5801</v>
      </c>
    </row>
    <row r="5784" spans="1:1">
      <c r="A5784" s="34" t="s">
        <v>5802</v>
      </c>
    </row>
    <row r="5785" spans="1:1">
      <c r="A5785" s="35" t="s">
        <v>5803</v>
      </c>
    </row>
    <row r="5786" spans="1:1">
      <c r="A5786" s="34" t="s">
        <v>5804</v>
      </c>
    </row>
    <row r="5787" spans="1:1">
      <c r="A5787" s="35" t="s">
        <v>5805</v>
      </c>
    </row>
    <row r="5788" spans="1:1">
      <c r="A5788" s="34" t="s">
        <v>5806</v>
      </c>
    </row>
    <row r="5789" spans="1:1">
      <c r="A5789" s="35" t="s">
        <v>5807</v>
      </c>
    </row>
    <row r="5790" spans="1:1">
      <c r="A5790" s="34" t="s">
        <v>5808</v>
      </c>
    </row>
    <row r="5791" spans="1:1">
      <c r="A5791" s="35" t="s">
        <v>5809</v>
      </c>
    </row>
    <row r="5792" spans="1:1">
      <c r="A5792" s="34" t="s">
        <v>5810</v>
      </c>
    </row>
    <row r="5793" spans="1:1">
      <c r="A5793" s="35" t="s">
        <v>5811</v>
      </c>
    </row>
    <row r="5794" spans="1:1">
      <c r="A5794" s="34" t="s">
        <v>5812</v>
      </c>
    </row>
    <row r="5795" spans="1:1">
      <c r="A5795" s="35" t="s">
        <v>5813</v>
      </c>
    </row>
    <row r="5796" spans="1:1">
      <c r="A5796" s="34" t="s">
        <v>5814</v>
      </c>
    </row>
    <row r="5797" spans="1:1">
      <c r="A5797" s="35" t="s">
        <v>5815</v>
      </c>
    </row>
    <row r="5798" spans="1:1">
      <c r="A5798" s="34" t="s">
        <v>5816</v>
      </c>
    </row>
    <row r="5799" spans="1:1">
      <c r="A5799" s="35" t="s">
        <v>5817</v>
      </c>
    </row>
    <row r="5800" spans="1:1">
      <c r="A5800" s="34" t="s">
        <v>5818</v>
      </c>
    </row>
    <row r="5801" spans="1:1">
      <c r="A5801" s="35" t="s">
        <v>5819</v>
      </c>
    </row>
    <row r="5802" spans="1:1">
      <c r="A5802" s="34" t="s">
        <v>5820</v>
      </c>
    </row>
    <row r="5803" spans="1:1">
      <c r="A5803" s="35" t="s">
        <v>5821</v>
      </c>
    </row>
    <row r="5804" spans="1:1">
      <c r="A5804" s="34" t="s">
        <v>5822</v>
      </c>
    </row>
    <row r="5805" spans="1:1">
      <c r="A5805" s="35" t="s">
        <v>5823</v>
      </c>
    </row>
    <row r="5806" spans="1:1">
      <c r="A5806" s="34" t="s">
        <v>5824</v>
      </c>
    </row>
    <row r="5807" spans="1:1">
      <c r="A5807" s="35" t="s">
        <v>5825</v>
      </c>
    </row>
    <row r="5808" spans="1:1">
      <c r="A5808" s="34" t="s">
        <v>5826</v>
      </c>
    </row>
    <row r="5809" spans="1:1">
      <c r="A5809" s="35" t="s">
        <v>5827</v>
      </c>
    </row>
    <row r="5810" spans="1:1">
      <c r="A5810" s="34" t="s">
        <v>5828</v>
      </c>
    </row>
    <row r="5811" spans="1:1">
      <c r="A5811" s="35" t="s">
        <v>5829</v>
      </c>
    </row>
    <row r="5812" spans="1:1">
      <c r="A5812" s="34" t="s">
        <v>5830</v>
      </c>
    </row>
    <row r="5813" spans="1:1">
      <c r="A5813" s="35" t="s">
        <v>5831</v>
      </c>
    </row>
    <row r="5814" spans="1:1">
      <c r="A5814" s="34" t="s">
        <v>5832</v>
      </c>
    </row>
    <row r="5815" spans="1:1">
      <c r="A5815" s="35" t="s">
        <v>5833</v>
      </c>
    </row>
    <row r="5816" spans="1:1">
      <c r="A5816" s="34" t="s">
        <v>5834</v>
      </c>
    </row>
    <row r="5817" spans="1:1">
      <c r="A5817" s="35" t="s">
        <v>5835</v>
      </c>
    </row>
    <row r="5818" spans="1:1">
      <c r="A5818" s="34" t="s">
        <v>5836</v>
      </c>
    </row>
    <row r="5819" spans="1:1">
      <c r="A5819" s="35" t="s">
        <v>5837</v>
      </c>
    </row>
    <row r="5820" spans="1:1">
      <c r="A5820" s="34" t="s">
        <v>5838</v>
      </c>
    </row>
    <row r="5821" spans="1:1">
      <c r="A5821" s="35" t="s">
        <v>5839</v>
      </c>
    </row>
    <row r="5822" spans="1:1">
      <c r="A5822" s="34" t="s">
        <v>5840</v>
      </c>
    </row>
    <row r="5823" spans="1:1">
      <c r="A5823" s="35" t="s">
        <v>5841</v>
      </c>
    </row>
    <row r="5824" spans="1:1">
      <c r="A5824" s="34" t="s">
        <v>5842</v>
      </c>
    </row>
    <row r="5825" spans="1:1">
      <c r="A5825" s="35" t="s">
        <v>5843</v>
      </c>
    </row>
    <row r="5826" spans="1:1">
      <c r="A5826" s="34" t="s">
        <v>5844</v>
      </c>
    </row>
    <row r="5827" spans="1:1">
      <c r="A5827" s="35" t="s">
        <v>5845</v>
      </c>
    </row>
    <row r="5828" spans="1:1">
      <c r="A5828" s="34" t="s">
        <v>5846</v>
      </c>
    </row>
    <row r="5829" spans="1:1">
      <c r="A5829" s="35" t="s">
        <v>5847</v>
      </c>
    </row>
    <row r="5830" spans="1:1">
      <c r="A5830" s="34" t="s">
        <v>5848</v>
      </c>
    </row>
    <row r="5831" spans="1:1">
      <c r="A5831" s="35" t="s">
        <v>5849</v>
      </c>
    </row>
    <row r="5832" spans="1:1">
      <c r="A5832" s="34" t="s">
        <v>5850</v>
      </c>
    </row>
    <row r="5833" spans="1:1">
      <c r="A5833" s="35" t="s">
        <v>5851</v>
      </c>
    </row>
    <row r="5834" spans="1:1">
      <c r="A5834" s="34" t="s">
        <v>5852</v>
      </c>
    </row>
    <row r="5835" spans="1:1">
      <c r="A5835" s="35" t="s">
        <v>5853</v>
      </c>
    </row>
    <row r="5836" spans="1:1">
      <c r="A5836" s="34" t="s">
        <v>5854</v>
      </c>
    </row>
    <row r="5837" spans="1:1">
      <c r="A5837" s="35" t="s">
        <v>5855</v>
      </c>
    </row>
    <row r="5838" spans="1:1">
      <c r="A5838" s="34" t="s">
        <v>5856</v>
      </c>
    </row>
    <row r="5839" spans="1:1">
      <c r="A5839" s="35" t="s">
        <v>5857</v>
      </c>
    </row>
    <row r="5840" spans="1:1">
      <c r="A5840" s="34" t="s">
        <v>5858</v>
      </c>
    </row>
    <row r="5841" spans="1:1">
      <c r="A5841" s="35" t="s">
        <v>5859</v>
      </c>
    </row>
    <row r="5842" spans="1:1">
      <c r="A5842" s="34" t="s">
        <v>5860</v>
      </c>
    </row>
    <row r="5843" spans="1:1">
      <c r="A5843" s="35" t="s">
        <v>5861</v>
      </c>
    </row>
    <row r="5844" spans="1:1">
      <c r="A5844" s="34" t="s">
        <v>5862</v>
      </c>
    </row>
    <row r="5845" spans="1:1">
      <c r="A5845" s="35" t="s">
        <v>5863</v>
      </c>
    </row>
    <row r="5846" spans="1:1">
      <c r="A5846" s="34" t="s">
        <v>5864</v>
      </c>
    </row>
    <row r="5847" spans="1:1">
      <c r="A5847" s="35" t="s">
        <v>5865</v>
      </c>
    </row>
    <row r="5848" spans="1:1">
      <c r="A5848" s="34" t="s">
        <v>5866</v>
      </c>
    </row>
    <row r="5849" spans="1:1">
      <c r="A5849" s="35" t="s">
        <v>5867</v>
      </c>
    </row>
    <row r="5850" spans="1:1">
      <c r="A5850" s="34" t="s">
        <v>5868</v>
      </c>
    </row>
    <row r="5851" spans="1:1">
      <c r="A5851" s="35" t="s">
        <v>5869</v>
      </c>
    </row>
    <row r="5852" spans="1:1">
      <c r="A5852" s="34" t="s">
        <v>5870</v>
      </c>
    </row>
    <row r="5853" spans="1:1">
      <c r="A5853" s="35" t="s">
        <v>5871</v>
      </c>
    </row>
    <row r="5854" spans="1:1">
      <c r="A5854" s="34" t="s">
        <v>5872</v>
      </c>
    </row>
    <row r="5855" spans="1:1">
      <c r="A5855" s="35" t="s">
        <v>5873</v>
      </c>
    </row>
    <row r="5856" spans="1:1">
      <c r="A5856" s="34" t="s">
        <v>5874</v>
      </c>
    </row>
    <row r="5857" spans="1:1">
      <c r="A5857" s="35" t="s">
        <v>5875</v>
      </c>
    </row>
    <row r="5858" spans="1:1">
      <c r="A5858" s="34" t="s">
        <v>5876</v>
      </c>
    </row>
    <row r="5859" spans="1:1">
      <c r="A5859" s="35" t="s">
        <v>5877</v>
      </c>
    </row>
    <row r="5860" spans="1:1">
      <c r="A5860" s="34" t="s">
        <v>5878</v>
      </c>
    </row>
    <row r="5861" spans="1:1">
      <c r="A5861" s="35" t="s">
        <v>5879</v>
      </c>
    </row>
    <row r="5862" spans="1:1">
      <c r="A5862" s="34" t="s">
        <v>5880</v>
      </c>
    </row>
    <row r="5863" spans="1:1">
      <c r="A5863" s="35" t="s">
        <v>5881</v>
      </c>
    </row>
    <row r="5864" spans="1:1">
      <c r="A5864" s="34" t="s">
        <v>5882</v>
      </c>
    </row>
    <row r="5865" spans="1:1">
      <c r="A5865" s="35" t="s">
        <v>5883</v>
      </c>
    </row>
    <row r="5866" spans="1:1">
      <c r="A5866" s="34" t="s">
        <v>5884</v>
      </c>
    </row>
    <row r="5867" spans="1:1">
      <c r="A5867" s="35" t="s">
        <v>5885</v>
      </c>
    </row>
    <row r="5868" spans="1:1">
      <c r="A5868" s="34" t="s">
        <v>5886</v>
      </c>
    </row>
    <row r="5869" spans="1:1">
      <c r="A5869" s="35" t="s">
        <v>5887</v>
      </c>
    </row>
    <row r="5870" spans="1:1">
      <c r="A5870" s="34" t="s">
        <v>5888</v>
      </c>
    </row>
    <row r="5871" spans="1:1">
      <c r="A5871" s="35" t="s">
        <v>5889</v>
      </c>
    </row>
    <row r="5872" spans="1:1">
      <c r="A5872" s="34" t="s">
        <v>5890</v>
      </c>
    </row>
    <row r="5873" spans="1:1">
      <c r="A5873" s="35" t="s">
        <v>5891</v>
      </c>
    </row>
    <row r="5874" spans="1:1">
      <c r="A5874" s="34" t="s">
        <v>5892</v>
      </c>
    </row>
    <row r="5875" spans="1:1">
      <c r="A5875" s="35" t="s">
        <v>5893</v>
      </c>
    </row>
    <row r="5876" spans="1:1">
      <c r="A5876" s="34" t="s">
        <v>5894</v>
      </c>
    </row>
    <row r="5877" spans="1:1">
      <c r="A5877" s="35" t="s">
        <v>5895</v>
      </c>
    </row>
    <row r="5878" spans="1:1">
      <c r="A5878" s="34" t="s">
        <v>5896</v>
      </c>
    </row>
    <row r="5879" spans="1:1">
      <c r="A5879" s="35" t="s">
        <v>5897</v>
      </c>
    </row>
    <row r="5880" spans="1:1">
      <c r="A5880" s="34" t="s">
        <v>5898</v>
      </c>
    </row>
    <row r="5881" spans="1:1">
      <c r="A5881" s="35" t="s">
        <v>5899</v>
      </c>
    </row>
    <row r="5882" spans="1:1">
      <c r="A5882" s="34" t="s">
        <v>5900</v>
      </c>
    </row>
    <row r="5883" spans="1:1">
      <c r="A5883" s="35" t="s">
        <v>5901</v>
      </c>
    </row>
    <row r="5884" spans="1:1">
      <c r="A5884" s="34" t="s">
        <v>5902</v>
      </c>
    </row>
    <row r="5885" spans="1:1">
      <c r="A5885" s="35" t="s">
        <v>5903</v>
      </c>
    </row>
    <row r="5886" spans="1:1">
      <c r="A5886" s="34" t="s">
        <v>5904</v>
      </c>
    </row>
    <row r="5887" spans="1:1">
      <c r="A5887" s="35" t="s">
        <v>5905</v>
      </c>
    </row>
    <row r="5888" spans="1:1">
      <c r="A5888" s="34" t="s">
        <v>5906</v>
      </c>
    </row>
    <row r="5889" spans="1:1">
      <c r="A5889" s="35" t="s">
        <v>5907</v>
      </c>
    </row>
    <row r="5890" spans="1:1">
      <c r="A5890" s="34" t="s">
        <v>5908</v>
      </c>
    </row>
    <row r="5891" spans="1:1">
      <c r="A5891" s="35" t="s">
        <v>5909</v>
      </c>
    </row>
    <row r="5892" spans="1:1">
      <c r="A5892" s="34" t="s">
        <v>5910</v>
      </c>
    </row>
    <row r="5893" spans="1:1">
      <c r="A5893" s="35" t="s">
        <v>5911</v>
      </c>
    </row>
    <row r="5894" spans="1:1">
      <c r="A5894" s="34" t="s">
        <v>5912</v>
      </c>
    </row>
    <row r="5895" spans="1:1">
      <c r="A5895" s="35" t="s">
        <v>5913</v>
      </c>
    </row>
    <row r="5896" spans="1:1">
      <c r="A5896" s="34" t="s">
        <v>5914</v>
      </c>
    </row>
    <row r="5897" spans="1:1">
      <c r="A5897" s="35" t="s">
        <v>5915</v>
      </c>
    </row>
    <row r="5898" spans="1:1">
      <c r="A5898" s="34" t="s">
        <v>5916</v>
      </c>
    </row>
    <row r="5899" spans="1:1">
      <c r="A5899" s="35" t="s">
        <v>5917</v>
      </c>
    </row>
    <row r="5900" spans="1:1">
      <c r="A5900" s="34" t="s">
        <v>5918</v>
      </c>
    </row>
    <row r="5901" spans="1:1">
      <c r="A5901" s="35" t="s">
        <v>5919</v>
      </c>
    </row>
    <row r="5902" spans="1:1">
      <c r="A5902" s="34" t="s">
        <v>5920</v>
      </c>
    </row>
    <row r="5903" spans="1:1">
      <c r="A5903" s="35" t="s">
        <v>5921</v>
      </c>
    </row>
    <row r="5904" spans="1:1">
      <c r="A5904" s="34" t="s">
        <v>5922</v>
      </c>
    </row>
    <row r="5905" spans="1:1">
      <c r="A5905" s="35" t="s">
        <v>5923</v>
      </c>
    </row>
    <row r="5906" spans="1:1">
      <c r="A5906" s="34" t="s">
        <v>5924</v>
      </c>
    </row>
    <row r="5907" spans="1:1">
      <c r="A5907" s="35" t="s">
        <v>5925</v>
      </c>
    </row>
    <row r="5908" spans="1:1">
      <c r="A5908" s="34" t="s">
        <v>5926</v>
      </c>
    </row>
    <row r="5909" spans="1:1">
      <c r="A5909" s="35" t="s">
        <v>5927</v>
      </c>
    </row>
    <row r="5910" spans="1:1">
      <c r="A5910" s="34" t="s">
        <v>5928</v>
      </c>
    </row>
    <row r="5911" spans="1:1">
      <c r="A5911" s="35" t="s">
        <v>5929</v>
      </c>
    </row>
    <row r="5912" spans="1:1">
      <c r="A5912" s="34" t="s">
        <v>5930</v>
      </c>
    </row>
    <row r="5913" spans="1:1">
      <c r="A5913" s="35" t="s">
        <v>5931</v>
      </c>
    </row>
    <row r="5914" spans="1:1">
      <c r="A5914" s="34" t="s">
        <v>5932</v>
      </c>
    </row>
    <row r="5915" spans="1:1">
      <c r="A5915" s="35" t="s">
        <v>5933</v>
      </c>
    </row>
    <row r="5916" spans="1:1">
      <c r="A5916" s="34" t="s">
        <v>5934</v>
      </c>
    </row>
    <row r="5917" spans="1:1">
      <c r="A5917" s="35" t="s">
        <v>5935</v>
      </c>
    </row>
    <row r="5918" spans="1:1">
      <c r="A5918" s="34" t="s">
        <v>5936</v>
      </c>
    </row>
    <row r="5919" spans="1:1">
      <c r="A5919" s="35" t="s">
        <v>5937</v>
      </c>
    </row>
    <row r="5920" spans="1:1">
      <c r="A5920" s="34" t="s">
        <v>5938</v>
      </c>
    </row>
    <row r="5921" spans="1:1">
      <c r="A5921" s="35" t="s">
        <v>5939</v>
      </c>
    </row>
    <row r="5922" spans="1:1">
      <c r="A5922" s="34" t="s">
        <v>5940</v>
      </c>
    </row>
    <row r="5923" spans="1:1">
      <c r="A5923" s="35" t="s">
        <v>5941</v>
      </c>
    </row>
    <row r="5924" spans="1:1">
      <c r="A5924" s="34" t="s">
        <v>5942</v>
      </c>
    </row>
    <row r="5925" spans="1:1">
      <c r="A5925" s="35" t="s">
        <v>5943</v>
      </c>
    </row>
    <row r="5926" spans="1:1">
      <c r="A5926" s="34" t="s">
        <v>5944</v>
      </c>
    </row>
    <row r="5927" spans="1:1">
      <c r="A5927" s="35" t="s">
        <v>5945</v>
      </c>
    </row>
    <row r="5928" spans="1:1">
      <c r="A5928" s="34" t="s">
        <v>5946</v>
      </c>
    </row>
    <row r="5929" spans="1:1">
      <c r="A5929" s="35" t="s">
        <v>5947</v>
      </c>
    </row>
    <row r="5930" spans="1:1">
      <c r="A5930" s="34" t="s">
        <v>5948</v>
      </c>
    </row>
    <row r="5931" spans="1:1">
      <c r="A5931" s="35" t="s">
        <v>5949</v>
      </c>
    </row>
    <row r="5932" spans="1:1">
      <c r="A5932" s="34" t="s">
        <v>5950</v>
      </c>
    </row>
    <row r="5933" spans="1:1">
      <c r="A5933" s="35" t="s">
        <v>5951</v>
      </c>
    </row>
    <row r="5934" spans="1:1">
      <c r="A5934" s="34" t="s">
        <v>5952</v>
      </c>
    </row>
    <row r="5935" spans="1:1">
      <c r="A5935" s="35" t="s">
        <v>5953</v>
      </c>
    </row>
    <row r="5936" spans="1:1">
      <c r="A5936" s="34" t="s">
        <v>5954</v>
      </c>
    </row>
    <row r="5937" spans="1:1">
      <c r="A5937" s="35" t="s">
        <v>5955</v>
      </c>
    </row>
    <row r="5938" spans="1:1">
      <c r="A5938" s="34" t="s">
        <v>5956</v>
      </c>
    </row>
    <row r="5939" spans="1:1">
      <c r="A5939" s="35" t="s">
        <v>5957</v>
      </c>
    </row>
    <row r="5940" spans="1:1">
      <c r="A5940" s="34" t="s">
        <v>5958</v>
      </c>
    </row>
    <row r="5941" spans="1:1">
      <c r="A5941" s="35" t="s">
        <v>5959</v>
      </c>
    </row>
    <row r="5942" spans="1:1">
      <c r="A5942" s="34" t="s">
        <v>5960</v>
      </c>
    </row>
    <row r="5943" spans="1:1">
      <c r="A5943" s="35" t="s">
        <v>5961</v>
      </c>
    </row>
    <row r="5944" spans="1:1">
      <c r="A5944" s="34" t="s">
        <v>5962</v>
      </c>
    </row>
    <row r="5945" spans="1:1">
      <c r="A5945" s="35" t="s">
        <v>5963</v>
      </c>
    </row>
    <row r="5946" spans="1:1">
      <c r="A5946" s="34" t="s">
        <v>5964</v>
      </c>
    </row>
    <row r="5947" spans="1:1">
      <c r="A5947" s="35" t="s">
        <v>5965</v>
      </c>
    </row>
    <row r="5948" spans="1:1">
      <c r="A5948" s="34" t="s">
        <v>5966</v>
      </c>
    </row>
    <row r="5949" spans="1:1">
      <c r="A5949" s="35" t="s">
        <v>5967</v>
      </c>
    </row>
    <row r="5950" spans="1:1">
      <c r="A5950" s="34" t="s">
        <v>5968</v>
      </c>
    </row>
    <row r="5951" spans="1:1">
      <c r="A5951" s="35" t="s">
        <v>5969</v>
      </c>
    </row>
    <row r="5952" spans="1:1">
      <c r="A5952" s="34" t="s">
        <v>5970</v>
      </c>
    </row>
    <row r="5953" spans="1:1">
      <c r="A5953" s="35" t="s">
        <v>5971</v>
      </c>
    </row>
    <row r="5954" spans="1:1">
      <c r="A5954" s="34" t="s">
        <v>5972</v>
      </c>
    </row>
    <row r="5955" spans="1:1">
      <c r="A5955" s="35" t="s">
        <v>5973</v>
      </c>
    </row>
    <row r="5956" spans="1:1">
      <c r="A5956" s="34" t="s">
        <v>5974</v>
      </c>
    </row>
    <row r="5957" spans="1:1">
      <c r="A5957" s="35" t="s">
        <v>5975</v>
      </c>
    </row>
    <row r="5958" spans="1:1">
      <c r="A5958" s="34" t="s">
        <v>5976</v>
      </c>
    </row>
    <row r="5959" spans="1:1">
      <c r="A5959" s="35" t="s">
        <v>5977</v>
      </c>
    </row>
    <row r="5960" spans="1:1">
      <c r="A5960" s="34" t="s">
        <v>5978</v>
      </c>
    </row>
    <row r="5961" spans="1:1">
      <c r="A5961" s="35" t="s">
        <v>5979</v>
      </c>
    </row>
    <row r="5962" spans="1:1">
      <c r="A5962" s="34" t="s">
        <v>5980</v>
      </c>
    </row>
    <row r="5963" spans="1:1">
      <c r="A5963" s="35" t="s">
        <v>5981</v>
      </c>
    </row>
    <row r="5964" spans="1:1">
      <c r="A5964" s="34" t="s">
        <v>5982</v>
      </c>
    </row>
    <row r="5965" spans="1:1">
      <c r="A5965" s="35" t="s">
        <v>5983</v>
      </c>
    </row>
    <row r="5966" spans="1:1">
      <c r="A5966" s="34" t="s">
        <v>5984</v>
      </c>
    </row>
    <row r="5967" spans="1:1">
      <c r="A5967" s="35" t="s">
        <v>5985</v>
      </c>
    </row>
    <row r="5968" spans="1:1">
      <c r="A5968" s="34" t="s">
        <v>5986</v>
      </c>
    </row>
    <row r="5969" spans="1:1">
      <c r="A5969" s="35" t="s">
        <v>5987</v>
      </c>
    </row>
    <row r="5970" spans="1:1">
      <c r="A5970" s="34" t="s">
        <v>5988</v>
      </c>
    </row>
    <row r="5971" spans="1:1">
      <c r="A5971" s="35" t="s">
        <v>5989</v>
      </c>
    </row>
    <row r="5972" spans="1:1">
      <c r="A5972" s="34" t="s">
        <v>5990</v>
      </c>
    </row>
    <row r="5973" spans="1:1">
      <c r="A5973" s="35" t="s">
        <v>5991</v>
      </c>
    </row>
    <row r="5974" spans="1:1">
      <c r="A5974" s="34" t="s">
        <v>5992</v>
      </c>
    </row>
    <row r="5975" spans="1:1">
      <c r="A5975" s="35" t="s">
        <v>5993</v>
      </c>
    </row>
    <row r="5976" spans="1:1">
      <c r="A5976" s="34" t="s">
        <v>5994</v>
      </c>
    </row>
    <row r="5977" spans="1:1">
      <c r="A5977" s="35" t="s">
        <v>5995</v>
      </c>
    </row>
    <row r="5978" spans="1:1">
      <c r="A5978" s="34" t="s">
        <v>5996</v>
      </c>
    </row>
    <row r="5979" spans="1:1">
      <c r="A5979" s="35" t="s">
        <v>5997</v>
      </c>
    </row>
    <row r="5980" spans="1:1">
      <c r="A5980" s="34" t="s">
        <v>5998</v>
      </c>
    </row>
    <row r="5981" spans="1:1">
      <c r="A5981" s="35" t="s">
        <v>5999</v>
      </c>
    </row>
    <row r="5982" spans="1:1">
      <c r="A5982" s="34" t="s">
        <v>6000</v>
      </c>
    </row>
    <row r="5983" spans="1:1">
      <c r="A5983" s="35" t="s">
        <v>6001</v>
      </c>
    </row>
    <row r="5984" spans="1:1">
      <c r="A5984" s="34" t="s">
        <v>6002</v>
      </c>
    </row>
    <row r="5985" spans="1:1">
      <c r="A5985" s="35" t="s">
        <v>6003</v>
      </c>
    </row>
    <row r="5986" spans="1:1">
      <c r="A5986" s="34" t="s">
        <v>6004</v>
      </c>
    </row>
    <row r="5987" spans="1:1">
      <c r="A5987" s="35" t="s">
        <v>6005</v>
      </c>
    </row>
    <row r="5988" spans="1:1">
      <c r="A5988" s="34" t="s">
        <v>6006</v>
      </c>
    </row>
    <row r="5989" spans="1:1">
      <c r="A5989" s="35" t="s">
        <v>6007</v>
      </c>
    </row>
    <row r="5990" spans="1:1">
      <c r="A5990" s="34" t="s">
        <v>6008</v>
      </c>
    </row>
    <row r="5991" spans="1:1">
      <c r="A5991" s="35" t="s">
        <v>6009</v>
      </c>
    </row>
    <row r="5992" spans="1:1">
      <c r="A5992" s="34" t="s">
        <v>6010</v>
      </c>
    </row>
    <row r="5993" spans="1:1">
      <c r="A5993" s="35" t="s">
        <v>6011</v>
      </c>
    </row>
    <row r="5994" spans="1:1">
      <c r="A5994" s="34" t="s">
        <v>6012</v>
      </c>
    </row>
    <row r="5995" spans="1:1">
      <c r="A5995" s="35" t="s">
        <v>6013</v>
      </c>
    </row>
    <row r="5996" spans="1:1">
      <c r="A5996" s="34" t="s">
        <v>6014</v>
      </c>
    </row>
    <row r="5997" spans="1:1">
      <c r="A5997" s="35" t="s">
        <v>6015</v>
      </c>
    </row>
    <row r="5998" spans="1:1">
      <c r="A5998" s="34" t="s">
        <v>6016</v>
      </c>
    </row>
    <row r="5999" spans="1:1">
      <c r="A5999" s="35" t="s">
        <v>6017</v>
      </c>
    </row>
    <row r="6000" spans="1:1">
      <c r="A6000" s="34" t="s">
        <v>6018</v>
      </c>
    </row>
    <row r="6001" spans="1:1">
      <c r="A6001" s="35" t="s">
        <v>6019</v>
      </c>
    </row>
    <row r="6002" spans="1:1">
      <c r="A6002" s="34" t="s">
        <v>6020</v>
      </c>
    </row>
    <row r="6003" spans="1:1">
      <c r="A6003" s="35" t="s">
        <v>6021</v>
      </c>
    </row>
    <row r="6004" spans="1:1">
      <c r="A6004" s="34" t="s">
        <v>6022</v>
      </c>
    </row>
    <row r="6005" spans="1:1">
      <c r="A6005" s="35" t="s">
        <v>6023</v>
      </c>
    </row>
    <row r="6006" spans="1:1">
      <c r="A6006" s="34" t="s">
        <v>6024</v>
      </c>
    </row>
    <row r="6007" spans="1:1">
      <c r="A6007" s="35" t="s">
        <v>6025</v>
      </c>
    </row>
    <row r="6008" spans="1:1">
      <c r="A6008" s="34" t="s">
        <v>6026</v>
      </c>
    </row>
    <row r="6009" spans="1:1">
      <c r="A6009" s="35" t="s">
        <v>6027</v>
      </c>
    </row>
    <row r="6010" spans="1:1">
      <c r="A6010" s="34" t="s">
        <v>6028</v>
      </c>
    </row>
    <row r="6011" spans="1:1">
      <c r="A6011" s="35" t="s">
        <v>6029</v>
      </c>
    </row>
    <row r="6012" spans="1:1">
      <c r="A6012" s="34" t="s">
        <v>6030</v>
      </c>
    </row>
    <row r="6013" spans="1:1">
      <c r="A6013" s="35" t="s">
        <v>6031</v>
      </c>
    </row>
    <row r="6014" spans="1:1">
      <c r="A6014" s="34" t="s">
        <v>6032</v>
      </c>
    </row>
    <row r="6015" spans="1:1">
      <c r="A6015" s="35" t="s">
        <v>6033</v>
      </c>
    </row>
    <row r="6016" spans="1:1">
      <c r="A6016" s="34" t="s">
        <v>6034</v>
      </c>
    </row>
    <row r="6017" spans="1:1">
      <c r="A6017" s="35" t="s">
        <v>6035</v>
      </c>
    </row>
    <row r="6018" spans="1:1">
      <c r="A6018" s="34" t="s">
        <v>6036</v>
      </c>
    </row>
    <row r="6019" spans="1:1">
      <c r="A6019" s="35" t="s">
        <v>6037</v>
      </c>
    </row>
    <row r="6020" spans="1:1">
      <c r="A6020" s="34" t="s">
        <v>6038</v>
      </c>
    </row>
    <row r="6021" spans="1:1">
      <c r="A6021" s="35" t="s">
        <v>6039</v>
      </c>
    </row>
    <row r="6022" spans="1:1">
      <c r="A6022" s="34" t="s">
        <v>6040</v>
      </c>
    </row>
    <row r="6023" spans="1:1">
      <c r="A6023" s="35" t="s">
        <v>6041</v>
      </c>
    </row>
    <row r="6024" spans="1:1">
      <c r="A6024" s="34" t="s">
        <v>6042</v>
      </c>
    </row>
    <row r="6025" spans="1:1">
      <c r="A6025" s="35" t="s">
        <v>6043</v>
      </c>
    </row>
    <row r="6026" spans="1:1">
      <c r="A6026" s="34" t="s">
        <v>6044</v>
      </c>
    </row>
    <row r="6027" spans="1:1">
      <c r="A6027" s="35" t="s">
        <v>6045</v>
      </c>
    </row>
    <row r="6028" spans="1:1">
      <c r="A6028" s="34" t="s">
        <v>6046</v>
      </c>
    </row>
    <row r="6029" spans="1:1">
      <c r="A6029" s="35" t="s">
        <v>6047</v>
      </c>
    </row>
    <row r="6030" spans="1:1">
      <c r="A6030" s="34" t="s">
        <v>6048</v>
      </c>
    </row>
    <row r="6031" spans="1:1">
      <c r="A6031" s="35" t="s">
        <v>6049</v>
      </c>
    </row>
    <row r="6032" spans="1:1">
      <c r="A6032" s="34" t="s">
        <v>6050</v>
      </c>
    </row>
    <row r="6033" spans="1:1">
      <c r="A6033" s="35" t="s">
        <v>6051</v>
      </c>
    </row>
    <row r="6034" spans="1:1">
      <c r="A6034" s="34" t="s">
        <v>6052</v>
      </c>
    </row>
    <row r="6035" spans="1:1">
      <c r="A6035" s="35" t="s">
        <v>6053</v>
      </c>
    </row>
    <row r="6036" spans="1:1">
      <c r="A6036" s="34" t="s">
        <v>6054</v>
      </c>
    </row>
    <row r="6037" spans="1:1">
      <c r="A6037" s="35" t="s">
        <v>6055</v>
      </c>
    </row>
    <row r="6038" spans="1:1">
      <c r="A6038" s="34" t="s">
        <v>6056</v>
      </c>
    </row>
    <row r="6039" spans="1:1">
      <c r="A6039" s="35" t="s">
        <v>6057</v>
      </c>
    </row>
    <row r="6040" spans="1:1">
      <c r="A6040" s="34" t="s">
        <v>6058</v>
      </c>
    </row>
    <row r="6041" spans="1:1">
      <c r="A6041" s="35" t="s">
        <v>6059</v>
      </c>
    </row>
    <row r="6042" spans="1:1">
      <c r="A6042" s="34" t="s">
        <v>6060</v>
      </c>
    </row>
    <row r="6043" spans="1:1">
      <c r="A6043" s="35" t="s">
        <v>6061</v>
      </c>
    </row>
    <row r="6044" spans="1:1">
      <c r="A6044" s="34" t="s">
        <v>6062</v>
      </c>
    </row>
    <row r="6045" spans="1:1">
      <c r="A6045" s="35" t="s">
        <v>6063</v>
      </c>
    </row>
    <row r="6046" spans="1:1">
      <c r="A6046" s="34" t="s">
        <v>6064</v>
      </c>
    </row>
    <row r="6047" spans="1:1">
      <c r="A6047" s="35" t="s">
        <v>6065</v>
      </c>
    </row>
    <row r="6048" spans="1:1">
      <c r="A6048" s="34" t="s">
        <v>6066</v>
      </c>
    </row>
    <row r="6049" spans="1:1">
      <c r="A6049" s="35" t="s">
        <v>6067</v>
      </c>
    </row>
    <row r="6050" spans="1:1">
      <c r="A6050" s="34" t="s">
        <v>6068</v>
      </c>
    </row>
    <row r="6051" spans="1:1">
      <c r="A6051" s="35" t="s">
        <v>6069</v>
      </c>
    </row>
    <row r="6052" spans="1:1">
      <c r="A6052" s="34" t="s">
        <v>6070</v>
      </c>
    </row>
    <row r="6053" spans="1:1">
      <c r="A6053" s="35" t="s">
        <v>6071</v>
      </c>
    </row>
    <row r="6054" spans="1:1">
      <c r="A6054" s="34" t="s">
        <v>6072</v>
      </c>
    </row>
    <row r="6055" spans="1:1">
      <c r="A6055" s="35" t="s">
        <v>6073</v>
      </c>
    </row>
    <row r="6056" spans="1:1">
      <c r="A6056" s="34" t="s">
        <v>6074</v>
      </c>
    </row>
    <row r="6057" spans="1:1">
      <c r="A6057" s="35" t="s">
        <v>6075</v>
      </c>
    </row>
    <row r="6058" spans="1:1">
      <c r="A6058" s="34" t="s">
        <v>6076</v>
      </c>
    </row>
    <row r="6059" spans="1:1">
      <c r="A6059" s="35" t="s">
        <v>6077</v>
      </c>
    </row>
    <row r="6060" spans="1:1">
      <c r="A6060" s="34" t="s">
        <v>6078</v>
      </c>
    </row>
    <row r="6061" spans="1:1">
      <c r="A6061" s="35" t="s">
        <v>6079</v>
      </c>
    </row>
    <row r="6062" spans="1:1">
      <c r="A6062" s="34" t="s">
        <v>6080</v>
      </c>
    </row>
    <row r="6063" spans="1:1">
      <c r="A6063" s="35" t="s">
        <v>6081</v>
      </c>
    </row>
    <row r="6064" spans="1:1">
      <c r="A6064" s="34" t="s">
        <v>6082</v>
      </c>
    </row>
    <row r="6065" spans="1:1">
      <c r="A6065" s="35" t="s">
        <v>6083</v>
      </c>
    </row>
    <row r="6066" spans="1:1">
      <c r="A6066" s="34" t="s">
        <v>6084</v>
      </c>
    </row>
    <row r="6067" spans="1:1">
      <c r="A6067" s="35" t="s">
        <v>6085</v>
      </c>
    </row>
    <row r="6068" spans="1:1">
      <c r="A6068" s="34" t="s">
        <v>6086</v>
      </c>
    </row>
    <row r="6069" spans="1:1">
      <c r="A6069" s="35" t="s">
        <v>6087</v>
      </c>
    </row>
    <row r="6070" spans="1:1">
      <c r="A6070" s="34" t="s">
        <v>6088</v>
      </c>
    </row>
    <row r="6071" spans="1:1">
      <c r="A6071" s="35" t="s">
        <v>6089</v>
      </c>
    </row>
    <row r="6072" spans="1:1">
      <c r="A6072" s="34" t="s">
        <v>6090</v>
      </c>
    </row>
    <row r="6073" spans="1:1">
      <c r="A6073" s="35" t="s">
        <v>6091</v>
      </c>
    </row>
    <row r="6074" spans="1:1">
      <c r="A6074" s="34" t="s">
        <v>6092</v>
      </c>
    </row>
    <row r="6075" spans="1:1">
      <c r="A6075" s="35" t="s">
        <v>6093</v>
      </c>
    </row>
    <row r="6076" spans="1:1">
      <c r="A6076" s="34" t="s">
        <v>6094</v>
      </c>
    </row>
    <row r="6077" spans="1:1">
      <c r="A6077" s="35" t="s">
        <v>6095</v>
      </c>
    </row>
    <row r="6078" spans="1:1">
      <c r="A6078" s="34" t="s">
        <v>6096</v>
      </c>
    </row>
    <row r="6079" spans="1:1">
      <c r="A6079" s="35" t="s">
        <v>6097</v>
      </c>
    </row>
    <row r="6080" spans="1:1">
      <c r="A6080" s="34" t="s">
        <v>6098</v>
      </c>
    </row>
    <row r="6081" spans="1:1">
      <c r="A6081" s="35" t="s">
        <v>6099</v>
      </c>
    </row>
    <row r="6082" spans="1:1">
      <c r="A6082" s="34" t="s">
        <v>6100</v>
      </c>
    </row>
    <row r="6083" spans="1:1">
      <c r="A6083" s="35" t="s">
        <v>6101</v>
      </c>
    </row>
    <row r="6084" spans="1:1">
      <c r="A6084" s="34" t="s">
        <v>6102</v>
      </c>
    </row>
    <row r="6085" spans="1:1">
      <c r="A6085" s="35" t="s">
        <v>6103</v>
      </c>
    </row>
    <row r="6086" spans="1:1">
      <c r="A6086" s="34" t="s">
        <v>6104</v>
      </c>
    </row>
    <row r="6087" spans="1:1">
      <c r="A6087" s="35" t="s">
        <v>6105</v>
      </c>
    </row>
    <row r="6088" spans="1:1">
      <c r="A6088" s="34" t="s">
        <v>6106</v>
      </c>
    </row>
    <row r="6089" spans="1:1">
      <c r="A6089" s="35" t="s">
        <v>6107</v>
      </c>
    </row>
    <row r="6090" spans="1:1">
      <c r="A6090" s="34" t="s">
        <v>6108</v>
      </c>
    </row>
    <row r="6091" spans="1:1">
      <c r="A6091" s="35" t="s">
        <v>6109</v>
      </c>
    </row>
    <row r="6092" spans="1:1">
      <c r="A6092" s="34" t="s">
        <v>6110</v>
      </c>
    </row>
    <row r="6093" spans="1:1">
      <c r="A6093" s="35" t="s">
        <v>6111</v>
      </c>
    </row>
    <row r="6094" spans="1:1">
      <c r="A6094" s="34" t="s">
        <v>6112</v>
      </c>
    </row>
    <row r="6095" spans="1:1">
      <c r="A6095" s="35" t="s">
        <v>6113</v>
      </c>
    </row>
    <row r="6096" spans="1:1">
      <c r="A6096" s="34" t="s">
        <v>6114</v>
      </c>
    </row>
    <row r="6097" spans="1:1">
      <c r="A6097" s="35" t="s">
        <v>6115</v>
      </c>
    </row>
    <row r="6098" spans="1:1">
      <c r="A6098" s="34" t="s">
        <v>6116</v>
      </c>
    </row>
    <row r="6099" spans="1:1">
      <c r="A6099" s="35" t="s">
        <v>6117</v>
      </c>
    </row>
    <row r="6100" spans="1:1">
      <c r="A6100" s="34" t="s">
        <v>6118</v>
      </c>
    </row>
    <row r="6101" spans="1:1">
      <c r="A6101" s="35" t="s">
        <v>6119</v>
      </c>
    </row>
    <row r="6102" spans="1:1">
      <c r="A6102" s="34" t="s">
        <v>6120</v>
      </c>
    </row>
    <row r="6103" spans="1:1">
      <c r="A6103" s="35" t="s">
        <v>6121</v>
      </c>
    </row>
    <row r="6104" spans="1:1">
      <c r="A6104" s="34" t="s">
        <v>6122</v>
      </c>
    </row>
    <row r="6105" spans="1:1">
      <c r="A6105" s="35" t="s">
        <v>6123</v>
      </c>
    </row>
    <row r="6106" spans="1:1">
      <c r="A6106" s="34" t="s">
        <v>6124</v>
      </c>
    </row>
    <row r="6107" spans="1:1">
      <c r="A6107" s="35" t="s">
        <v>6125</v>
      </c>
    </row>
    <row r="6108" spans="1:1">
      <c r="A6108" s="34" t="s">
        <v>6126</v>
      </c>
    </row>
    <row r="6109" spans="1:1">
      <c r="A6109" s="35" t="s">
        <v>6127</v>
      </c>
    </row>
    <row r="6110" spans="1:1">
      <c r="A6110" s="34" t="s">
        <v>6128</v>
      </c>
    </row>
    <row r="6111" spans="1:1">
      <c r="A6111" s="35" t="s">
        <v>6129</v>
      </c>
    </row>
    <row r="6112" spans="1:1">
      <c r="A6112" s="34" t="s">
        <v>6130</v>
      </c>
    </row>
    <row r="6113" spans="1:1">
      <c r="A6113" s="35" t="s">
        <v>6131</v>
      </c>
    </row>
    <row r="6114" spans="1:1">
      <c r="A6114" s="34" t="s">
        <v>6132</v>
      </c>
    </row>
    <row r="6115" spans="1:1">
      <c r="A6115" s="35" t="s">
        <v>6133</v>
      </c>
    </row>
    <row r="6116" spans="1:1">
      <c r="A6116" s="34" t="s">
        <v>6134</v>
      </c>
    </row>
    <row r="6117" spans="1:1">
      <c r="A6117" s="35" t="s">
        <v>6135</v>
      </c>
    </row>
    <row r="6118" spans="1:1">
      <c r="A6118" s="34" t="s">
        <v>6136</v>
      </c>
    </row>
    <row r="6119" spans="1:1">
      <c r="A6119" s="35" t="s">
        <v>6137</v>
      </c>
    </row>
    <row r="6120" spans="1:1">
      <c r="A6120" s="34" t="s">
        <v>6138</v>
      </c>
    </row>
    <row r="6121" spans="1:1">
      <c r="A6121" s="35" t="s">
        <v>6139</v>
      </c>
    </row>
    <row r="6122" spans="1:1">
      <c r="A6122" s="34" t="s">
        <v>6140</v>
      </c>
    </row>
    <row r="6123" spans="1:1">
      <c r="A6123" s="35" t="s">
        <v>6141</v>
      </c>
    </row>
    <row r="6124" spans="1:1">
      <c r="A6124" s="34" t="s">
        <v>6142</v>
      </c>
    </row>
    <row r="6125" spans="1:1">
      <c r="A6125" s="35" t="s">
        <v>6143</v>
      </c>
    </row>
    <row r="6126" spans="1:1">
      <c r="A6126" s="34" t="s">
        <v>6144</v>
      </c>
    </row>
    <row r="6127" spans="1:1">
      <c r="A6127" s="35" t="s">
        <v>6145</v>
      </c>
    </row>
    <row r="6128" spans="1:1">
      <c r="A6128" s="34" t="s">
        <v>6146</v>
      </c>
    </row>
    <row r="6129" spans="1:1">
      <c r="A6129" s="35" t="s">
        <v>6147</v>
      </c>
    </row>
    <row r="6130" spans="1:1">
      <c r="A6130" s="34" t="s">
        <v>6148</v>
      </c>
    </row>
    <row r="6131" spans="1:1">
      <c r="A6131" s="35" t="s">
        <v>6149</v>
      </c>
    </row>
    <row r="6132" spans="1:1">
      <c r="A6132" s="34" t="s">
        <v>6150</v>
      </c>
    </row>
    <row r="6133" spans="1:1">
      <c r="A6133" s="35" t="s">
        <v>6151</v>
      </c>
    </row>
    <row r="6134" spans="1:1">
      <c r="A6134" s="34" t="s">
        <v>6152</v>
      </c>
    </row>
    <row r="6135" spans="1:1">
      <c r="A6135" s="35" t="s">
        <v>6153</v>
      </c>
    </row>
    <row r="6136" spans="1:1">
      <c r="A6136" s="34" t="s">
        <v>6154</v>
      </c>
    </row>
    <row r="6137" spans="1:1">
      <c r="A6137" s="35" t="s">
        <v>6155</v>
      </c>
    </row>
    <row r="6138" spans="1:1">
      <c r="A6138" s="34" t="s">
        <v>6156</v>
      </c>
    </row>
    <row r="6139" spans="1:1">
      <c r="A6139" s="35" t="s">
        <v>6157</v>
      </c>
    </row>
    <row r="6140" spans="1:1">
      <c r="A6140" s="34" t="s">
        <v>6158</v>
      </c>
    </row>
    <row r="6141" spans="1:1">
      <c r="A6141" s="35" t="s">
        <v>6159</v>
      </c>
    </row>
    <row r="6142" spans="1:1">
      <c r="A6142" s="34" t="s">
        <v>6160</v>
      </c>
    </row>
    <row r="6143" spans="1:1">
      <c r="A6143" s="35" t="s">
        <v>6161</v>
      </c>
    </row>
    <row r="6144" spans="1:1">
      <c r="A6144" s="34" t="s">
        <v>6162</v>
      </c>
    </row>
    <row r="6145" spans="1:1">
      <c r="A6145" s="35" t="s">
        <v>6163</v>
      </c>
    </row>
    <row r="6146" spans="1:1">
      <c r="A6146" s="34" t="s">
        <v>6164</v>
      </c>
    </row>
    <row r="6147" spans="1:1">
      <c r="A6147" s="35" t="s">
        <v>6165</v>
      </c>
    </row>
    <row r="6148" spans="1:1">
      <c r="A6148" s="34" t="s">
        <v>6166</v>
      </c>
    </row>
    <row r="6149" spans="1:1">
      <c r="A6149" s="35" t="s">
        <v>6167</v>
      </c>
    </row>
    <row r="6150" spans="1:1">
      <c r="A6150" s="34" t="s">
        <v>6168</v>
      </c>
    </row>
    <row r="6151" spans="1:1">
      <c r="A6151" s="35" t="s">
        <v>6169</v>
      </c>
    </row>
    <row r="6152" spans="1:1">
      <c r="A6152" s="34" t="s">
        <v>6170</v>
      </c>
    </row>
    <row r="6153" spans="1:1">
      <c r="A6153" s="35" t="s">
        <v>6171</v>
      </c>
    </row>
    <row r="6154" spans="1:1">
      <c r="A6154" s="34" t="s">
        <v>6172</v>
      </c>
    </row>
    <row r="6155" spans="1:1">
      <c r="A6155" s="35" t="s">
        <v>6173</v>
      </c>
    </row>
    <row r="6156" spans="1:1">
      <c r="A6156" s="34" t="s">
        <v>6174</v>
      </c>
    </row>
    <row r="6157" spans="1:1">
      <c r="A6157" s="35" t="s">
        <v>6175</v>
      </c>
    </row>
    <row r="6158" spans="1:1">
      <c r="A6158" s="34" t="s">
        <v>6176</v>
      </c>
    </row>
    <row r="6159" spans="1:1">
      <c r="A6159" s="35" t="s">
        <v>6177</v>
      </c>
    </row>
    <row r="6160" spans="1:1">
      <c r="A6160" s="34" t="s">
        <v>6178</v>
      </c>
    </row>
    <row r="6161" spans="1:1">
      <c r="A6161" s="35" t="s">
        <v>6179</v>
      </c>
    </row>
    <row r="6162" spans="1:1">
      <c r="A6162" s="34" t="s">
        <v>6180</v>
      </c>
    </row>
    <row r="6163" spans="1:1">
      <c r="A6163" s="35" t="s">
        <v>6181</v>
      </c>
    </row>
    <row r="6164" spans="1:1">
      <c r="A6164" s="34" t="s">
        <v>6182</v>
      </c>
    </row>
    <row r="6165" spans="1:1">
      <c r="A6165" s="35" t="s">
        <v>6183</v>
      </c>
    </row>
    <row r="6166" spans="1:1">
      <c r="A6166" s="34" t="s">
        <v>6184</v>
      </c>
    </row>
    <row r="6167" spans="1:1">
      <c r="A6167" s="35" t="s">
        <v>6185</v>
      </c>
    </row>
    <row r="6168" spans="1:1">
      <c r="A6168" s="34" t="s">
        <v>6186</v>
      </c>
    </row>
    <row r="6169" spans="1:1">
      <c r="A6169" s="35" t="s">
        <v>6187</v>
      </c>
    </row>
    <row r="6170" spans="1:1">
      <c r="A6170" s="34" t="s">
        <v>6188</v>
      </c>
    </row>
    <row r="6171" spans="1:1">
      <c r="A6171" s="35" t="s">
        <v>6189</v>
      </c>
    </row>
    <row r="6172" spans="1:1">
      <c r="A6172" s="34" t="s">
        <v>6190</v>
      </c>
    </row>
    <row r="6173" spans="1:1">
      <c r="A6173" s="35" t="s">
        <v>6191</v>
      </c>
    </row>
    <row r="6174" spans="1:1">
      <c r="A6174" s="34" t="s">
        <v>6192</v>
      </c>
    </row>
    <row r="6175" spans="1:1">
      <c r="A6175" s="35" t="s">
        <v>6193</v>
      </c>
    </row>
    <row r="6176" spans="1:1">
      <c r="A6176" s="34" t="s">
        <v>6194</v>
      </c>
    </row>
    <row r="6177" spans="1:1">
      <c r="A6177" s="35" t="s">
        <v>6195</v>
      </c>
    </row>
    <row r="6178" spans="1:1">
      <c r="A6178" s="34" t="s">
        <v>6196</v>
      </c>
    </row>
    <row r="6179" spans="1:1">
      <c r="A6179" s="35" t="s">
        <v>6197</v>
      </c>
    </row>
    <row r="6180" spans="1:1">
      <c r="A6180" s="34" t="s">
        <v>6198</v>
      </c>
    </row>
    <row r="6181" spans="1:1">
      <c r="A6181" s="35" t="s">
        <v>6199</v>
      </c>
    </row>
    <row r="6182" spans="1:1">
      <c r="A6182" s="34" t="s">
        <v>6200</v>
      </c>
    </row>
    <row r="6183" spans="1:1">
      <c r="A6183" s="35" t="s">
        <v>6201</v>
      </c>
    </row>
    <row r="6184" spans="1:1">
      <c r="A6184" s="34" t="s">
        <v>6202</v>
      </c>
    </row>
    <row r="6185" spans="1:1">
      <c r="A6185" s="35" t="s">
        <v>6203</v>
      </c>
    </row>
    <row r="6186" spans="1:1">
      <c r="A6186" s="34" t="s">
        <v>6204</v>
      </c>
    </row>
    <row r="6187" spans="1:1">
      <c r="A6187" s="35" t="s">
        <v>6205</v>
      </c>
    </row>
    <row r="6188" spans="1:1">
      <c r="A6188" s="34" t="s">
        <v>6206</v>
      </c>
    </row>
    <row r="6189" spans="1:1">
      <c r="A6189" s="35" t="s">
        <v>6207</v>
      </c>
    </row>
    <row r="6190" spans="1:1">
      <c r="A6190" s="34" t="s">
        <v>6208</v>
      </c>
    </row>
    <row r="6191" spans="1:1">
      <c r="A6191" s="35" t="s">
        <v>6209</v>
      </c>
    </row>
    <row r="6192" spans="1:1">
      <c r="A6192" s="34" t="s">
        <v>6210</v>
      </c>
    </row>
    <row r="6193" spans="1:1">
      <c r="A6193" s="35" t="s">
        <v>6211</v>
      </c>
    </row>
    <row r="6194" spans="1:1">
      <c r="A6194" s="34" t="s">
        <v>6212</v>
      </c>
    </row>
    <row r="6195" spans="1:1">
      <c r="A6195" s="35" t="s">
        <v>6213</v>
      </c>
    </row>
    <row r="6196" spans="1:1">
      <c r="A6196" s="34" t="s">
        <v>6214</v>
      </c>
    </row>
    <row r="6197" spans="1:1">
      <c r="A6197" s="35" t="s">
        <v>6215</v>
      </c>
    </row>
    <row r="6198" spans="1:1">
      <c r="A6198" s="34" t="s">
        <v>6216</v>
      </c>
    </row>
    <row r="6199" spans="1:1">
      <c r="A6199" s="35" t="s">
        <v>6217</v>
      </c>
    </row>
    <row r="6200" spans="1:1">
      <c r="A6200" s="34" t="s">
        <v>6218</v>
      </c>
    </row>
    <row r="6201" spans="1:1">
      <c r="A6201" s="35" t="s">
        <v>6219</v>
      </c>
    </row>
    <row r="6202" spans="1:1">
      <c r="A6202" s="34" t="s">
        <v>6220</v>
      </c>
    </row>
    <row r="6203" spans="1:1">
      <c r="A6203" s="35" t="s">
        <v>6221</v>
      </c>
    </row>
    <row r="6204" spans="1:1">
      <c r="A6204" s="34" t="s">
        <v>6222</v>
      </c>
    </row>
    <row r="6205" spans="1:1">
      <c r="A6205" s="35" t="s">
        <v>6223</v>
      </c>
    </row>
    <row r="6206" spans="1:1">
      <c r="A6206" s="34" t="s">
        <v>6224</v>
      </c>
    </row>
    <row r="6207" spans="1:1">
      <c r="A6207" s="35" t="s">
        <v>6225</v>
      </c>
    </row>
    <row r="6208" spans="1:1">
      <c r="A6208" s="34" t="s">
        <v>6226</v>
      </c>
    </row>
    <row r="6209" spans="1:1">
      <c r="A6209" s="35" t="s">
        <v>6227</v>
      </c>
    </row>
    <row r="6210" spans="1:1">
      <c r="A6210" s="34" t="s">
        <v>6228</v>
      </c>
    </row>
    <row r="6211" spans="1:1">
      <c r="A6211" s="35" t="s">
        <v>6229</v>
      </c>
    </row>
    <row r="6212" spans="1:1">
      <c r="A6212" s="34" t="s">
        <v>6230</v>
      </c>
    </row>
    <row r="6213" spans="1:1">
      <c r="A6213" s="35" t="s">
        <v>6231</v>
      </c>
    </row>
    <row r="6214" spans="1:1">
      <c r="A6214" s="34" t="s">
        <v>6232</v>
      </c>
    </row>
    <row r="6215" spans="1:1">
      <c r="A6215" s="35" t="s">
        <v>6233</v>
      </c>
    </row>
    <row r="6216" spans="1:1">
      <c r="A6216" s="34" t="s">
        <v>6234</v>
      </c>
    </row>
    <row r="6217" spans="1:1">
      <c r="A6217" s="35" t="s">
        <v>6235</v>
      </c>
    </row>
    <row r="6218" spans="1:1">
      <c r="A6218" s="34" t="s">
        <v>6236</v>
      </c>
    </row>
    <row r="6219" spans="1:1">
      <c r="A6219" s="35" t="s">
        <v>6237</v>
      </c>
    </row>
    <row r="6220" spans="1:1">
      <c r="A6220" s="34" t="s">
        <v>6238</v>
      </c>
    </row>
    <row r="6221" spans="1:1">
      <c r="A6221" s="35" t="s">
        <v>6239</v>
      </c>
    </row>
    <row r="6222" spans="1:1">
      <c r="A6222" s="34" t="s">
        <v>6240</v>
      </c>
    </row>
    <row r="6223" spans="1:1">
      <c r="A6223" s="35" t="s">
        <v>6241</v>
      </c>
    </row>
    <row r="6224" spans="1:1">
      <c r="A6224" s="34" t="s">
        <v>6242</v>
      </c>
    </row>
    <row r="6225" spans="1:1">
      <c r="A6225" s="35" t="s">
        <v>6243</v>
      </c>
    </row>
    <row r="6226" spans="1:1">
      <c r="A6226" s="34" t="s">
        <v>6244</v>
      </c>
    </row>
    <row r="6227" spans="1:1">
      <c r="A6227" s="35" t="s">
        <v>6245</v>
      </c>
    </row>
    <row r="6228" spans="1:1">
      <c r="A6228" s="34" t="s">
        <v>6246</v>
      </c>
    </row>
    <row r="6229" spans="1:1">
      <c r="A6229" s="35" t="s">
        <v>6247</v>
      </c>
    </row>
    <row r="6230" spans="1:1">
      <c r="A6230" s="34" t="s">
        <v>6248</v>
      </c>
    </row>
    <row r="6231" spans="1:1">
      <c r="A6231" s="35" t="s">
        <v>6249</v>
      </c>
    </row>
    <row r="6232" spans="1:1">
      <c r="A6232" s="34" t="s">
        <v>6250</v>
      </c>
    </row>
    <row r="6233" spans="1:1">
      <c r="A6233" s="35" t="s">
        <v>6251</v>
      </c>
    </row>
    <row r="6234" spans="1:1">
      <c r="A6234" s="34" t="s">
        <v>6252</v>
      </c>
    </row>
    <row r="6235" spans="1:1">
      <c r="A6235" s="35" t="s">
        <v>6253</v>
      </c>
    </row>
    <row r="6236" spans="1:1">
      <c r="A6236" s="34" t="s">
        <v>6254</v>
      </c>
    </row>
    <row r="6237" spans="1:1">
      <c r="A6237" s="35" t="s">
        <v>6255</v>
      </c>
    </row>
    <row r="6238" spans="1:1">
      <c r="A6238" s="34" t="s">
        <v>6256</v>
      </c>
    </row>
    <row r="6239" spans="1:1">
      <c r="A6239" s="35" t="s">
        <v>6257</v>
      </c>
    </row>
    <row r="6240" spans="1:1">
      <c r="A6240" s="34" t="s">
        <v>6258</v>
      </c>
    </row>
    <row r="6241" spans="1:1">
      <c r="A6241" s="35" t="s">
        <v>6259</v>
      </c>
    </row>
    <row r="6242" spans="1:1">
      <c r="A6242" s="34" t="s">
        <v>6260</v>
      </c>
    </row>
    <row r="6243" spans="1:1">
      <c r="A6243" s="35" t="s">
        <v>6261</v>
      </c>
    </row>
    <row r="6244" spans="1:1">
      <c r="A6244" s="34" t="s">
        <v>6262</v>
      </c>
    </row>
    <row r="6245" spans="1:1">
      <c r="A6245" s="35" t="s">
        <v>6263</v>
      </c>
    </row>
    <row r="6246" spans="1:1">
      <c r="A6246" s="34" t="s">
        <v>6264</v>
      </c>
    </row>
    <row r="6247" spans="1:1">
      <c r="A6247" s="35" t="s">
        <v>6265</v>
      </c>
    </row>
    <row r="6248" spans="1:1">
      <c r="A6248" s="34" t="s">
        <v>6266</v>
      </c>
    </row>
    <row r="6249" spans="1:1">
      <c r="A6249" s="35" t="s">
        <v>6267</v>
      </c>
    </row>
    <row r="6250" spans="1:1">
      <c r="A6250" s="34" t="s">
        <v>6268</v>
      </c>
    </row>
    <row r="6251" spans="1:1">
      <c r="A6251" s="35" t="s">
        <v>6269</v>
      </c>
    </row>
    <row r="6252" spans="1:1">
      <c r="A6252" s="34" t="s">
        <v>6270</v>
      </c>
    </row>
    <row r="6253" spans="1:1">
      <c r="A6253" s="35" t="s">
        <v>6271</v>
      </c>
    </row>
    <row r="6254" spans="1:1">
      <c r="A6254" s="34" t="s">
        <v>6272</v>
      </c>
    </row>
    <row r="6255" spans="1:1">
      <c r="A6255" s="35" t="s">
        <v>6273</v>
      </c>
    </row>
    <row r="6256" spans="1:1">
      <c r="A6256" s="34" t="s">
        <v>6274</v>
      </c>
    </row>
    <row r="6257" spans="1:1">
      <c r="A6257" s="35" t="s">
        <v>6275</v>
      </c>
    </row>
    <row r="6258" spans="1:1">
      <c r="A6258" s="34" t="s">
        <v>6276</v>
      </c>
    </row>
    <row r="6259" spans="1:1">
      <c r="A6259" s="35" t="s">
        <v>6277</v>
      </c>
    </row>
    <row r="6260" spans="1:1">
      <c r="A6260" s="34" t="s">
        <v>6278</v>
      </c>
    </row>
    <row r="6261" spans="1:1">
      <c r="A6261" s="35" t="s">
        <v>6279</v>
      </c>
    </row>
    <row r="6262" spans="1:1">
      <c r="A6262" s="34" t="s">
        <v>6280</v>
      </c>
    </row>
    <row r="6263" spans="1:1">
      <c r="A6263" s="35" t="s">
        <v>6281</v>
      </c>
    </row>
    <row r="6264" spans="1:1">
      <c r="A6264" s="34" t="s">
        <v>6282</v>
      </c>
    </row>
    <row r="6265" spans="1:1">
      <c r="A6265" s="35" t="s">
        <v>6283</v>
      </c>
    </row>
    <row r="6266" spans="1:1">
      <c r="A6266" s="34" t="s">
        <v>6284</v>
      </c>
    </row>
    <row r="6267" spans="1:1">
      <c r="A6267" s="35" t="s">
        <v>6285</v>
      </c>
    </row>
    <row r="6268" spans="1:1">
      <c r="A6268" s="34" t="s">
        <v>6286</v>
      </c>
    </row>
    <row r="6269" spans="1:1">
      <c r="A6269" s="35" t="s">
        <v>6287</v>
      </c>
    </row>
    <row r="6270" spans="1:1">
      <c r="A6270" s="34" t="s">
        <v>6288</v>
      </c>
    </row>
    <row r="6271" spans="1:1">
      <c r="A6271" s="35" t="s">
        <v>6289</v>
      </c>
    </row>
    <row r="6272" spans="1:1">
      <c r="A6272" s="34" t="s">
        <v>6290</v>
      </c>
    </row>
    <row r="6273" spans="1:1">
      <c r="A6273" s="35" t="s">
        <v>6291</v>
      </c>
    </row>
    <row r="6274" spans="1:1">
      <c r="A6274" s="34" t="s">
        <v>6292</v>
      </c>
    </row>
    <row r="6275" spans="1:1">
      <c r="A6275" s="35" t="s">
        <v>6293</v>
      </c>
    </row>
    <row r="6276" spans="1:1">
      <c r="A6276" s="34" t="s">
        <v>6294</v>
      </c>
    </row>
    <row r="6277" spans="1:1">
      <c r="A6277" s="35" t="s">
        <v>6295</v>
      </c>
    </row>
    <row r="6278" spans="1:1">
      <c r="A6278" s="34" t="s">
        <v>6296</v>
      </c>
    </row>
    <row r="6279" spans="1:1">
      <c r="A6279" s="35" t="s">
        <v>6297</v>
      </c>
    </row>
    <row r="6280" spans="1:1">
      <c r="A6280" s="34" t="s">
        <v>6298</v>
      </c>
    </row>
    <row r="6281" spans="1:1">
      <c r="A6281" s="35" t="s">
        <v>6299</v>
      </c>
    </row>
    <row r="6282" spans="1:1">
      <c r="A6282" s="34" t="s">
        <v>6300</v>
      </c>
    </row>
    <row r="6283" spans="1:1">
      <c r="A6283" s="35" t="s">
        <v>6301</v>
      </c>
    </row>
    <row r="6284" spans="1:1">
      <c r="A6284" s="34" t="s">
        <v>6302</v>
      </c>
    </row>
    <row r="6285" spans="1:1">
      <c r="A6285" s="35" t="s">
        <v>6303</v>
      </c>
    </row>
    <row r="6286" spans="1:1">
      <c r="A6286" s="34" t="s">
        <v>6304</v>
      </c>
    </row>
    <row r="6287" spans="1:1">
      <c r="A6287" s="35" t="s">
        <v>6305</v>
      </c>
    </row>
    <row r="6288" spans="1:1">
      <c r="A6288" s="34" t="s">
        <v>6306</v>
      </c>
    </row>
    <row r="6289" spans="1:1">
      <c r="A6289" s="35" t="s">
        <v>6307</v>
      </c>
    </row>
    <row r="6290" spans="1:1">
      <c r="A6290" s="34" t="s">
        <v>6308</v>
      </c>
    </row>
    <row r="6291" spans="1:1">
      <c r="A6291" s="35" t="s">
        <v>6309</v>
      </c>
    </row>
    <row r="6292" spans="1:1">
      <c r="A6292" s="34" t="s">
        <v>6310</v>
      </c>
    </row>
    <row r="6293" spans="1:1">
      <c r="A6293" s="35" t="s">
        <v>6311</v>
      </c>
    </row>
    <row r="6294" spans="1:1">
      <c r="A6294" s="34" t="s">
        <v>6312</v>
      </c>
    </row>
    <row r="6295" spans="1:1">
      <c r="A6295" s="35" t="s">
        <v>6313</v>
      </c>
    </row>
    <row r="6296" spans="1:1">
      <c r="A6296" s="34" t="s">
        <v>6314</v>
      </c>
    </row>
    <row r="6297" spans="1:1">
      <c r="A6297" s="35" t="s">
        <v>6315</v>
      </c>
    </row>
    <row r="6298" spans="1:1">
      <c r="A6298" s="34" t="s">
        <v>6316</v>
      </c>
    </row>
    <row r="6299" spans="1:1">
      <c r="A6299" s="35" t="s">
        <v>6317</v>
      </c>
    </row>
    <row r="6300" spans="1:1">
      <c r="A6300" s="34" t="s">
        <v>6318</v>
      </c>
    </row>
    <row r="6301" spans="1:1">
      <c r="A6301" s="35" t="s">
        <v>6319</v>
      </c>
    </row>
    <row r="6302" spans="1:1">
      <c r="A6302" s="34" t="s">
        <v>6320</v>
      </c>
    </row>
    <row r="6303" spans="1:1">
      <c r="A6303" s="35" t="s">
        <v>6321</v>
      </c>
    </row>
    <row r="6304" spans="1:1">
      <c r="A6304" s="34" t="s">
        <v>6322</v>
      </c>
    </row>
    <row r="6305" spans="1:1">
      <c r="A6305" s="35" t="s">
        <v>6323</v>
      </c>
    </row>
    <row r="6306" spans="1:1">
      <c r="A6306" s="34" t="s">
        <v>6324</v>
      </c>
    </row>
    <row r="6307" spans="1:1">
      <c r="A6307" s="35" t="s">
        <v>6325</v>
      </c>
    </row>
    <row r="6308" spans="1:1">
      <c r="A6308" s="34" t="s">
        <v>6326</v>
      </c>
    </row>
    <row r="6309" spans="1:1">
      <c r="A6309" s="35" t="s">
        <v>6327</v>
      </c>
    </row>
    <row r="6310" spans="1:1">
      <c r="A6310" s="34" t="s">
        <v>6328</v>
      </c>
    </row>
    <row r="6311" spans="1:1">
      <c r="A6311" s="35" t="s">
        <v>6329</v>
      </c>
    </row>
    <row r="6312" spans="1:1">
      <c r="A6312" s="34" t="s">
        <v>6330</v>
      </c>
    </row>
    <row r="6313" spans="1:1">
      <c r="A6313" s="35" t="s">
        <v>6331</v>
      </c>
    </row>
    <row r="6314" spans="1:1">
      <c r="A6314" s="34" t="s">
        <v>6332</v>
      </c>
    </row>
    <row r="6315" spans="1:1">
      <c r="A6315" s="35" t="s">
        <v>6333</v>
      </c>
    </row>
    <row r="6316" spans="1:1">
      <c r="A6316" s="34" t="s">
        <v>6334</v>
      </c>
    </row>
    <row r="6317" spans="1:1">
      <c r="A6317" s="35" t="s">
        <v>6335</v>
      </c>
    </row>
    <row r="6318" spans="1:1">
      <c r="A6318" s="34" t="s">
        <v>6336</v>
      </c>
    </row>
    <row r="6319" spans="1:1">
      <c r="A6319" s="35" t="s">
        <v>6337</v>
      </c>
    </row>
    <row r="6320" spans="1:1">
      <c r="A6320" s="34" t="s">
        <v>6338</v>
      </c>
    </row>
    <row r="6321" spans="1:1">
      <c r="A6321" s="35" t="s">
        <v>6339</v>
      </c>
    </row>
    <row r="6322" spans="1:1">
      <c r="A6322" s="34" t="s">
        <v>6340</v>
      </c>
    </row>
    <row r="6323" spans="1:1">
      <c r="A6323" s="35" t="s">
        <v>6341</v>
      </c>
    </row>
    <row r="6324" spans="1:1">
      <c r="A6324" s="34" t="s">
        <v>6342</v>
      </c>
    </row>
    <row r="6325" spans="1:1">
      <c r="A6325" s="35" t="s">
        <v>6343</v>
      </c>
    </row>
    <row r="6326" spans="1:1">
      <c r="A6326" s="34" t="s">
        <v>6344</v>
      </c>
    </row>
    <row r="6327" spans="1:1">
      <c r="A6327" s="35" t="s">
        <v>6345</v>
      </c>
    </row>
    <row r="6328" spans="1:1">
      <c r="A6328" s="34" t="s">
        <v>6346</v>
      </c>
    </row>
    <row r="6329" spans="1:1">
      <c r="A6329" s="35" t="s">
        <v>6347</v>
      </c>
    </row>
    <row r="6330" spans="1:1">
      <c r="A6330" s="34" t="s">
        <v>6348</v>
      </c>
    </row>
    <row r="6331" spans="1:1">
      <c r="A6331" s="35" t="s">
        <v>6349</v>
      </c>
    </row>
    <row r="6332" spans="1:1">
      <c r="A6332" s="34" t="s">
        <v>6350</v>
      </c>
    </row>
    <row r="6333" spans="1:1">
      <c r="A6333" s="35" t="s">
        <v>6351</v>
      </c>
    </row>
    <row r="6334" spans="1:1">
      <c r="A6334" s="34" t="s">
        <v>6352</v>
      </c>
    </row>
    <row r="6335" spans="1:1">
      <c r="A6335" s="35" t="s">
        <v>6353</v>
      </c>
    </row>
    <row r="6336" spans="1:1">
      <c r="A6336" s="34" t="s">
        <v>6354</v>
      </c>
    </row>
    <row r="6337" spans="1:1">
      <c r="A6337" s="35" t="s">
        <v>6355</v>
      </c>
    </row>
    <row r="6338" spans="1:1">
      <c r="A6338" s="34" t="s">
        <v>6356</v>
      </c>
    </row>
    <row r="6339" spans="1:1">
      <c r="A6339" s="35" t="s">
        <v>6357</v>
      </c>
    </row>
    <row r="6340" spans="1:1">
      <c r="A6340" s="34" t="s">
        <v>6358</v>
      </c>
    </row>
    <row r="6341" spans="1:1">
      <c r="A6341" s="35" t="s">
        <v>6359</v>
      </c>
    </row>
    <row r="6342" spans="1:1">
      <c r="A6342" s="34" t="s">
        <v>6360</v>
      </c>
    </row>
    <row r="6343" spans="1:1">
      <c r="A6343" s="35" t="s">
        <v>6361</v>
      </c>
    </row>
    <row r="6344" spans="1:1">
      <c r="A6344" s="34" t="s">
        <v>6362</v>
      </c>
    </row>
    <row r="6345" spans="1:1">
      <c r="A6345" s="35" t="s">
        <v>6363</v>
      </c>
    </row>
    <row r="6346" spans="1:1">
      <c r="A6346" s="34" t="s">
        <v>6364</v>
      </c>
    </row>
    <row r="6347" spans="1:1">
      <c r="A6347" s="35" t="s">
        <v>6365</v>
      </c>
    </row>
    <row r="6348" spans="1:1">
      <c r="A6348" s="34" t="s">
        <v>6366</v>
      </c>
    </row>
    <row r="6349" spans="1:1">
      <c r="A6349" s="35" t="s">
        <v>6367</v>
      </c>
    </row>
    <row r="6350" spans="1:1">
      <c r="A6350" s="34" t="s">
        <v>6368</v>
      </c>
    </row>
    <row r="6351" spans="1:1">
      <c r="A6351" s="35" t="s">
        <v>6369</v>
      </c>
    </row>
    <row r="6352" spans="1:1">
      <c r="A6352" s="34" t="s">
        <v>6370</v>
      </c>
    </row>
    <row r="6353" spans="1:1">
      <c r="A6353" s="35" t="s">
        <v>6371</v>
      </c>
    </row>
    <row r="6354" spans="1:1">
      <c r="A6354" s="34" t="s">
        <v>6372</v>
      </c>
    </row>
    <row r="6355" spans="1:1">
      <c r="A6355" s="35" t="s">
        <v>6373</v>
      </c>
    </row>
    <row r="6356" spans="1:1">
      <c r="A6356" s="34" t="s">
        <v>6374</v>
      </c>
    </row>
    <row r="6357" spans="1:1">
      <c r="A6357" s="35" t="s">
        <v>6375</v>
      </c>
    </row>
    <row r="6358" spans="1:1">
      <c r="A6358" s="34" t="s">
        <v>6376</v>
      </c>
    </row>
    <row r="6359" spans="1:1">
      <c r="A6359" s="35" t="s">
        <v>6377</v>
      </c>
    </row>
    <row r="6360" spans="1:1">
      <c r="A6360" s="34" t="s">
        <v>6378</v>
      </c>
    </row>
    <row r="6361" spans="1:1">
      <c r="A6361" s="35" t="s">
        <v>6379</v>
      </c>
    </row>
    <row r="6362" spans="1:1">
      <c r="A6362" s="34" t="s">
        <v>6380</v>
      </c>
    </row>
    <row r="6363" spans="1:1">
      <c r="A6363" s="35" t="s">
        <v>6381</v>
      </c>
    </row>
    <row r="6364" spans="1:1">
      <c r="A6364" s="34" t="s">
        <v>6382</v>
      </c>
    </row>
    <row r="6365" spans="1:1">
      <c r="A6365" s="35" t="s">
        <v>6383</v>
      </c>
    </row>
    <row r="6366" spans="1:1">
      <c r="A6366" s="34" t="s">
        <v>6384</v>
      </c>
    </row>
    <row r="6367" spans="1:1">
      <c r="A6367" s="35" t="s">
        <v>6385</v>
      </c>
    </row>
    <row r="6368" spans="1:1">
      <c r="A6368" s="34" t="s">
        <v>6386</v>
      </c>
    </row>
    <row r="6369" spans="1:1">
      <c r="A6369" s="35" t="s">
        <v>6387</v>
      </c>
    </row>
    <row r="6370" spans="1:1">
      <c r="A6370" s="34" t="s">
        <v>6388</v>
      </c>
    </row>
    <row r="6371" spans="1:1">
      <c r="A6371" s="35" t="s">
        <v>6389</v>
      </c>
    </row>
    <row r="6372" spans="1:1">
      <c r="A6372" s="34" t="s">
        <v>6390</v>
      </c>
    </row>
    <row r="6373" spans="1:1">
      <c r="A6373" s="35" t="s">
        <v>6391</v>
      </c>
    </row>
    <row r="6374" spans="1:1">
      <c r="A6374" s="34" t="s">
        <v>6392</v>
      </c>
    </row>
    <row r="6375" spans="1:1">
      <c r="A6375" s="35" t="s">
        <v>6393</v>
      </c>
    </row>
    <row r="6376" spans="1:1">
      <c r="A6376" s="34" t="s">
        <v>6394</v>
      </c>
    </row>
    <row r="6377" spans="1:1">
      <c r="A6377" s="35" t="s">
        <v>6395</v>
      </c>
    </row>
    <row r="6378" spans="1:1">
      <c r="A6378" s="34" t="s">
        <v>6396</v>
      </c>
    </row>
    <row r="6379" spans="1:1">
      <c r="A6379" s="35" t="s">
        <v>6397</v>
      </c>
    </row>
    <row r="6380" spans="1:1">
      <c r="A6380" s="34" t="s">
        <v>6398</v>
      </c>
    </row>
    <row r="6381" spans="1:1">
      <c r="A6381" s="35" t="s">
        <v>6399</v>
      </c>
    </row>
    <row r="6382" spans="1:1">
      <c r="A6382" s="34" t="s">
        <v>6400</v>
      </c>
    </row>
    <row r="6383" spans="1:1">
      <c r="A6383" s="35" t="s">
        <v>6401</v>
      </c>
    </row>
    <row r="6384" spans="1:1">
      <c r="A6384" s="34" t="s">
        <v>6402</v>
      </c>
    </row>
    <row r="6385" spans="1:1">
      <c r="A6385" s="35" t="s">
        <v>6403</v>
      </c>
    </row>
    <row r="6386" spans="1:1">
      <c r="A6386" s="34" t="s">
        <v>6404</v>
      </c>
    </row>
    <row r="6387" spans="1:1">
      <c r="A6387" s="35" t="s">
        <v>6405</v>
      </c>
    </row>
    <row r="6388" spans="1:1">
      <c r="A6388" s="34" t="s">
        <v>6406</v>
      </c>
    </row>
    <row r="6389" spans="1:1">
      <c r="A6389" s="35" t="s">
        <v>6407</v>
      </c>
    </row>
    <row r="6390" spans="1:1">
      <c r="A6390" s="34" t="s">
        <v>6408</v>
      </c>
    </row>
    <row r="6391" spans="1:1">
      <c r="A6391" s="35" t="s">
        <v>6409</v>
      </c>
    </row>
    <row r="6392" spans="1:1">
      <c r="A6392" s="34" t="s">
        <v>6410</v>
      </c>
    </row>
    <row r="6393" spans="1:1">
      <c r="A6393" s="35" t="s">
        <v>6411</v>
      </c>
    </row>
    <row r="6394" spans="1:1">
      <c r="A6394" s="34" t="s">
        <v>6412</v>
      </c>
    </row>
    <row r="6395" spans="1:1">
      <c r="A6395" s="35" t="s">
        <v>6413</v>
      </c>
    </row>
    <row r="6396" spans="1:1">
      <c r="A6396" s="34" t="s">
        <v>6414</v>
      </c>
    </row>
    <row r="6397" spans="1:1">
      <c r="A6397" s="35" t="s">
        <v>6415</v>
      </c>
    </row>
    <row r="6398" spans="1:1">
      <c r="A6398" s="34" t="s">
        <v>6416</v>
      </c>
    </row>
    <row r="6399" spans="1:1">
      <c r="A6399" s="35" t="s">
        <v>6417</v>
      </c>
    </row>
    <row r="6400" spans="1:1">
      <c r="A6400" s="34" t="s">
        <v>6418</v>
      </c>
    </row>
    <row r="6401" spans="1:1">
      <c r="A6401" s="35" t="s">
        <v>6419</v>
      </c>
    </row>
    <row r="6402" spans="1:1">
      <c r="A6402" s="34" t="s">
        <v>6420</v>
      </c>
    </row>
    <row r="6403" spans="1:1">
      <c r="A6403" s="35" t="s">
        <v>6421</v>
      </c>
    </row>
    <row r="6404" spans="1:1">
      <c r="A6404" s="34" t="s">
        <v>6422</v>
      </c>
    </row>
    <row r="6405" spans="1:1">
      <c r="A6405" s="35" t="s">
        <v>6423</v>
      </c>
    </row>
    <row r="6406" spans="1:1">
      <c r="A6406" s="34" t="s">
        <v>6424</v>
      </c>
    </row>
    <row r="6407" spans="1:1">
      <c r="A6407" s="35" t="s">
        <v>6425</v>
      </c>
    </row>
    <row r="6408" spans="1:1">
      <c r="A6408" s="34" t="s">
        <v>6426</v>
      </c>
    </row>
    <row r="6409" spans="1:1">
      <c r="A6409" s="35" t="s">
        <v>6427</v>
      </c>
    </row>
    <row r="6410" spans="1:1">
      <c r="A6410" s="34" t="s">
        <v>6428</v>
      </c>
    </row>
    <row r="6411" spans="1:1">
      <c r="A6411" s="35" t="s">
        <v>6429</v>
      </c>
    </row>
    <row r="6412" spans="1:1">
      <c r="A6412" s="34" t="s">
        <v>6430</v>
      </c>
    </row>
    <row r="6413" spans="1:1">
      <c r="A6413" s="35" t="s">
        <v>6431</v>
      </c>
    </row>
    <row r="6414" spans="1:1">
      <c r="A6414" s="34" t="s">
        <v>6432</v>
      </c>
    </row>
    <row r="6415" spans="1:1">
      <c r="A6415" s="35" t="s">
        <v>6433</v>
      </c>
    </row>
    <row r="6416" spans="1:1">
      <c r="A6416" s="34" t="s">
        <v>6434</v>
      </c>
    </row>
    <row r="6417" spans="1:1">
      <c r="A6417" s="35" t="s">
        <v>6435</v>
      </c>
    </row>
    <row r="6418" spans="1:1">
      <c r="A6418" s="34" t="s">
        <v>6436</v>
      </c>
    </row>
    <row r="6419" spans="1:1">
      <c r="A6419" s="35" t="s">
        <v>6437</v>
      </c>
    </row>
    <row r="6420" spans="1:1">
      <c r="A6420" s="34" t="s">
        <v>6438</v>
      </c>
    </row>
    <row r="6421" spans="1:1">
      <c r="A6421" s="35" t="s">
        <v>6439</v>
      </c>
    </row>
    <row r="6422" spans="1:1">
      <c r="A6422" s="34" t="s">
        <v>6440</v>
      </c>
    </row>
    <row r="6423" spans="1:1">
      <c r="A6423" s="35" t="s">
        <v>6441</v>
      </c>
    </row>
    <row r="6424" spans="1:1">
      <c r="A6424" s="34" t="s">
        <v>6442</v>
      </c>
    </row>
    <row r="6425" spans="1:1">
      <c r="A6425" s="35" t="s">
        <v>6443</v>
      </c>
    </row>
    <row r="6426" spans="1:1">
      <c r="A6426" s="34" t="s">
        <v>6444</v>
      </c>
    </row>
    <row r="6427" spans="1:1">
      <c r="A6427" s="35" t="s">
        <v>6445</v>
      </c>
    </row>
    <row r="6428" spans="1:1">
      <c r="A6428" s="34" t="s">
        <v>6446</v>
      </c>
    </row>
    <row r="6429" spans="1:1">
      <c r="A6429" s="35" t="s">
        <v>6447</v>
      </c>
    </row>
    <row r="6430" spans="1:1">
      <c r="A6430" s="34" t="s">
        <v>6448</v>
      </c>
    </row>
    <row r="6431" spans="1:1">
      <c r="A6431" s="35" t="s">
        <v>6449</v>
      </c>
    </row>
    <row r="6432" spans="1:1">
      <c r="A6432" s="34" t="s">
        <v>6450</v>
      </c>
    </row>
    <row r="6433" spans="1:1">
      <c r="A6433" s="35" t="s">
        <v>6451</v>
      </c>
    </row>
    <row r="6434" spans="1:1">
      <c r="A6434" s="34" t="s">
        <v>6452</v>
      </c>
    </row>
    <row r="6435" spans="1:1">
      <c r="A6435" s="35" t="s">
        <v>6453</v>
      </c>
    </row>
    <row r="6436" spans="1:1">
      <c r="A6436" s="34" t="s">
        <v>6454</v>
      </c>
    </row>
    <row r="6437" spans="1:1">
      <c r="A6437" s="35" t="s">
        <v>6455</v>
      </c>
    </row>
    <row r="6438" spans="1:1">
      <c r="A6438" s="34" t="s">
        <v>6456</v>
      </c>
    </row>
    <row r="6439" spans="1:1">
      <c r="A6439" s="35" t="s">
        <v>6457</v>
      </c>
    </row>
    <row r="6440" spans="1:1">
      <c r="A6440" s="34" t="s">
        <v>6458</v>
      </c>
    </row>
    <row r="6441" spans="1:1">
      <c r="A6441" s="35" t="s">
        <v>6459</v>
      </c>
    </row>
    <row r="6442" spans="1:1">
      <c r="A6442" s="34" t="s">
        <v>6460</v>
      </c>
    </row>
    <row r="6443" spans="1:1">
      <c r="A6443" s="35" t="s">
        <v>6461</v>
      </c>
    </row>
    <row r="6444" spans="1:1">
      <c r="A6444" s="34" t="s">
        <v>6462</v>
      </c>
    </row>
    <row r="6445" spans="1:1">
      <c r="A6445" s="35" t="s">
        <v>6463</v>
      </c>
    </row>
    <row r="6446" spans="1:1">
      <c r="A6446" s="34" t="s">
        <v>6464</v>
      </c>
    </row>
    <row r="6447" spans="1:1">
      <c r="A6447" s="35" t="s">
        <v>6465</v>
      </c>
    </row>
    <row r="6448" spans="1:1">
      <c r="A6448" s="34" t="s">
        <v>6466</v>
      </c>
    </row>
    <row r="6449" spans="1:1">
      <c r="A6449" s="35" t="s">
        <v>6467</v>
      </c>
    </row>
    <row r="6450" spans="1:1">
      <c r="A6450" s="34" t="s">
        <v>6468</v>
      </c>
    </row>
    <row r="6451" spans="1:1">
      <c r="A6451" s="35" t="s">
        <v>6469</v>
      </c>
    </row>
    <row r="6452" spans="1:1">
      <c r="A6452" s="34" t="s">
        <v>6470</v>
      </c>
    </row>
    <row r="6453" spans="1:1">
      <c r="A6453" s="35" t="s">
        <v>6471</v>
      </c>
    </row>
    <row r="6454" spans="1:1">
      <c r="A6454" s="34" t="s">
        <v>6472</v>
      </c>
    </row>
    <row r="6455" spans="1:1">
      <c r="A6455" s="35" t="s">
        <v>6473</v>
      </c>
    </row>
    <row r="6456" spans="1:1">
      <c r="A6456" s="34" t="s">
        <v>6474</v>
      </c>
    </row>
    <row r="6457" spans="1:1">
      <c r="A6457" s="35" t="s">
        <v>6475</v>
      </c>
    </row>
    <row r="6458" spans="1:1">
      <c r="A6458" s="34" t="s">
        <v>6476</v>
      </c>
    </row>
    <row r="6459" spans="1:1">
      <c r="A6459" s="35" t="s">
        <v>6477</v>
      </c>
    </row>
    <row r="6460" spans="1:1">
      <c r="A6460" s="34" t="s">
        <v>6478</v>
      </c>
    </row>
    <row r="6461" spans="1:1">
      <c r="A6461" s="35" t="s">
        <v>6479</v>
      </c>
    </row>
    <row r="6462" spans="1:1">
      <c r="A6462" s="34" t="s">
        <v>6480</v>
      </c>
    </row>
    <row r="6463" spans="1:1">
      <c r="A6463" s="35" t="s">
        <v>6481</v>
      </c>
    </row>
    <row r="6464" spans="1:1">
      <c r="A6464" s="34" t="s">
        <v>6482</v>
      </c>
    </row>
    <row r="6465" spans="1:1">
      <c r="A6465" s="35" t="s">
        <v>6483</v>
      </c>
    </row>
    <row r="6466" spans="1:1">
      <c r="A6466" s="34" t="s">
        <v>6484</v>
      </c>
    </row>
    <row r="6467" spans="1:1">
      <c r="A6467" s="35" t="s">
        <v>6485</v>
      </c>
    </row>
    <row r="6468" spans="1:1">
      <c r="A6468" s="34" t="s">
        <v>6486</v>
      </c>
    </row>
    <row r="6469" spans="1:1">
      <c r="A6469" s="35" t="s">
        <v>6487</v>
      </c>
    </row>
    <row r="6470" spans="1:1">
      <c r="A6470" s="34" t="s">
        <v>6488</v>
      </c>
    </row>
    <row r="6471" spans="1:1">
      <c r="A6471" s="35" t="s">
        <v>6489</v>
      </c>
    </row>
    <row r="6472" spans="1:1">
      <c r="A6472" s="34" t="s">
        <v>6490</v>
      </c>
    </row>
    <row r="6473" spans="1:1">
      <c r="A6473" s="35" t="s">
        <v>6491</v>
      </c>
    </row>
    <row r="6474" spans="1:1">
      <c r="A6474" s="34" t="s">
        <v>6492</v>
      </c>
    </row>
    <row r="6475" spans="1:1">
      <c r="A6475" s="35" t="s">
        <v>6493</v>
      </c>
    </row>
    <row r="6476" spans="1:1">
      <c r="A6476" s="34" t="s">
        <v>6494</v>
      </c>
    </row>
    <row r="6477" spans="1:1">
      <c r="A6477" s="35" t="s">
        <v>6495</v>
      </c>
    </row>
    <row r="6478" spans="1:1">
      <c r="A6478" s="34" t="s">
        <v>6496</v>
      </c>
    </row>
    <row r="6479" spans="1:1">
      <c r="A6479" s="35" t="s">
        <v>6497</v>
      </c>
    </row>
    <row r="6480" spans="1:1">
      <c r="A6480" s="34" t="s">
        <v>6498</v>
      </c>
    </row>
    <row r="6481" spans="1:1">
      <c r="A6481" s="35" t="s">
        <v>6499</v>
      </c>
    </row>
    <row r="6482" spans="1:1">
      <c r="A6482" s="34" t="s">
        <v>6500</v>
      </c>
    </row>
    <row r="6483" spans="1:1">
      <c r="A6483" s="35" t="s">
        <v>6501</v>
      </c>
    </row>
    <row r="6484" spans="1:1">
      <c r="A6484" s="34" t="s">
        <v>6502</v>
      </c>
    </row>
    <row r="6485" spans="1:1">
      <c r="A6485" s="35" t="s">
        <v>6503</v>
      </c>
    </row>
    <row r="6486" spans="1:1">
      <c r="A6486" s="34" t="s">
        <v>6504</v>
      </c>
    </row>
    <row r="6487" spans="1:1">
      <c r="A6487" s="35" t="s">
        <v>6505</v>
      </c>
    </row>
    <row r="6488" spans="1:1">
      <c r="A6488" s="34" t="s">
        <v>6506</v>
      </c>
    </row>
    <row r="6489" spans="1:1">
      <c r="A6489" s="35" t="s">
        <v>6507</v>
      </c>
    </row>
    <row r="6490" spans="1:1">
      <c r="A6490" s="34" t="s">
        <v>6508</v>
      </c>
    </row>
    <row r="6491" spans="1:1">
      <c r="A6491" s="35" t="s">
        <v>6509</v>
      </c>
    </row>
    <row r="6492" spans="1:1">
      <c r="A6492" s="34" t="s">
        <v>6510</v>
      </c>
    </row>
    <row r="6493" spans="1:1">
      <c r="A6493" s="35" t="s">
        <v>6511</v>
      </c>
    </row>
    <row r="6494" spans="1:1">
      <c r="A6494" s="34" t="s">
        <v>6512</v>
      </c>
    </row>
    <row r="6495" spans="1:1">
      <c r="A6495" s="35" t="s">
        <v>6513</v>
      </c>
    </row>
    <row r="6496" spans="1:1">
      <c r="A6496" s="34" t="s">
        <v>6514</v>
      </c>
    </row>
    <row r="6497" spans="1:1">
      <c r="A6497" s="35" t="s">
        <v>6515</v>
      </c>
    </row>
    <row r="6498" spans="1:1">
      <c r="A6498" s="34" t="s">
        <v>6516</v>
      </c>
    </row>
    <row r="6499" spans="1:1">
      <c r="A6499" s="35" t="s">
        <v>6517</v>
      </c>
    </row>
    <row r="6500" spans="1:1">
      <c r="A6500" s="34" t="s">
        <v>6518</v>
      </c>
    </row>
    <row r="6501" spans="1:1">
      <c r="A6501" s="35" t="s">
        <v>6519</v>
      </c>
    </row>
    <row r="6502" spans="1:1">
      <c r="A6502" s="34" t="s">
        <v>6520</v>
      </c>
    </row>
    <row r="6503" spans="1:1">
      <c r="A6503" s="35" t="s">
        <v>6521</v>
      </c>
    </row>
    <row r="6504" spans="1:1">
      <c r="A6504" s="34" t="s">
        <v>6522</v>
      </c>
    </row>
    <row r="6505" spans="1:1">
      <c r="A6505" s="35" t="s">
        <v>6523</v>
      </c>
    </row>
    <row r="6506" spans="1:1">
      <c r="A6506" s="34" t="s">
        <v>6524</v>
      </c>
    </row>
    <row r="6507" spans="1:1">
      <c r="A6507" s="35" t="s">
        <v>6525</v>
      </c>
    </row>
    <row r="6508" spans="1:1">
      <c r="A6508" s="34" t="s">
        <v>6526</v>
      </c>
    </row>
    <row r="6509" spans="1:1">
      <c r="A6509" s="35" t="s">
        <v>6527</v>
      </c>
    </row>
    <row r="6510" spans="1:1">
      <c r="A6510" s="34" t="s">
        <v>6528</v>
      </c>
    </row>
    <row r="6511" spans="1:1">
      <c r="A6511" s="35" t="s">
        <v>6529</v>
      </c>
    </row>
    <row r="6512" spans="1:1">
      <c r="A6512" s="34" t="s">
        <v>6530</v>
      </c>
    </row>
    <row r="6513" spans="1:1">
      <c r="A6513" s="35" t="s">
        <v>6531</v>
      </c>
    </row>
    <row r="6514" spans="1:1">
      <c r="A6514" s="34" t="s">
        <v>6532</v>
      </c>
    </row>
    <row r="6515" spans="1:1">
      <c r="A6515" s="35" t="s">
        <v>6533</v>
      </c>
    </row>
    <row r="6516" spans="1:1">
      <c r="A6516" s="34" t="s">
        <v>6534</v>
      </c>
    </row>
    <row r="6517" spans="1:1">
      <c r="A6517" s="35" t="s">
        <v>6535</v>
      </c>
    </row>
    <row r="6518" spans="1:1">
      <c r="A6518" s="34" t="s">
        <v>6536</v>
      </c>
    </row>
    <row r="6519" spans="1:1">
      <c r="A6519" s="35" t="s">
        <v>6537</v>
      </c>
    </row>
    <row r="6520" spans="1:1">
      <c r="A6520" s="34" t="s">
        <v>6538</v>
      </c>
    </row>
    <row r="6521" spans="1:1">
      <c r="A6521" s="35" t="s">
        <v>6539</v>
      </c>
    </row>
    <row r="6522" spans="1:1">
      <c r="A6522" s="34" t="s">
        <v>6540</v>
      </c>
    </row>
    <row r="6523" spans="1:1">
      <c r="A6523" s="35" t="s">
        <v>6541</v>
      </c>
    </row>
    <row r="6524" spans="1:1">
      <c r="A6524" s="34" t="s">
        <v>6542</v>
      </c>
    </row>
    <row r="6525" spans="1:1">
      <c r="A6525" s="35" t="s">
        <v>6543</v>
      </c>
    </row>
    <row r="6526" spans="1:1">
      <c r="A6526" s="34" t="s">
        <v>6544</v>
      </c>
    </row>
    <row r="6527" spans="1:1">
      <c r="A6527" s="35" t="s">
        <v>6545</v>
      </c>
    </row>
    <row r="6528" spans="1:1">
      <c r="A6528" s="34" t="s">
        <v>6546</v>
      </c>
    </row>
    <row r="6529" spans="1:1">
      <c r="A6529" s="35" t="s">
        <v>6547</v>
      </c>
    </row>
    <row r="6530" spans="1:1">
      <c r="A6530" s="34" t="s">
        <v>6548</v>
      </c>
    </row>
    <row r="6531" spans="1:1">
      <c r="A6531" s="35" t="s">
        <v>6549</v>
      </c>
    </row>
    <row r="6532" spans="1:1">
      <c r="A6532" s="34" t="s">
        <v>6550</v>
      </c>
    </row>
    <row r="6533" spans="1:1">
      <c r="A6533" s="35" t="s">
        <v>6551</v>
      </c>
    </row>
    <row r="6534" spans="1:1">
      <c r="A6534" s="34" t="s">
        <v>6552</v>
      </c>
    </row>
    <row r="6535" spans="1:1">
      <c r="A6535" s="35" t="s">
        <v>6553</v>
      </c>
    </row>
    <row r="6536" spans="1:1">
      <c r="A6536" s="34" t="s">
        <v>6554</v>
      </c>
    </row>
    <row r="6537" spans="1:1">
      <c r="A6537" s="35" t="s">
        <v>6555</v>
      </c>
    </row>
    <row r="6538" spans="1:1">
      <c r="A6538" s="34" t="s">
        <v>6556</v>
      </c>
    </row>
    <row r="6539" spans="1:1">
      <c r="A6539" s="35" t="s">
        <v>6557</v>
      </c>
    </row>
    <row r="6540" spans="1:1">
      <c r="A6540" s="34" t="s">
        <v>6558</v>
      </c>
    </row>
    <row r="6541" spans="1:1">
      <c r="A6541" s="35" t="s">
        <v>6559</v>
      </c>
    </row>
    <row r="6542" spans="1:1">
      <c r="A6542" s="34" t="s">
        <v>6560</v>
      </c>
    </row>
    <row r="6543" spans="1:1">
      <c r="A6543" s="35" t="s">
        <v>6561</v>
      </c>
    </row>
    <row r="6544" spans="1:1">
      <c r="A6544" s="34" t="s">
        <v>6562</v>
      </c>
    </row>
    <row r="6545" spans="1:1">
      <c r="A6545" s="35" t="s">
        <v>6563</v>
      </c>
    </row>
    <row r="6546" spans="1:1">
      <c r="A6546" s="34" t="s">
        <v>6564</v>
      </c>
    </row>
    <row r="6547" spans="1:1">
      <c r="A6547" s="35" t="s">
        <v>6565</v>
      </c>
    </row>
    <row r="6548" spans="1:1">
      <c r="A6548" s="34" t="s">
        <v>6566</v>
      </c>
    </row>
    <row r="6549" spans="1:1">
      <c r="A6549" s="35" t="s">
        <v>6567</v>
      </c>
    </row>
    <row r="6550" spans="1:1">
      <c r="A6550" s="34" t="s">
        <v>6568</v>
      </c>
    </row>
    <row r="6551" spans="1:1">
      <c r="A6551" s="35" t="s">
        <v>6569</v>
      </c>
    </row>
    <row r="6552" spans="1:1">
      <c r="A6552" s="34" t="s">
        <v>6570</v>
      </c>
    </row>
    <row r="6553" spans="1:1">
      <c r="A6553" s="35" t="s">
        <v>6571</v>
      </c>
    </row>
    <row r="6554" spans="1:1">
      <c r="A6554" s="34" t="s">
        <v>6572</v>
      </c>
    </row>
    <row r="6555" spans="1:1">
      <c r="A6555" s="35" t="s">
        <v>6573</v>
      </c>
    </row>
    <row r="6556" spans="1:1">
      <c r="A6556" s="34" t="s">
        <v>6574</v>
      </c>
    </row>
    <row r="6557" spans="1:1">
      <c r="A6557" s="35" t="s">
        <v>6575</v>
      </c>
    </row>
    <row r="6558" spans="1:1">
      <c r="A6558" s="34" t="s">
        <v>6576</v>
      </c>
    </row>
    <row r="6559" spans="1:1">
      <c r="A6559" s="35" t="s">
        <v>6577</v>
      </c>
    </row>
    <row r="6560" spans="1:1">
      <c r="A6560" s="34" t="s">
        <v>6578</v>
      </c>
    </row>
    <row r="6561" spans="1:1">
      <c r="A6561" s="35" t="s">
        <v>6579</v>
      </c>
    </row>
    <row r="6562" spans="1:1">
      <c r="A6562" s="34" t="s">
        <v>6580</v>
      </c>
    </row>
    <row r="6563" spans="1:1">
      <c r="A6563" s="35" t="s">
        <v>6581</v>
      </c>
    </row>
    <row r="6564" spans="1:1">
      <c r="A6564" s="34" t="s">
        <v>6582</v>
      </c>
    </row>
    <row r="6565" spans="1:1">
      <c r="A6565" s="35" t="s">
        <v>6583</v>
      </c>
    </row>
    <row r="6566" spans="1:1">
      <c r="A6566" s="34" t="s">
        <v>6584</v>
      </c>
    </row>
    <row r="6567" spans="1:1">
      <c r="A6567" s="35" t="s">
        <v>6585</v>
      </c>
    </row>
    <row r="6568" spans="1:1">
      <c r="A6568" s="34" t="s">
        <v>6586</v>
      </c>
    </row>
    <row r="6569" spans="1:1">
      <c r="A6569" s="35" t="s">
        <v>6587</v>
      </c>
    </row>
    <row r="6570" spans="1:1">
      <c r="A6570" s="34" t="s">
        <v>6588</v>
      </c>
    </row>
    <row r="6571" spans="1:1">
      <c r="A6571" s="35" t="s">
        <v>6589</v>
      </c>
    </row>
    <row r="6572" spans="1:1">
      <c r="A6572" s="34" t="s">
        <v>6590</v>
      </c>
    </row>
    <row r="6573" spans="1:1">
      <c r="A6573" s="35" t="s">
        <v>6591</v>
      </c>
    </row>
    <row r="6574" spans="1:1">
      <c r="A6574" s="34" t="s">
        <v>6592</v>
      </c>
    </row>
    <row r="6575" spans="1:1">
      <c r="A6575" s="35" t="s">
        <v>6593</v>
      </c>
    </row>
    <row r="6576" spans="1:1">
      <c r="A6576" s="34" t="s">
        <v>6594</v>
      </c>
    </row>
    <row r="6577" spans="1:1">
      <c r="A6577" s="35" t="s">
        <v>6595</v>
      </c>
    </row>
    <row r="6578" spans="1:1">
      <c r="A6578" s="34" t="s">
        <v>6596</v>
      </c>
    </row>
    <row r="6579" spans="1:1">
      <c r="A6579" s="35" t="s">
        <v>6597</v>
      </c>
    </row>
    <row r="6580" spans="1:1">
      <c r="A6580" s="34" t="s">
        <v>6598</v>
      </c>
    </row>
    <row r="6581" spans="1:1">
      <c r="A6581" s="35" t="s">
        <v>6599</v>
      </c>
    </row>
    <row r="6582" spans="1:1">
      <c r="A6582" s="34" t="s">
        <v>6600</v>
      </c>
    </row>
    <row r="6583" spans="1:1">
      <c r="A6583" s="35" t="s">
        <v>6601</v>
      </c>
    </row>
    <row r="6584" spans="1:1">
      <c r="A6584" s="34" t="s">
        <v>6602</v>
      </c>
    </row>
    <row r="6585" spans="1:1">
      <c r="A6585" s="35" t="s">
        <v>6603</v>
      </c>
    </row>
    <row r="6586" spans="1:1">
      <c r="A6586" s="34" t="s">
        <v>6604</v>
      </c>
    </row>
    <row r="6587" spans="1:1">
      <c r="A6587" s="35" t="s">
        <v>6605</v>
      </c>
    </row>
    <row r="6588" spans="1:1">
      <c r="A6588" s="34" t="s">
        <v>6606</v>
      </c>
    </row>
    <row r="6589" spans="1:1">
      <c r="A6589" s="35" t="s">
        <v>6607</v>
      </c>
    </row>
    <row r="6590" spans="1:1">
      <c r="A6590" s="34" t="s">
        <v>6608</v>
      </c>
    </row>
    <row r="6591" spans="1:1">
      <c r="A6591" s="35" t="s">
        <v>6609</v>
      </c>
    </row>
    <row r="6592" spans="1:1">
      <c r="A6592" s="34" t="s">
        <v>6610</v>
      </c>
    </row>
    <row r="6593" spans="1:1">
      <c r="A6593" s="35" t="s">
        <v>6611</v>
      </c>
    </row>
    <row r="6594" spans="1:1">
      <c r="A6594" s="34" t="s">
        <v>6612</v>
      </c>
    </row>
    <row r="6595" spans="1:1">
      <c r="A6595" s="35" t="s">
        <v>6613</v>
      </c>
    </row>
    <row r="6596" spans="1:1">
      <c r="A6596" s="34" t="s">
        <v>6614</v>
      </c>
    </row>
    <row r="6597" spans="1:1">
      <c r="A6597" s="35" t="s">
        <v>6615</v>
      </c>
    </row>
    <row r="6598" spans="1:1">
      <c r="A6598" s="34" t="s">
        <v>6616</v>
      </c>
    </row>
    <row r="6599" spans="1:1">
      <c r="A6599" s="35" t="s">
        <v>6617</v>
      </c>
    </row>
    <row r="6600" spans="1:1">
      <c r="A6600" s="34" t="s">
        <v>6618</v>
      </c>
    </row>
    <row r="6601" spans="1:1">
      <c r="A6601" s="35" t="s">
        <v>6619</v>
      </c>
    </row>
    <row r="6602" spans="1:1">
      <c r="A6602" s="34" t="s">
        <v>6620</v>
      </c>
    </row>
    <row r="6603" spans="1:1">
      <c r="A6603" s="35" t="s">
        <v>6621</v>
      </c>
    </row>
    <row r="6604" spans="1:1">
      <c r="A6604" s="34" t="s">
        <v>6622</v>
      </c>
    </row>
    <row r="6605" spans="1:1">
      <c r="A6605" s="35" t="s">
        <v>6623</v>
      </c>
    </row>
    <row r="6606" spans="1:1">
      <c r="A6606" s="34" t="s">
        <v>6624</v>
      </c>
    </row>
    <row r="6607" spans="1:1">
      <c r="A6607" s="35" t="s">
        <v>6625</v>
      </c>
    </row>
    <row r="6608" spans="1:1">
      <c r="A6608" s="34" t="s">
        <v>6626</v>
      </c>
    </row>
    <row r="6609" spans="1:1">
      <c r="A6609" s="35" t="s">
        <v>6627</v>
      </c>
    </row>
    <row r="6610" spans="1:1">
      <c r="A6610" s="34" t="s">
        <v>6628</v>
      </c>
    </row>
    <row r="6611" spans="1:1">
      <c r="A6611" s="35" t="s">
        <v>6629</v>
      </c>
    </row>
    <row r="6612" spans="1:1">
      <c r="A6612" s="34" t="s">
        <v>6630</v>
      </c>
    </row>
    <row r="6613" spans="1:1">
      <c r="A6613" s="35" t="s">
        <v>6631</v>
      </c>
    </row>
    <row r="6614" spans="1:1">
      <c r="A6614" s="34" t="s">
        <v>6632</v>
      </c>
    </row>
    <row r="6615" spans="1:1">
      <c r="A6615" s="35" t="s">
        <v>6633</v>
      </c>
    </row>
    <row r="6616" spans="1:1">
      <c r="A6616" s="34" t="s">
        <v>6634</v>
      </c>
    </row>
    <row r="6617" spans="1:1">
      <c r="A6617" s="35" t="s">
        <v>6635</v>
      </c>
    </row>
    <row r="6618" spans="1:1">
      <c r="A6618" s="34" t="s">
        <v>6636</v>
      </c>
    </row>
    <row r="6619" spans="1:1">
      <c r="A6619" s="35" t="s">
        <v>6637</v>
      </c>
    </row>
    <row r="6620" spans="1:1">
      <c r="A6620" s="34" t="s">
        <v>6638</v>
      </c>
    </row>
    <row r="6621" spans="1:1">
      <c r="A6621" s="35" t="s">
        <v>6639</v>
      </c>
    </row>
    <row r="6622" spans="1:1">
      <c r="A6622" s="34" t="s">
        <v>6640</v>
      </c>
    </row>
    <row r="6623" spans="1:1">
      <c r="A6623" s="35" t="s">
        <v>6641</v>
      </c>
    </row>
    <row r="6624" spans="1:1">
      <c r="A6624" s="34" t="s">
        <v>6642</v>
      </c>
    </row>
    <row r="6625" spans="1:1">
      <c r="A6625" s="35" t="s">
        <v>6643</v>
      </c>
    </row>
    <row r="6626" spans="1:1">
      <c r="A6626" s="34" t="s">
        <v>6644</v>
      </c>
    </row>
    <row r="6627" spans="1:1">
      <c r="A6627" s="35" t="s">
        <v>6645</v>
      </c>
    </row>
    <row r="6628" spans="1:1">
      <c r="A6628" s="34" t="s">
        <v>6646</v>
      </c>
    </row>
    <row r="6629" spans="1:1">
      <c r="A6629" s="35" t="s">
        <v>6647</v>
      </c>
    </row>
    <row r="6630" spans="1:1">
      <c r="A6630" s="34" t="s">
        <v>6648</v>
      </c>
    </row>
    <row r="6631" spans="1:1">
      <c r="A6631" s="35" t="s">
        <v>6649</v>
      </c>
    </row>
    <row r="6632" spans="1:1">
      <c r="A6632" s="34" t="s">
        <v>6650</v>
      </c>
    </row>
    <row r="6633" spans="1:1">
      <c r="A6633" s="35" t="s">
        <v>6651</v>
      </c>
    </row>
    <row r="6634" spans="1:1">
      <c r="A6634" s="34" t="s">
        <v>6652</v>
      </c>
    </row>
    <row r="6635" spans="1:1">
      <c r="A6635" s="35" t="s">
        <v>6653</v>
      </c>
    </row>
    <row r="6636" spans="1:1">
      <c r="A6636" s="34" t="s">
        <v>6654</v>
      </c>
    </row>
    <row r="6637" spans="1:1">
      <c r="A6637" s="35" t="s">
        <v>6655</v>
      </c>
    </row>
    <row r="6638" spans="1:1">
      <c r="A6638" s="34" t="s">
        <v>6656</v>
      </c>
    </row>
    <row r="6639" spans="1:1">
      <c r="A6639" s="35" t="s">
        <v>6657</v>
      </c>
    </row>
    <row r="6640" spans="1:1">
      <c r="A6640" s="34" t="s">
        <v>6658</v>
      </c>
    </row>
    <row r="6641" spans="1:1">
      <c r="A6641" s="35" t="s">
        <v>6659</v>
      </c>
    </row>
    <row r="6642" spans="1:1">
      <c r="A6642" s="34" t="s">
        <v>6660</v>
      </c>
    </row>
    <row r="6643" spans="1:1">
      <c r="A6643" s="35" t="s">
        <v>6661</v>
      </c>
    </row>
    <row r="6644" spans="1:1">
      <c r="A6644" s="34" t="s">
        <v>6662</v>
      </c>
    </row>
    <row r="6645" spans="1:1">
      <c r="A6645" s="35" t="s">
        <v>6663</v>
      </c>
    </row>
    <row r="6646" spans="1:1">
      <c r="A6646" s="34" t="s">
        <v>6664</v>
      </c>
    </row>
    <row r="6647" spans="1:1">
      <c r="A6647" s="35" t="s">
        <v>6665</v>
      </c>
    </row>
    <row r="6648" spans="1:1">
      <c r="A6648" s="34" t="s">
        <v>6666</v>
      </c>
    </row>
    <row r="6649" spans="1:1">
      <c r="A6649" s="35" t="s">
        <v>6667</v>
      </c>
    </row>
    <row r="6650" spans="1:1">
      <c r="A6650" s="34" t="s">
        <v>6668</v>
      </c>
    </row>
    <row r="6651" spans="1:1">
      <c r="A6651" s="35" t="s">
        <v>6669</v>
      </c>
    </row>
    <row r="6652" spans="1:1">
      <c r="A6652" s="34" t="s">
        <v>6670</v>
      </c>
    </row>
    <row r="6653" spans="1:1">
      <c r="A6653" s="35" t="s">
        <v>6671</v>
      </c>
    </row>
    <row r="6654" spans="1:1">
      <c r="A6654" s="34" t="s">
        <v>6672</v>
      </c>
    </row>
    <row r="6655" spans="1:1">
      <c r="A6655" s="35" t="s">
        <v>6673</v>
      </c>
    </row>
    <row r="6656" spans="1:1">
      <c r="A6656" s="34" t="s">
        <v>6674</v>
      </c>
    </row>
    <row r="6657" spans="1:1">
      <c r="A6657" s="35" t="s">
        <v>6675</v>
      </c>
    </row>
    <row r="6658" spans="1:1">
      <c r="A6658" s="34" t="s">
        <v>6676</v>
      </c>
    </row>
    <row r="6659" spans="1:1">
      <c r="A6659" s="35" t="s">
        <v>6677</v>
      </c>
    </row>
    <row r="6660" spans="1:1">
      <c r="A6660" s="34" t="s">
        <v>6678</v>
      </c>
    </row>
    <row r="6661" spans="1:1">
      <c r="A6661" s="35" t="s">
        <v>6679</v>
      </c>
    </row>
    <row r="6662" spans="1:1">
      <c r="A6662" s="34" t="s">
        <v>6680</v>
      </c>
    </row>
    <row r="6663" spans="1:1">
      <c r="A6663" s="35" t="s">
        <v>6681</v>
      </c>
    </row>
    <row r="6664" spans="1:1">
      <c r="A6664" s="34" t="s">
        <v>6682</v>
      </c>
    </row>
    <row r="6665" spans="1:1">
      <c r="A6665" s="35" t="s">
        <v>6683</v>
      </c>
    </row>
    <row r="6666" spans="1:1">
      <c r="A6666" s="34" t="s">
        <v>6684</v>
      </c>
    </row>
    <row r="6667" spans="1:1">
      <c r="A6667" s="35" t="s">
        <v>6685</v>
      </c>
    </row>
    <row r="6668" spans="1:1">
      <c r="A6668" s="34" t="s">
        <v>6686</v>
      </c>
    </row>
    <row r="6669" spans="1:1">
      <c r="A6669" s="35" t="s">
        <v>6687</v>
      </c>
    </row>
    <row r="6670" spans="1:1">
      <c r="A6670" s="34" t="s">
        <v>6688</v>
      </c>
    </row>
    <row r="6671" spans="1:1">
      <c r="A6671" s="35" t="s">
        <v>6689</v>
      </c>
    </row>
    <row r="6672" spans="1:1">
      <c r="A6672" s="34" t="s">
        <v>6690</v>
      </c>
    </row>
    <row r="6673" spans="1:1">
      <c r="A6673" s="35" t="s">
        <v>6691</v>
      </c>
    </row>
    <row r="6674" spans="1:1">
      <c r="A6674" s="34" t="s">
        <v>6692</v>
      </c>
    </row>
    <row r="6675" spans="1:1">
      <c r="A6675" s="35" t="s">
        <v>6693</v>
      </c>
    </row>
    <row r="6676" spans="1:1">
      <c r="A6676" s="34" t="s">
        <v>6694</v>
      </c>
    </row>
    <row r="6677" spans="1:1">
      <c r="A6677" s="35" t="s">
        <v>6695</v>
      </c>
    </row>
    <row r="6678" spans="1:1">
      <c r="A6678" s="34" t="s">
        <v>6696</v>
      </c>
    </row>
    <row r="6679" spans="1:1">
      <c r="A6679" s="35" t="s">
        <v>6697</v>
      </c>
    </row>
    <row r="6680" spans="1:1">
      <c r="A6680" s="34" t="s">
        <v>6698</v>
      </c>
    </row>
    <row r="6681" spans="1:1">
      <c r="A6681" s="35" t="s">
        <v>6699</v>
      </c>
    </row>
    <row r="6682" spans="1:1">
      <c r="A6682" s="34" t="s">
        <v>6700</v>
      </c>
    </row>
    <row r="6683" spans="1:1">
      <c r="A6683" s="35" t="s">
        <v>6701</v>
      </c>
    </row>
    <row r="6684" spans="1:1">
      <c r="A6684" s="34" t="s">
        <v>6702</v>
      </c>
    </row>
    <row r="6685" spans="1:1">
      <c r="A6685" s="35" t="s">
        <v>6703</v>
      </c>
    </row>
    <row r="6686" spans="1:1">
      <c r="A6686" s="34" t="s">
        <v>6704</v>
      </c>
    </row>
    <row r="6687" spans="1:1">
      <c r="A6687" s="35" t="s">
        <v>6705</v>
      </c>
    </row>
    <row r="6688" spans="1:1">
      <c r="A6688" s="34" t="s">
        <v>6706</v>
      </c>
    </row>
    <row r="6689" spans="1:1">
      <c r="A6689" s="35" t="s">
        <v>6707</v>
      </c>
    </row>
    <row r="6690" spans="1:1">
      <c r="A6690" s="34" t="s">
        <v>6708</v>
      </c>
    </row>
    <row r="6691" spans="1:1">
      <c r="A6691" s="35" t="s">
        <v>6709</v>
      </c>
    </row>
    <row r="6692" spans="1:1">
      <c r="A6692" s="34" t="s">
        <v>6710</v>
      </c>
    </row>
    <row r="6693" spans="1:1">
      <c r="A6693" s="35" t="s">
        <v>6711</v>
      </c>
    </row>
    <row r="6694" spans="1:1">
      <c r="A6694" s="34" t="s">
        <v>6712</v>
      </c>
    </row>
    <row r="6695" spans="1:1">
      <c r="A6695" s="35" t="s">
        <v>6713</v>
      </c>
    </row>
    <row r="6696" spans="1:1">
      <c r="A6696" s="34" t="s">
        <v>6714</v>
      </c>
    </row>
    <row r="6697" spans="1:1">
      <c r="A6697" s="35" t="s">
        <v>6715</v>
      </c>
    </row>
    <row r="6698" spans="1:1">
      <c r="A6698" s="34" t="s">
        <v>6716</v>
      </c>
    </row>
    <row r="6699" spans="1:1">
      <c r="A6699" s="35" t="s">
        <v>6717</v>
      </c>
    </row>
    <row r="6700" spans="1:1">
      <c r="A6700" s="34" t="s">
        <v>6718</v>
      </c>
    </row>
    <row r="6701" spans="1:1">
      <c r="A6701" s="35" t="s">
        <v>6719</v>
      </c>
    </row>
    <row r="6702" spans="1:1">
      <c r="A6702" s="34" t="s">
        <v>6720</v>
      </c>
    </row>
    <row r="6703" spans="1:1">
      <c r="A6703" s="35" t="s">
        <v>6721</v>
      </c>
    </row>
    <row r="6704" spans="1:1">
      <c r="A6704" s="34" t="s">
        <v>6722</v>
      </c>
    </row>
    <row r="6705" spans="1:1">
      <c r="A6705" s="35" t="s">
        <v>6723</v>
      </c>
    </row>
    <row r="6706" spans="1:1">
      <c r="A6706" s="34" t="s">
        <v>6724</v>
      </c>
    </row>
    <row r="6707" spans="1:1">
      <c r="A6707" s="35" t="s">
        <v>6725</v>
      </c>
    </row>
    <row r="6708" spans="1:1">
      <c r="A6708" s="34" t="s">
        <v>6726</v>
      </c>
    </row>
    <row r="6709" spans="1:1">
      <c r="A6709" s="35" t="s">
        <v>6727</v>
      </c>
    </row>
    <row r="6710" spans="1:1">
      <c r="A6710" s="34" t="s">
        <v>6728</v>
      </c>
    </row>
    <row r="6711" spans="1:1">
      <c r="A6711" s="35" t="s">
        <v>6729</v>
      </c>
    </row>
    <row r="6712" spans="1:1">
      <c r="A6712" s="34" t="s">
        <v>6730</v>
      </c>
    </row>
    <row r="6713" spans="1:1">
      <c r="A6713" s="35" t="s">
        <v>6731</v>
      </c>
    </row>
    <row r="6714" spans="1:1">
      <c r="A6714" s="34" t="s">
        <v>6732</v>
      </c>
    </row>
    <row r="6715" spans="1:1">
      <c r="A6715" s="35" t="s">
        <v>6733</v>
      </c>
    </row>
    <row r="6716" spans="1:1">
      <c r="A6716" s="34" t="s">
        <v>6734</v>
      </c>
    </row>
    <row r="6717" spans="1:1">
      <c r="A6717" s="35" t="s">
        <v>6735</v>
      </c>
    </row>
    <row r="6718" spans="1:1">
      <c r="A6718" s="34" t="s">
        <v>6736</v>
      </c>
    </row>
    <row r="6719" spans="1:1">
      <c r="A6719" s="35" t="s">
        <v>6737</v>
      </c>
    </row>
    <row r="6720" spans="1:1">
      <c r="A6720" s="34" t="s">
        <v>6738</v>
      </c>
    </row>
    <row r="6721" spans="1:1">
      <c r="A6721" s="35" t="s">
        <v>6739</v>
      </c>
    </row>
    <row r="6722" spans="1:1">
      <c r="A6722" s="34" t="s">
        <v>6740</v>
      </c>
    </row>
    <row r="6723" spans="1:1">
      <c r="A6723" s="35" t="s">
        <v>6741</v>
      </c>
    </row>
    <row r="6724" spans="1:1">
      <c r="A6724" s="34" t="s">
        <v>6742</v>
      </c>
    </row>
    <row r="6725" spans="1:1">
      <c r="A6725" s="35" t="s">
        <v>6743</v>
      </c>
    </row>
    <row r="6726" spans="1:1">
      <c r="A6726" s="34" t="s">
        <v>6744</v>
      </c>
    </row>
    <row r="6727" spans="1:1">
      <c r="A6727" s="35" t="s">
        <v>6745</v>
      </c>
    </row>
    <row r="6728" spans="1:1">
      <c r="A6728" s="34" t="s">
        <v>6746</v>
      </c>
    </row>
    <row r="6729" spans="1:1">
      <c r="A6729" s="35" t="s">
        <v>6747</v>
      </c>
    </row>
    <row r="6730" spans="1:1">
      <c r="A6730" s="34" t="s">
        <v>6748</v>
      </c>
    </row>
    <row r="6731" spans="1:1">
      <c r="A6731" s="35" t="s">
        <v>6749</v>
      </c>
    </row>
    <row r="6732" spans="1:1">
      <c r="A6732" s="34" t="s">
        <v>6750</v>
      </c>
    </row>
    <row r="6733" spans="1:1">
      <c r="A6733" s="35" t="s">
        <v>6751</v>
      </c>
    </row>
    <row r="6734" spans="1:1">
      <c r="A6734" s="34" t="s">
        <v>6752</v>
      </c>
    </row>
    <row r="6735" spans="1:1">
      <c r="A6735" s="35" t="s">
        <v>6753</v>
      </c>
    </row>
    <row r="6736" spans="1:1">
      <c r="A6736" s="34" t="s">
        <v>6754</v>
      </c>
    </row>
    <row r="6737" spans="1:1">
      <c r="A6737" s="35" t="s">
        <v>6755</v>
      </c>
    </row>
    <row r="6738" spans="1:1">
      <c r="A6738" s="34" t="s">
        <v>6756</v>
      </c>
    </row>
    <row r="6739" spans="1:1">
      <c r="A6739" s="35" t="s">
        <v>6757</v>
      </c>
    </row>
    <row r="6740" spans="1:1">
      <c r="A6740" s="34" t="s">
        <v>6758</v>
      </c>
    </row>
    <row r="6741" spans="1:1">
      <c r="A6741" s="35" t="s">
        <v>6759</v>
      </c>
    </row>
    <row r="6742" spans="1:1">
      <c r="A6742" s="34" t="s">
        <v>6760</v>
      </c>
    </row>
    <row r="6743" spans="1:1">
      <c r="A6743" s="35" t="s">
        <v>6761</v>
      </c>
    </row>
    <row r="6744" spans="1:1">
      <c r="A6744" s="34" t="s">
        <v>6762</v>
      </c>
    </row>
    <row r="6745" spans="1:1">
      <c r="A6745" s="35" t="s">
        <v>6763</v>
      </c>
    </row>
    <row r="6746" spans="1:1">
      <c r="A6746" s="34" t="s">
        <v>6764</v>
      </c>
    </row>
    <row r="6747" spans="1:1">
      <c r="A6747" s="35" t="s">
        <v>6765</v>
      </c>
    </row>
    <row r="6748" spans="1:1">
      <c r="A6748" s="34" t="s">
        <v>6766</v>
      </c>
    </row>
    <row r="6749" spans="1:1">
      <c r="A6749" s="35" t="s">
        <v>6767</v>
      </c>
    </row>
    <row r="6750" spans="1:1">
      <c r="A6750" s="34" t="s">
        <v>6768</v>
      </c>
    </row>
    <row r="6751" spans="1:1">
      <c r="A6751" s="35" t="s">
        <v>6769</v>
      </c>
    </row>
    <row r="6752" spans="1:1">
      <c r="A6752" s="34" t="s">
        <v>6770</v>
      </c>
    </row>
    <row r="6753" spans="1:1">
      <c r="A6753" s="35" t="s">
        <v>6771</v>
      </c>
    </row>
    <row r="6754" spans="1:1">
      <c r="A6754" s="34" t="s">
        <v>6772</v>
      </c>
    </row>
    <row r="6755" spans="1:1">
      <c r="A6755" s="35" t="s">
        <v>6773</v>
      </c>
    </row>
    <row r="6756" spans="1:1">
      <c r="A6756" s="34" t="s">
        <v>6774</v>
      </c>
    </row>
    <row r="6757" spans="1:1">
      <c r="A6757" s="35" t="s">
        <v>6775</v>
      </c>
    </row>
    <row r="6758" spans="1:1">
      <c r="A6758" s="34" t="s">
        <v>6776</v>
      </c>
    </row>
    <row r="6759" spans="1:1">
      <c r="A6759" s="35" t="s">
        <v>6777</v>
      </c>
    </row>
    <row r="6760" spans="1:1">
      <c r="A6760" s="34" t="s">
        <v>6778</v>
      </c>
    </row>
    <row r="6761" spans="1:1">
      <c r="A6761" s="35" t="s">
        <v>6779</v>
      </c>
    </row>
    <row r="6762" spans="1:1">
      <c r="A6762" s="34" t="s">
        <v>6780</v>
      </c>
    </row>
    <row r="6763" spans="1:1">
      <c r="A6763" s="35" t="s">
        <v>6781</v>
      </c>
    </row>
    <row r="6764" spans="1:1">
      <c r="A6764" s="34" t="s">
        <v>6782</v>
      </c>
    </row>
    <row r="6765" spans="1:1">
      <c r="A6765" s="35" t="s">
        <v>6783</v>
      </c>
    </row>
    <row r="6766" spans="1:1">
      <c r="A6766" s="34" t="s">
        <v>6784</v>
      </c>
    </row>
    <row r="6767" spans="1:1">
      <c r="A6767" s="35" t="s">
        <v>6785</v>
      </c>
    </row>
    <row r="6768" spans="1:1">
      <c r="A6768" s="34" t="s">
        <v>6786</v>
      </c>
    </row>
    <row r="6769" spans="1:1">
      <c r="A6769" s="35" t="s">
        <v>6787</v>
      </c>
    </row>
    <row r="6770" spans="1:1">
      <c r="A6770" s="34" t="s">
        <v>6788</v>
      </c>
    </row>
    <row r="6771" spans="1:1">
      <c r="A6771" s="35" t="s">
        <v>6789</v>
      </c>
    </row>
    <row r="6772" spans="1:1">
      <c r="A6772" s="34" t="s">
        <v>6790</v>
      </c>
    </row>
    <row r="6773" spans="1:1">
      <c r="A6773" s="35" t="s">
        <v>6791</v>
      </c>
    </row>
    <row r="6774" spans="1:1">
      <c r="A6774" s="34" t="s">
        <v>6792</v>
      </c>
    </row>
    <row r="6775" spans="1:1">
      <c r="A6775" s="35" t="s">
        <v>6793</v>
      </c>
    </row>
    <row r="6776" spans="1:1">
      <c r="A6776" s="34" t="s">
        <v>6794</v>
      </c>
    </row>
    <row r="6777" spans="1:1">
      <c r="A6777" s="35" t="s">
        <v>6795</v>
      </c>
    </row>
    <row r="6778" spans="1:1">
      <c r="A6778" s="34" t="s">
        <v>6796</v>
      </c>
    </row>
    <row r="6779" spans="1:1">
      <c r="A6779" s="35" t="s">
        <v>6797</v>
      </c>
    </row>
    <row r="6780" spans="1:1">
      <c r="A6780" s="34" t="s">
        <v>6798</v>
      </c>
    </row>
    <row r="6781" spans="1:1">
      <c r="A6781" s="35" t="s">
        <v>6799</v>
      </c>
    </row>
    <row r="6782" spans="1:1">
      <c r="A6782" s="34" t="s">
        <v>6800</v>
      </c>
    </row>
    <row r="6783" spans="1:1">
      <c r="A6783" s="35" t="s">
        <v>6801</v>
      </c>
    </row>
    <row r="6784" spans="1:1">
      <c r="A6784" s="34" t="s">
        <v>6802</v>
      </c>
    </row>
    <row r="6785" spans="1:1">
      <c r="A6785" s="35" t="s">
        <v>6803</v>
      </c>
    </row>
    <row r="6786" spans="1:1">
      <c r="A6786" s="34" t="s">
        <v>6804</v>
      </c>
    </row>
    <row r="6787" spans="1:1">
      <c r="A6787" s="35" t="s">
        <v>6805</v>
      </c>
    </row>
    <row r="6788" spans="1:1">
      <c r="A6788" s="34" t="s">
        <v>6806</v>
      </c>
    </row>
    <row r="6789" spans="1:1">
      <c r="A6789" s="35" t="s">
        <v>6807</v>
      </c>
    </row>
    <row r="6790" spans="1:1">
      <c r="A6790" s="34" t="s">
        <v>6808</v>
      </c>
    </row>
    <row r="6791" spans="1:1">
      <c r="A6791" s="35" t="s">
        <v>6809</v>
      </c>
    </row>
    <row r="6792" spans="1:1">
      <c r="A6792" s="34" t="s">
        <v>6810</v>
      </c>
    </row>
    <row r="6793" spans="1:1">
      <c r="A6793" s="35" t="s">
        <v>6811</v>
      </c>
    </row>
    <row r="6794" spans="1:1">
      <c r="A6794" s="34" t="s">
        <v>6812</v>
      </c>
    </row>
    <row r="6795" spans="1:1">
      <c r="A6795" s="35" t="s">
        <v>6813</v>
      </c>
    </row>
    <row r="6796" spans="1:1">
      <c r="A6796" s="34" t="s">
        <v>6814</v>
      </c>
    </row>
    <row r="6797" spans="1:1">
      <c r="A6797" s="35" t="s">
        <v>6815</v>
      </c>
    </row>
    <row r="6798" spans="1:1">
      <c r="A6798" s="34" t="s">
        <v>6816</v>
      </c>
    </row>
    <row r="6799" spans="1:1">
      <c r="A6799" s="35" t="s">
        <v>6817</v>
      </c>
    </row>
    <row r="6800" spans="1:1">
      <c r="A6800" s="34" t="s">
        <v>6818</v>
      </c>
    </row>
    <row r="6801" spans="1:1">
      <c r="A6801" s="35" t="s">
        <v>6819</v>
      </c>
    </row>
    <row r="6802" spans="1:1">
      <c r="A6802" s="34" t="s">
        <v>6820</v>
      </c>
    </row>
    <row r="6803" spans="1:1">
      <c r="A6803" s="35" t="s">
        <v>6821</v>
      </c>
    </row>
    <row r="6804" spans="1:1">
      <c r="A6804" s="34" t="s">
        <v>6822</v>
      </c>
    </row>
    <row r="6805" spans="1:1">
      <c r="A6805" s="35" t="s">
        <v>6823</v>
      </c>
    </row>
    <row r="6806" spans="1:1">
      <c r="A6806" s="34" t="s">
        <v>6824</v>
      </c>
    </row>
    <row r="6807" spans="1:1">
      <c r="A6807" s="35" t="s">
        <v>6825</v>
      </c>
    </row>
    <row r="6808" spans="1:1">
      <c r="A6808" s="34" t="s">
        <v>6826</v>
      </c>
    </row>
    <row r="6809" spans="1:1">
      <c r="A6809" s="35" t="s">
        <v>6827</v>
      </c>
    </row>
    <row r="6810" spans="1:1">
      <c r="A6810" s="34" t="s">
        <v>6828</v>
      </c>
    </row>
    <row r="6811" spans="1:1">
      <c r="A6811" s="35" t="s">
        <v>6829</v>
      </c>
    </row>
    <row r="6812" spans="1:1">
      <c r="A6812" s="34" t="s">
        <v>6830</v>
      </c>
    </row>
    <row r="6813" spans="1:1">
      <c r="A6813" s="35" t="s">
        <v>6831</v>
      </c>
    </row>
    <row r="6814" spans="1:1">
      <c r="A6814" s="34" t="s">
        <v>6832</v>
      </c>
    </row>
    <row r="6815" spans="1:1">
      <c r="A6815" s="35" t="s">
        <v>6833</v>
      </c>
    </row>
    <row r="6816" spans="1:1">
      <c r="A6816" s="34" t="s">
        <v>6834</v>
      </c>
    </row>
    <row r="6817" spans="1:1">
      <c r="A6817" s="35" t="s">
        <v>6835</v>
      </c>
    </row>
    <row r="6818" spans="1:1">
      <c r="A6818" s="34" t="s">
        <v>6836</v>
      </c>
    </row>
    <row r="6819" spans="1:1">
      <c r="A6819" s="35" t="s">
        <v>6837</v>
      </c>
    </row>
    <row r="6820" spans="1:1">
      <c r="A6820" s="34" t="s">
        <v>6838</v>
      </c>
    </row>
    <row r="6821" spans="1:1">
      <c r="A6821" s="35" t="s">
        <v>6839</v>
      </c>
    </row>
    <row r="6822" spans="1:1">
      <c r="A6822" s="34" t="s">
        <v>6840</v>
      </c>
    </row>
    <row r="6823" spans="1:1">
      <c r="A6823" s="35" t="s">
        <v>6841</v>
      </c>
    </row>
    <row r="6824" spans="1:1">
      <c r="A6824" s="34" t="s">
        <v>6842</v>
      </c>
    </row>
    <row r="6825" spans="1:1">
      <c r="A6825" s="35" t="s">
        <v>6843</v>
      </c>
    </row>
    <row r="6826" spans="1:1">
      <c r="A6826" s="34" t="s">
        <v>6844</v>
      </c>
    </row>
    <row r="6827" spans="1:1">
      <c r="A6827" s="35" t="s">
        <v>6845</v>
      </c>
    </row>
    <row r="6828" spans="1:1">
      <c r="A6828" s="34" t="s">
        <v>6846</v>
      </c>
    </row>
    <row r="6829" spans="1:1">
      <c r="A6829" s="35" t="s">
        <v>6847</v>
      </c>
    </row>
    <row r="6830" spans="1:1">
      <c r="A6830" s="34" t="s">
        <v>6848</v>
      </c>
    </row>
    <row r="6831" spans="1:1">
      <c r="A6831" s="35" t="s">
        <v>6849</v>
      </c>
    </row>
    <row r="6832" spans="1:1">
      <c r="A6832" s="34" t="s">
        <v>6850</v>
      </c>
    </row>
    <row r="6833" spans="1:1">
      <c r="A6833" s="35" t="s">
        <v>6851</v>
      </c>
    </row>
    <row r="6834" spans="1:1">
      <c r="A6834" s="34" t="s">
        <v>6852</v>
      </c>
    </row>
    <row r="6835" spans="1:1">
      <c r="A6835" s="35" t="s">
        <v>6853</v>
      </c>
    </row>
    <row r="6836" spans="1:1">
      <c r="A6836" s="34" t="s">
        <v>6854</v>
      </c>
    </row>
    <row r="6837" spans="1:1">
      <c r="A6837" s="35" t="s">
        <v>6855</v>
      </c>
    </row>
    <row r="6838" spans="1:1">
      <c r="A6838" s="34" t="s">
        <v>6856</v>
      </c>
    </row>
    <row r="6839" spans="1:1">
      <c r="A6839" s="35" t="s">
        <v>6857</v>
      </c>
    </row>
    <row r="6840" spans="1:1">
      <c r="A6840" s="34" t="s">
        <v>6858</v>
      </c>
    </row>
    <row r="6841" spans="1:1">
      <c r="A6841" s="35" t="s">
        <v>6859</v>
      </c>
    </row>
    <row r="6842" spans="1:1">
      <c r="A6842" s="34" t="s">
        <v>6860</v>
      </c>
    </row>
    <row r="6843" spans="1:1">
      <c r="A6843" s="35" t="s">
        <v>6861</v>
      </c>
    </row>
    <row r="6844" spans="1:1">
      <c r="A6844" s="34" t="s">
        <v>6862</v>
      </c>
    </row>
    <row r="6845" spans="1:1">
      <c r="A6845" s="35" t="s">
        <v>6863</v>
      </c>
    </row>
    <row r="6846" spans="1:1">
      <c r="A6846" s="34" t="s">
        <v>6864</v>
      </c>
    </row>
    <row r="6847" spans="1:1">
      <c r="A6847" s="35" t="s">
        <v>6865</v>
      </c>
    </row>
    <row r="6848" spans="1:1">
      <c r="A6848" s="34" t="s">
        <v>6866</v>
      </c>
    </row>
    <row r="6849" spans="1:1">
      <c r="A6849" s="35" t="s">
        <v>6867</v>
      </c>
    </row>
    <row r="6850" spans="1:1">
      <c r="A6850" s="34" t="s">
        <v>6868</v>
      </c>
    </row>
    <row r="6851" spans="1:1">
      <c r="A6851" s="35" t="s">
        <v>6869</v>
      </c>
    </row>
    <row r="6852" spans="1:1">
      <c r="A6852" s="34" t="s">
        <v>6870</v>
      </c>
    </row>
    <row r="6853" spans="1:1">
      <c r="A6853" s="35" t="s">
        <v>6871</v>
      </c>
    </row>
    <row r="6854" spans="1:1">
      <c r="A6854" s="34" t="s">
        <v>6872</v>
      </c>
    </row>
    <row r="6855" spans="1:1">
      <c r="A6855" s="35" t="s">
        <v>6873</v>
      </c>
    </row>
    <row r="6856" spans="1:1">
      <c r="A6856" s="34" t="s">
        <v>6874</v>
      </c>
    </row>
    <row r="6857" spans="1:1">
      <c r="A6857" s="35" t="s">
        <v>6875</v>
      </c>
    </row>
    <row r="6858" spans="1:1">
      <c r="A6858" s="34" t="s">
        <v>6876</v>
      </c>
    </row>
    <row r="6859" spans="1:1">
      <c r="A6859" s="35" t="s">
        <v>6877</v>
      </c>
    </row>
    <row r="6860" spans="1:1">
      <c r="A6860" s="34" t="s">
        <v>6878</v>
      </c>
    </row>
    <row r="6861" spans="1:1">
      <c r="A6861" s="35" t="s">
        <v>6879</v>
      </c>
    </row>
    <row r="6862" spans="1:1">
      <c r="A6862" s="34" t="s">
        <v>6880</v>
      </c>
    </row>
    <row r="6863" spans="1:1">
      <c r="A6863" s="35" t="s">
        <v>6881</v>
      </c>
    </row>
    <row r="6864" spans="1:1">
      <c r="A6864" s="34" t="s">
        <v>6882</v>
      </c>
    </row>
    <row r="6865" spans="1:1">
      <c r="A6865" s="35" t="s">
        <v>6883</v>
      </c>
    </row>
    <row r="6866" spans="1:1">
      <c r="A6866" s="34" t="s">
        <v>6884</v>
      </c>
    </row>
    <row r="6867" spans="1:1">
      <c r="A6867" s="35" t="s">
        <v>6885</v>
      </c>
    </row>
    <row r="6868" spans="1:1">
      <c r="A6868" s="34" t="s">
        <v>6886</v>
      </c>
    </row>
    <row r="6869" spans="1:1">
      <c r="A6869" s="35" t="s">
        <v>6887</v>
      </c>
    </row>
    <row r="6870" spans="1:1">
      <c r="A6870" s="34" t="s">
        <v>6888</v>
      </c>
    </row>
    <row r="6871" spans="1:1">
      <c r="A6871" s="35" t="s">
        <v>6889</v>
      </c>
    </row>
    <row r="6872" spans="1:1">
      <c r="A6872" s="34" t="s">
        <v>6890</v>
      </c>
    </row>
    <row r="6873" spans="1:1">
      <c r="A6873" s="35" t="s">
        <v>6891</v>
      </c>
    </row>
    <row r="6874" spans="1:1">
      <c r="A6874" s="34" t="s">
        <v>6892</v>
      </c>
    </row>
    <row r="6875" spans="1:1">
      <c r="A6875" s="35" t="s">
        <v>6893</v>
      </c>
    </row>
    <row r="6876" spans="1:1">
      <c r="A6876" s="34" t="s">
        <v>6894</v>
      </c>
    </row>
    <row r="6877" spans="1:1">
      <c r="A6877" s="35" t="s">
        <v>6895</v>
      </c>
    </row>
    <row r="6878" spans="1:1">
      <c r="A6878" s="34" t="s">
        <v>6896</v>
      </c>
    </row>
    <row r="6879" spans="1:1">
      <c r="A6879" s="35" t="s">
        <v>6897</v>
      </c>
    </row>
    <row r="6880" spans="1:1">
      <c r="A6880" s="34" t="s">
        <v>6898</v>
      </c>
    </row>
    <row r="6881" spans="1:1">
      <c r="A6881" s="35" t="s">
        <v>6899</v>
      </c>
    </row>
    <row r="6882" spans="1:1">
      <c r="A6882" s="34" t="s">
        <v>6900</v>
      </c>
    </row>
    <row r="6883" spans="1:1">
      <c r="A6883" s="35" t="s">
        <v>6901</v>
      </c>
    </row>
    <row r="6884" spans="1:1">
      <c r="A6884" s="34" t="s">
        <v>6902</v>
      </c>
    </row>
    <row r="6885" spans="1:1">
      <c r="A6885" s="35" t="s">
        <v>6903</v>
      </c>
    </row>
    <row r="6886" spans="1:1">
      <c r="A6886" s="34" t="s">
        <v>6904</v>
      </c>
    </row>
    <row r="6887" spans="1:1">
      <c r="A6887" s="35" t="s">
        <v>6905</v>
      </c>
    </row>
    <row r="6888" spans="1:1">
      <c r="A6888" s="34" t="s">
        <v>6906</v>
      </c>
    </row>
    <row r="6889" spans="1:1">
      <c r="A6889" s="35" t="s">
        <v>6907</v>
      </c>
    </row>
    <row r="6890" spans="1:1">
      <c r="A6890" s="34" t="s">
        <v>6908</v>
      </c>
    </row>
    <row r="6891" spans="1:1">
      <c r="A6891" s="35" t="s">
        <v>6909</v>
      </c>
    </row>
    <row r="6892" spans="1:1">
      <c r="A6892" s="34" t="s">
        <v>6910</v>
      </c>
    </row>
    <row r="6893" spans="1:1">
      <c r="A6893" s="35" t="s">
        <v>6911</v>
      </c>
    </row>
    <row r="6894" spans="1:1">
      <c r="A6894" s="34" t="s">
        <v>6912</v>
      </c>
    </row>
    <row r="6895" spans="1:1">
      <c r="A6895" s="35" t="s">
        <v>6913</v>
      </c>
    </row>
    <row r="6896" spans="1:1">
      <c r="A6896" s="34" t="s">
        <v>6914</v>
      </c>
    </row>
    <row r="6897" spans="1:1">
      <c r="A6897" s="35" t="s">
        <v>6915</v>
      </c>
    </row>
    <row r="6898" spans="1:1">
      <c r="A6898" s="34" t="s">
        <v>6916</v>
      </c>
    </row>
    <row r="6899" spans="1:1">
      <c r="A6899" s="35" t="s">
        <v>6917</v>
      </c>
    </row>
    <row r="6900" spans="1:1">
      <c r="A6900" s="34" t="s">
        <v>6918</v>
      </c>
    </row>
    <row r="6901" spans="1:1">
      <c r="A6901" s="35" t="s">
        <v>6919</v>
      </c>
    </row>
    <row r="6902" spans="1:1">
      <c r="A6902" s="34" t="s">
        <v>6920</v>
      </c>
    </row>
    <row r="6903" spans="1:1">
      <c r="A6903" s="35" t="s">
        <v>6921</v>
      </c>
    </row>
    <row r="6904" spans="1:1">
      <c r="A6904" s="34" t="s">
        <v>6922</v>
      </c>
    </row>
    <row r="6905" spans="1:1">
      <c r="A6905" s="35" t="s">
        <v>6923</v>
      </c>
    </row>
    <row r="6906" spans="1:1">
      <c r="A6906" s="34" t="s">
        <v>6924</v>
      </c>
    </row>
    <row r="6907" spans="1:1">
      <c r="A6907" s="35" t="s">
        <v>6925</v>
      </c>
    </row>
    <row r="6908" spans="1:1">
      <c r="A6908" s="34" t="s">
        <v>6926</v>
      </c>
    </row>
    <row r="6909" spans="1:1">
      <c r="A6909" s="35" t="s">
        <v>6927</v>
      </c>
    </row>
    <row r="6910" spans="1:1">
      <c r="A6910" s="34" t="s">
        <v>6928</v>
      </c>
    </row>
    <row r="6911" spans="1:1">
      <c r="A6911" s="35" t="s">
        <v>6929</v>
      </c>
    </row>
    <row r="6912" spans="1:1">
      <c r="A6912" s="34" t="s">
        <v>6930</v>
      </c>
    </row>
    <row r="6913" spans="1:1">
      <c r="A6913" s="35" t="s">
        <v>6931</v>
      </c>
    </row>
    <row r="6914" spans="1:1">
      <c r="A6914" s="34" t="s">
        <v>6932</v>
      </c>
    </row>
    <row r="6915" spans="1:1">
      <c r="A6915" s="35" t="s">
        <v>6933</v>
      </c>
    </row>
    <row r="6916" spans="1:1">
      <c r="A6916" s="34" t="s">
        <v>6934</v>
      </c>
    </row>
    <row r="6917" spans="1:1">
      <c r="A6917" s="35" t="s">
        <v>6935</v>
      </c>
    </row>
    <row r="6918" spans="1:1">
      <c r="A6918" s="34" t="s">
        <v>6936</v>
      </c>
    </row>
    <row r="6919" spans="1:1">
      <c r="A6919" s="35" t="s">
        <v>6937</v>
      </c>
    </row>
    <row r="6920" spans="1:1">
      <c r="A6920" s="34" t="s">
        <v>6938</v>
      </c>
    </row>
    <row r="6921" spans="1:1">
      <c r="A6921" s="35" t="s">
        <v>6939</v>
      </c>
    </row>
    <row r="6922" spans="1:1">
      <c r="A6922" s="34" t="s">
        <v>6940</v>
      </c>
    </row>
    <row r="6923" spans="1:1">
      <c r="A6923" s="35" t="s">
        <v>6941</v>
      </c>
    </row>
    <row r="6924" spans="1:1">
      <c r="A6924" s="34" t="s">
        <v>6942</v>
      </c>
    </row>
    <row r="6925" spans="1:1">
      <c r="A6925" s="35" t="s">
        <v>6943</v>
      </c>
    </row>
    <row r="6926" spans="1:1">
      <c r="A6926" s="34" t="s">
        <v>6944</v>
      </c>
    </row>
    <row r="6927" spans="1:1">
      <c r="A6927" s="35" t="s">
        <v>6945</v>
      </c>
    </row>
    <row r="6928" spans="1:1">
      <c r="A6928" s="34" t="s">
        <v>6946</v>
      </c>
    </row>
    <row r="6929" spans="1:1">
      <c r="A6929" s="35" t="s">
        <v>6947</v>
      </c>
    </row>
    <row r="6930" spans="1:1">
      <c r="A6930" s="34" t="s">
        <v>6948</v>
      </c>
    </row>
    <row r="6931" spans="1:1">
      <c r="A6931" s="35" t="s">
        <v>6949</v>
      </c>
    </row>
    <row r="6932" spans="1:1">
      <c r="A6932" s="34" t="s">
        <v>6950</v>
      </c>
    </row>
    <row r="6933" spans="1:1">
      <c r="A6933" s="35" t="s">
        <v>6951</v>
      </c>
    </row>
    <row r="6934" spans="1:1">
      <c r="A6934" s="34" t="s">
        <v>6952</v>
      </c>
    </row>
    <row r="6935" spans="1:1">
      <c r="A6935" s="35" t="s">
        <v>6953</v>
      </c>
    </row>
    <row r="6936" spans="1:1">
      <c r="A6936" s="34" t="s">
        <v>6954</v>
      </c>
    </row>
    <row r="6937" spans="1:1">
      <c r="A6937" s="35" t="s">
        <v>6955</v>
      </c>
    </row>
    <row r="6938" spans="1:1">
      <c r="A6938" s="34" t="s">
        <v>6956</v>
      </c>
    </row>
    <row r="6939" spans="1:1">
      <c r="A6939" s="35" t="s">
        <v>6957</v>
      </c>
    </row>
    <row r="6940" spans="1:1">
      <c r="A6940" s="34" t="s">
        <v>6958</v>
      </c>
    </row>
    <row r="6941" spans="1:1">
      <c r="A6941" s="35" t="s">
        <v>6959</v>
      </c>
    </row>
    <row r="6942" spans="1:1">
      <c r="A6942" s="34" t="s">
        <v>6960</v>
      </c>
    </row>
    <row r="6943" spans="1:1">
      <c r="A6943" s="35" t="s">
        <v>6961</v>
      </c>
    </row>
    <row r="6944" spans="1:1">
      <c r="A6944" s="34" t="s">
        <v>6962</v>
      </c>
    </row>
    <row r="6945" spans="1:1">
      <c r="A6945" s="35" t="s">
        <v>6963</v>
      </c>
    </row>
    <row r="6946" spans="1:1">
      <c r="A6946" s="34" t="s">
        <v>6964</v>
      </c>
    </row>
    <row r="6947" spans="1:1">
      <c r="A6947" s="35" t="s">
        <v>6965</v>
      </c>
    </row>
    <row r="6948" spans="1:1">
      <c r="A6948" s="34" t="s">
        <v>6966</v>
      </c>
    </row>
    <row r="6949" spans="1:1">
      <c r="A6949" s="35" t="s">
        <v>6967</v>
      </c>
    </row>
    <row r="6950" spans="1:1">
      <c r="A6950" s="34" t="s">
        <v>6968</v>
      </c>
    </row>
    <row r="6951" spans="1:1">
      <c r="A6951" s="35" t="s">
        <v>6969</v>
      </c>
    </row>
    <row r="6952" spans="1:1">
      <c r="A6952" s="34" t="s">
        <v>6970</v>
      </c>
    </row>
    <row r="6953" spans="1:1">
      <c r="A6953" s="35" t="s">
        <v>6971</v>
      </c>
    </row>
    <row r="6954" spans="1:1">
      <c r="A6954" s="34" t="s">
        <v>6972</v>
      </c>
    </row>
    <row r="6955" spans="1:1">
      <c r="A6955" s="35" t="s">
        <v>6973</v>
      </c>
    </row>
    <row r="6956" spans="1:1">
      <c r="A6956" s="34" t="s">
        <v>6974</v>
      </c>
    </row>
    <row r="6957" spans="1:1">
      <c r="A6957" s="35" t="s">
        <v>6975</v>
      </c>
    </row>
    <row r="6958" spans="1:1">
      <c r="A6958" s="34" t="s">
        <v>6976</v>
      </c>
    </row>
    <row r="6959" spans="1:1">
      <c r="A6959" s="35" t="s">
        <v>6977</v>
      </c>
    </row>
    <row r="6960" spans="1:1">
      <c r="A6960" s="34" t="s">
        <v>6978</v>
      </c>
    </row>
    <row r="6961" spans="1:1">
      <c r="A6961" s="35" t="s">
        <v>6979</v>
      </c>
    </row>
    <row r="6962" spans="1:1">
      <c r="A6962" s="34" t="s">
        <v>6980</v>
      </c>
    </row>
    <row r="6963" spans="1:1">
      <c r="A6963" s="35" t="s">
        <v>6981</v>
      </c>
    </row>
    <row r="6964" spans="1:1">
      <c r="A6964" s="34" t="s">
        <v>6982</v>
      </c>
    </row>
    <row r="6965" spans="1:1">
      <c r="A6965" s="35" t="s">
        <v>6983</v>
      </c>
    </row>
    <row r="6966" spans="1:1">
      <c r="A6966" s="34" t="s">
        <v>6984</v>
      </c>
    </row>
    <row r="6967" spans="1:1">
      <c r="A6967" s="35" t="s">
        <v>6985</v>
      </c>
    </row>
    <row r="6968" spans="1:1">
      <c r="A6968" s="34" t="s">
        <v>6986</v>
      </c>
    </row>
    <row r="6969" spans="1:1">
      <c r="A6969" s="35" t="s">
        <v>6987</v>
      </c>
    </row>
    <row r="6970" spans="1:1">
      <c r="A6970" s="34" t="s">
        <v>6988</v>
      </c>
    </row>
    <row r="6971" spans="1:1">
      <c r="A6971" s="35" t="s">
        <v>6989</v>
      </c>
    </row>
    <row r="6972" spans="1:1">
      <c r="A6972" s="34" t="s">
        <v>6990</v>
      </c>
    </row>
    <row r="6973" spans="1:1">
      <c r="A6973" s="35" t="s">
        <v>6991</v>
      </c>
    </row>
    <row r="6974" spans="1:1">
      <c r="A6974" s="34" t="s">
        <v>6992</v>
      </c>
    </row>
    <row r="6975" spans="1:1">
      <c r="A6975" s="35" t="s">
        <v>6993</v>
      </c>
    </row>
    <row r="6976" spans="1:1">
      <c r="A6976" s="34" t="s">
        <v>6994</v>
      </c>
    </row>
    <row r="6977" spans="1:1">
      <c r="A6977" s="35" t="s">
        <v>6995</v>
      </c>
    </row>
    <row r="6978" spans="1:1">
      <c r="A6978" s="34" t="s">
        <v>6996</v>
      </c>
    </row>
    <row r="6979" spans="1:1">
      <c r="A6979" s="35" t="s">
        <v>6997</v>
      </c>
    </row>
    <row r="6980" spans="1:1">
      <c r="A6980" s="34" t="s">
        <v>6998</v>
      </c>
    </row>
    <row r="6981" spans="1:1">
      <c r="A6981" s="35" t="s">
        <v>6999</v>
      </c>
    </row>
    <row r="6982" spans="1:1">
      <c r="A6982" s="34" t="s">
        <v>7000</v>
      </c>
    </row>
    <row r="6983" spans="1:1">
      <c r="A6983" s="35" t="s">
        <v>7001</v>
      </c>
    </row>
    <row r="6984" spans="1:1">
      <c r="A6984" s="34" t="s">
        <v>7002</v>
      </c>
    </row>
    <row r="6985" spans="1:1">
      <c r="A6985" s="35" t="s">
        <v>7003</v>
      </c>
    </row>
    <row r="6986" spans="1:1">
      <c r="A6986" s="34" t="s">
        <v>7004</v>
      </c>
    </row>
    <row r="6987" spans="1:1">
      <c r="A6987" s="35" t="s">
        <v>7005</v>
      </c>
    </row>
    <row r="6988" spans="1:1">
      <c r="A6988" s="34" t="s">
        <v>7006</v>
      </c>
    </row>
    <row r="6989" spans="1:1">
      <c r="A6989" s="35" t="s">
        <v>7007</v>
      </c>
    </row>
    <row r="6990" spans="1:1">
      <c r="A6990" s="34" t="s">
        <v>7008</v>
      </c>
    </row>
    <row r="6991" spans="1:1">
      <c r="A6991" s="35" t="s">
        <v>7009</v>
      </c>
    </row>
    <row r="6992" spans="1:1">
      <c r="A6992" s="34" t="s">
        <v>7010</v>
      </c>
    </row>
    <row r="6993" spans="1:1">
      <c r="A6993" s="35" t="s">
        <v>7011</v>
      </c>
    </row>
    <row r="6994" spans="1:1">
      <c r="A6994" s="34" t="s">
        <v>7012</v>
      </c>
    </row>
    <row r="6995" spans="1:1">
      <c r="A6995" s="35" t="s">
        <v>7013</v>
      </c>
    </row>
    <row r="6996" spans="1:1">
      <c r="A6996" s="34" t="s">
        <v>7014</v>
      </c>
    </row>
    <row r="6997" spans="1:1">
      <c r="A6997" s="35" t="s">
        <v>7015</v>
      </c>
    </row>
    <row r="6998" spans="1:1">
      <c r="A6998" s="34" t="s">
        <v>7016</v>
      </c>
    </row>
    <row r="6999" spans="1:1">
      <c r="A6999" s="35" t="s">
        <v>7017</v>
      </c>
    </row>
    <row r="7000" spans="1:1">
      <c r="A7000" s="34" t="s">
        <v>7018</v>
      </c>
    </row>
    <row r="7001" spans="1:1">
      <c r="A7001" s="35" t="s">
        <v>7019</v>
      </c>
    </row>
    <row r="7002" spans="1:1">
      <c r="A7002" s="34" t="s">
        <v>7020</v>
      </c>
    </row>
    <row r="7003" spans="1:1">
      <c r="A7003" s="35" t="s">
        <v>7021</v>
      </c>
    </row>
    <row r="7004" spans="1:1">
      <c r="A7004" s="34" t="s">
        <v>7022</v>
      </c>
    </row>
    <row r="7005" spans="1:1">
      <c r="A7005" s="35" t="s">
        <v>7023</v>
      </c>
    </row>
    <row r="7006" spans="1:1">
      <c r="A7006" s="34" t="s">
        <v>7024</v>
      </c>
    </row>
    <row r="7007" spans="1:1">
      <c r="A7007" s="35" t="s">
        <v>7025</v>
      </c>
    </row>
    <row r="7008" spans="1:1">
      <c r="A7008" s="34" t="s">
        <v>7026</v>
      </c>
    </row>
    <row r="7009" spans="1:1">
      <c r="A7009" s="35" t="s">
        <v>7027</v>
      </c>
    </row>
    <row r="7010" spans="1:1">
      <c r="A7010" s="34" t="s">
        <v>7028</v>
      </c>
    </row>
    <row r="7011" spans="1:1">
      <c r="A7011" s="35" t="s">
        <v>7029</v>
      </c>
    </row>
    <row r="7012" spans="1:1">
      <c r="A7012" s="34" t="s">
        <v>7030</v>
      </c>
    </row>
    <row r="7013" spans="1:1">
      <c r="A7013" s="35" t="s">
        <v>7031</v>
      </c>
    </row>
    <row r="7014" spans="1:1">
      <c r="A7014" s="34" t="s">
        <v>7032</v>
      </c>
    </row>
    <row r="7015" spans="1:1">
      <c r="A7015" s="35" t="s">
        <v>7033</v>
      </c>
    </row>
    <row r="7016" spans="1:1">
      <c r="A7016" s="34" t="s">
        <v>7034</v>
      </c>
    </row>
    <row r="7017" spans="1:1">
      <c r="A7017" s="35" t="s">
        <v>7035</v>
      </c>
    </row>
    <row r="7018" spans="1:1">
      <c r="A7018" s="34" t="s">
        <v>7036</v>
      </c>
    </row>
    <row r="7019" spans="1:1">
      <c r="A7019" s="35" t="s">
        <v>7037</v>
      </c>
    </row>
    <row r="7020" spans="1:1">
      <c r="A7020" s="34" t="s">
        <v>7038</v>
      </c>
    </row>
    <row r="7021" spans="1:1">
      <c r="A7021" s="35" t="s">
        <v>7039</v>
      </c>
    </row>
    <row r="7022" spans="1:1">
      <c r="A7022" s="34" t="s">
        <v>7040</v>
      </c>
    </row>
    <row r="7023" spans="1:1">
      <c r="A7023" s="35" t="s">
        <v>7041</v>
      </c>
    </row>
    <row r="7024" spans="1:1">
      <c r="A7024" s="34" t="s">
        <v>7042</v>
      </c>
    </row>
    <row r="7025" spans="1:1">
      <c r="A7025" s="35" t="s">
        <v>7043</v>
      </c>
    </row>
    <row r="7026" spans="1:1">
      <c r="A7026" s="34" t="s">
        <v>7044</v>
      </c>
    </row>
    <row r="7027" spans="1:1">
      <c r="A7027" s="35" t="s">
        <v>7045</v>
      </c>
    </row>
    <row r="7028" spans="1:1">
      <c r="A7028" s="34" t="s">
        <v>7046</v>
      </c>
    </row>
    <row r="7029" spans="1:1">
      <c r="A7029" s="35" t="s">
        <v>7047</v>
      </c>
    </row>
    <row r="7030" spans="1:1">
      <c r="A7030" s="34" t="s">
        <v>7048</v>
      </c>
    </row>
    <row r="7031" spans="1:1">
      <c r="A7031" s="35" t="s">
        <v>7049</v>
      </c>
    </row>
    <row r="7032" spans="1:1">
      <c r="A7032" s="34" t="s">
        <v>7050</v>
      </c>
    </row>
    <row r="7033" spans="1:1">
      <c r="A7033" s="35" t="s">
        <v>7051</v>
      </c>
    </row>
    <row r="7034" spans="1:1">
      <c r="A7034" s="34" t="s">
        <v>7052</v>
      </c>
    </row>
    <row r="7035" spans="1:1">
      <c r="A7035" s="35" t="s">
        <v>7053</v>
      </c>
    </row>
    <row r="7036" spans="1:1">
      <c r="A7036" s="34" t="s">
        <v>7054</v>
      </c>
    </row>
    <row r="7037" spans="1:1">
      <c r="A7037" s="35" t="s">
        <v>7055</v>
      </c>
    </row>
    <row r="7038" spans="1:1">
      <c r="A7038" s="34" t="s">
        <v>7056</v>
      </c>
    </row>
    <row r="7039" spans="1:1">
      <c r="A7039" s="35" t="s">
        <v>7057</v>
      </c>
    </row>
    <row r="7040" spans="1:1">
      <c r="A7040" s="34" t="s">
        <v>7058</v>
      </c>
    </row>
    <row r="7041" spans="1:1">
      <c r="A7041" s="35" t="s">
        <v>7059</v>
      </c>
    </row>
    <row r="7042" spans="1:1">
      <c r="A7042" s="34" t="s">
        <v>7060</v>
      </c>
    </row>
    <row r="7043" spans="1:1">
      <c r="A7043" s="35" t="s">
        <v>7061</v>
      </c>
    </row>
    <row r="7044" spans="1:1">
      <c r="A7044" s="34" t="s">
        <v>7062</v>
      </c>
    </row>
    <row r="7045" spans="1:1">
      <c r="A7045" s="35" t="s">
        <v>7063</v>
      </c>
    </row>
    <row r="7046" spans="1:1">
      <c r="A7046" s="34" t="s">
        <v>7064</v>
      </c>
    </row>
    <row r="7047" spans="1:1">
      <c r="A7047" s="35" t="s">
        <v>7065</v>
      </c>
    </row>
    <row r="7048" spans="1:1">
      <c r="A7048" s="34" t="s">
        <v>7066</v>
      </c>
    </row>
    <row r="7049" spans="1:1">
      <c r="A7049" s="35" t="s">
        <v>7067</v>
      </c>
    </row>
    <row r="7050" spans="1:1">
      <c r="A7050" s="34" t="s">
        <v>7068</v>
      </c>
    </row>
    <row r="7051" spans="1:1">
      <c r="A7051" s="35" t="s">
        <v>7069</v>
      </c>
    </row>
    <row r="7052" spans="1:1">
      <c r="A7052" s="34" t="s">
        <v>7070</v>
      </c>
    </row>
    <row r="7053" spans="1:1">
      <c r="A7053" s="35" t="s">
        <v>7071</v>
      </c>
    </row>
    <row r="7054" spans="1:1">
      <c r="A7054" s="34" t="s">
        <v>7072</v>
      </c>
    </row>
    <row r="7055" spans="1:1">
      <c r="A7055" s="35" t="s">
        <v>7073</v>
      </c>
    </row>
    <row r="7056" spans="1:1">
      <c r="A7056" s="34" t="s">
        <v>7074</v>
      </c>
    </row>
    <row r="7057" spans="1:1">
      <c r="A7057" s="35" t="s">
        <v>7075</v>
      </c>
    </row>
    <row r="7058" spans="1:1">
      <c r="A7058" s="34" t="s">
        <v>7076</v>
      </c>
    </row>
    <row r="7059" spans="1:1">
      <c r="A7059" s="35" t="s">
        <v>7077</v>
      </c>
    </row>
    <row r="7060" spans="1:1">
      <c r="A7060" s="34" t="s">
        <v>7078</v>
      </c>
    </row>
    <row r="7061" spans="1:1">
      <c r="A7061" s="35" t="s">
        <v>7079</v>
      </c>
    </row>
    <row r="7062" spans="1:1">
      <c r="A7062" s="34" t="s">
        <v>7080</v>
      </c>
    </row>
    <row r="7063" spans="1:1">
      <c r="A7063" s="35" t="s">
        <v>7081</v>
      </c>
    </row>
    <row r="7064" spans="1:1">
      <c r="A7064" s="34" t="s">
        <v>7082</v>
      </c>
    </row>
    <row r="7065" spans="1:1">
      <c r="A7065" s="35" t="s">
        <v>7083</v>
      </c>
    </row>
    <row r="7066" spans="1:1">
      <c r="A7066" s="34" t="s">
        <v>7084</v>
      </c>
    </row>
    <row r="7067" spans="1:1">
      <c r="A7067" s="35" t="s">
        <v>7085</v>
      </c>
    </row>
    <row r="7068" spans="1:1">
      <c r="A7068" s="34" t="s">
        <v>7086</v>
      </c>
    </row>
    <row r="7069" spans="1:1">
      <c r="A7069" s="35" t="s">
        <v>7087</v>
      </c>
    </row>
    <row r="7070" spans="1:1">
      <c r="A7070" s="34" t="s">
        <v>7088</v>
      </c>
    </row>
    <row r="7071" spans="1:1">
      <c r="A7071" s="35" t="s">
        <v>7089</v>
      </c>
    </row>
    <row r="7072" spans="1:1">
      <c r="A7072" s="34" t="s">
        <v>7090</v>
      </c>
    </row>
    <row r="7073" spans="1:1">
      <c r="A7073" s="35" t="s">
        <v>7091</v>
      </c>
    </row>
    <row r="7074" spans="1:1">
      <c r="A7074" s="34" t="s">
        <v>7092</v>
      </c>
    </row>
    <row r="7075" spans="1:1">
      <c r="A7075" s="35" t="s">
        <v>7093</v>
      </c>
    </row>
    <row r="7076" spans="1:1">
      <c r="A7076" s="34" t="s">
        <v>7094</v>
      </c>
    </row>
    <row r="7077" spans="1:1">
      <c r="A7077" s="35" t="s">
        <v>7095</v>
      </c>
    </row>
    <row r="7078" spans="1:1">
      <c r="A7078" s="34" t="s">
        <v>7096</v>
      </c>
    </row>
    <row r="7079" spans="1:1">
      <c r="A7079" s="35" t="s">
        <v>7097</v>
      </c>
    </row>
    <row r="7080" spans="1:1">
      <c r="A7080" s="34" t="s">
        <v>7098</v>
      </c>
    </row>
    <row r="7081" spans="1:1">
      <c r="A7081" s="35" t="s">
        <v>7099</v>
      </c>
    </row>
    <row r="7082" spans="1:1">
      <c r="A7082" s="34" t="s">
        <v>7100</v>
      </c>
    </row>
    <row r="7083" spans="1:1">
      <c r="A7083" s="35" t="s">
        <v>7101</v>
      </c>
    </row>
    <row r="7084" spans="1:1">
      <c r="A7084" s="34" t="s">
        <v>7102</v>
      </c>
    </row>
    <row r="7085" spans="1:1">
      <c r="A7085" s="35" t="s">
        <v>7103</v>
      </c>
    </row>
    <row r="7086" spans="1:1">
      <c r="A7086" s="34" t="s">
        <v>7104</v>
      </c>
    </row>
    <row r="7087" spans="1:1">
      <c r="A7087" s="35" t="s">
        <v>7105</v>
      </c>
    </row>
    <row r="7088" spans="1:1">
      <c r="A7088" s="34" t="s">
        <v>7106</v>
      </c>
    </row>
    <row r="7089" spans="1:1">
      <c r="A7089" s="35" t="s">
        <v>7107</v>
      </c>
    </row>
    <row r="7090" spans="1:1">
      <c r="A7090" s="34" t="s">
        <v>7108</v>
      </c>
    </row>
    <row r="7091" spans="1:1">
      <c r="A7091" s="35" t="s">
        <v>7109</v>
      </c>
    </row>
    <row r="7092" spans="1:1">
      <c r="A7092" s="34" t="s">
        <v>7110</v>
      </c>
    </row>
    <row r="7093" spans="1:1">
      <c r="A7093" s="35" t="s">
        <v>7111</v>
      </c>
    </row>
    <row r="7094" spans="1:1">
      <c r="A7094" s="34" t="s">
        <v>7112</v>
      </c>
    </row>
    <row r="7095" spans="1:1">
      <c r="A7095" s="35" t="s">
        <v>7113</v>
      </c>
    </row>
    <row r="7096" spans="1:1">
      <c r="A7096" s="34" t="s">
        <v>7114</v>
      </c>
    </row>
    <row r="7097" spans="1:1">
      <c r="A7097" s="35" t="s">
        <v>7115</v>
      </c>
    </row>
    <row r="7098" spans="1:1">
      <c r="A7098" s="34" t="s">
        <v>7116</v>
      </c>
    </row>
    <row r="7099" spans="1:1">
      <c r="A7099" s="35" t="s">
        <v>7117</v>
      </c>
    </row>
    <row r="7100" spans="1:1">
      <c r="A7100" s="34" t="s">
        <v>7118</v>
      </c>
    </row>
    <row r="7101" spans="1:1">
      <c r="A7101" s="35" t="s">
        <v>7119</v>
      </c>
    </row>
    <row r="7102" spans="1:1">
      <c r="A7102" s="34" t="s">
        <v>7120</v>
      </c>
    </row>
    <row r="7103" spans="1:1">
      <c r="A7103" s="35" t="s">
        <v>7121</v>
      </c>
    </row>
    <row r="7104" spans="1:1">
      <c r="A7104" s="34" t="s">
        <v>7122</v>
      </c>
    </row>
    <row r="7105" spans="1:1">
      <c r="A7105" s="35" t="s">
        <v>7123</v>
      </c>
    </row>
    <row r="7106" spans="1:1">
      <c r="A7106" s="34" t="s">
        <v>7124</v>
      </c>
    </row>
    <row r="7107" spans="1:1">
      <c r="A7107" s="35" t="s">
        <v>7125</v>
      </c>
    </row>
    <row r="7108" spans="1:1">
      <c r="A7108" s="34" t="s">
        <v>7126</v>
      </c>
    </row>
    <row r="7109" spans="1:1">
      <c r="A7109" s="35" t="s">
        <v>7127</v>
      </c>
    </row>
    <row r="7110" spans="1:1">
      <c r="A7110" s="34" t="s">
        <v>7128</v>
      </c>
    </row>
    <row r="7111" spans="1:1">
      <c r="A7111" s="35" t="s">
        <v>7129</v>
      </c>
    </row>
    <row r="7112" spans="1:1">
      <c r="A7112" s="34" t="s">
        <v>7130</v>
      </c>
    </row>
    <row r="7113" spans="1:1">
      <c r="A7113" s="35" t="s">
        <v>7131</v>
      </c>
    </row>
    <row r="7114" spans="1:1">
      <c r="A7114" s="34" t="s">
        <v>7132</v>
      </c>
    </row>
    <row r="7115" spans="1:1">
      <c r="A7115" s="35" t="s">
        <v>7133</v>
      </c>
    </row>
    <row r="7116" spans="1:1">
      <c r="A7116" s="34" t="s">
        <v>7134</v>
      </c>
    </row>
    <row r="7117" spans="1:1">
      <c r="A7117" s="35" t="s">
        <v>7135</v>
      </c>
    </row>
    <row r="7118" spans="1:1">
      <c r="A7118" s="34" t="s">
        <v>7136</v>
      </c>
    </row>
    <row r="7119" spans="1:1">
      <c r="A7119" s="35" t="s">
        <v>7137</v>
      </c>
    </row>
    <row r="7120" spans="1:1">
      <c r="A7120" s="34" t="s">
        <v>7138</v>
      </c>
    </row>
    <row r="7121" spans="1:1">
      <c r="A7121" s="35" t="s">
        <v>7139</v>
      </c>
    </row>
    <row r="7122" spans="1:1">
      <c r="A7122" s="34" t="s">
        <v>7140</v>
      </c>
    </row>
    <row r="7123" spans="1:1">
      <c r="A7123" s="35" t="s">
        <v>7141</v>
      </c>
    </row>
    <row r="7124" spans="1:1">
      <c r="A7124" s="34" t="s">
        <v>7142</v>
      </c>
    </row>
    <row r="7125" spans="1:1">
      <c r="A7125" s="35" t="s">
        <v>7143</v>
      </c>
    </row>
    <row r="7126" spans="1:1">
      <c r="A7126" s="34" t="s">
        <v>7144</v>
      </c>
    </row>
    <row r="7127" spans="1:1">
      <c r="A7127" s="35" t="s">
        <v>7145</v>
      </c>
    </row>
    <row r="7128" spans="1:1">
      <c r="A7128" s="34" t="s">
        <v>7146</v>
      </c>
    </row>
    <row r="7129" spans="1:1">
      <c r="A7129" s="35" t="s">
        <v>7147</v>
      </c>
    </row>
    <row r="7130" spans="1:1">
      <c r="A7130" s="34" t="s">
        <v>7148</v>
      </c>
    </row>
    <row r="7131" spans="1:1">
      <c r="A7131" s="35" t="s">
        <v>7149</v>
      </c>
    </row>
    <row r="7132" spans="1:1">
      <c r="A7132" s="34" t="s">
        <v>7150</v>
      </c>
    </row>
    <row r="7133" spans="1:1">
      <c r="A7133" s="35" t="s">
        <v>7151</v>
      </c>
    </row>
    <row r="7134" spans="1:1">
      <c r="A7134" s="34" t="s">
        <v>7152</v>
      </c>
    </row>
    <row r="7135" spans="1:1">
      <c r="A7135" s="35" t="s">
        <v>7153</v>
      </c>
    </row>
    <row r="7136" spans="1:1">
      <c r="A7136" s="34" t="s">
        <v>7154</v>
      </c>
    </row>
    <row r="7137" spans="1:1">
      <c r="A7137" s="35" t="s">
        <v>7155</v>
      </c>
    </row>
    <row r="7138" spans="1:1">
      <c r="A7138" s="34" t="s">
        <v>7156</v>
      </c>
    </row>
    <row r="7139" spans="1:1">
      <c r="A7139" s="35" t="s">
        <v>7157</v>
      </c>
    </row>
    <row r="7140" spans="1:1">
      <c r="A7140" s="34" t="s">
        <v>7158</v>
      </c>
    </row>
    <row r="7141" spans="1:1">
      <c r="A7141" s="35" t="s">
        <v>7159</v>
      </c>
    </row>
    <row r="7142" spans="1:1">
      <c r="A7142" s="34" t="s">
        <v>7160</v>
      </c>
    </row>
    <row r="7143" spans="1:1">
      <c r="A7143" s="35" t="s">
        <v>7161</v>
      </c>
    </row>
    <row r="7144" spans="1:1">
      <c r="A7144" s="34" t="s">
        <v>7162</v>
      </c>
    </row>
    <row r="7145" spans="1:1">
      <c r="A7145" s="35" t="s">
        <v>7163</v>
      </c>
    </row>
    <row r="7146" spans="1:1">
      <c r="A7146" s="34" t="s">
        <v>7164</v>
      </c>
    </row>
    <row r="7147" spans="1:1">
      <c r="A7147" s="35" t="s">
        <v>7165</v>
      </c>
    </row>
    <row r="7148" spans="1:1">
      <c r="A7148" s="34" t="s">
        <v>7166</v>
      </c>
    </row>
    <row r="7149" spans="1:1">
      <c r="A7149" s="35" t="s">
        <v>7167</v>
      </c>
    </row>
    <row r="7150" spans="1:1">
      <c r="A7150" s="34" t="s">
        <v>7168</v>
      </c>
    </row>
    <row r="7151" spans="1:1">
      <c r="A7151" s="35" t="s">
        <v>7169</v>
      </c>
    </row>
    <row r="7152" spans="1:1">
      <c r="A7152" s="34" t="s">
        <v>7170</v>
      </c>
    </row>
    <row r="7153" spans="1:1">
      <c r="A7153" s="35" t="s">
        <v>7171</v>
      </c>
    </row>
    <row r="7154" spans="1:1">
      <c r="A7154" s="34" t="s">
        <v>7172</v>
      </c>
    </row>
    <row r="7155" spans="1:1">
      <c r="A7155" s="35" t="s">
        <v>7173</v>
      </c>
    </row>
    <row r="7156" spans="1:1">
      <c r="A7156" s="34" t="s">
        <v>7174</v>
      </c>
    </row>
    <row r="7157" spans="1:1">
      <c r="A7157" s="35" t="s">
        <v>7175</v>
      </c>
    </row>
    <row r="7158" spans="1:1">
      <c r="A7158" s="34" t="s">
        <v>7176</v>
      </c>
    </row>
    <row r="7159" spans="1:1">
      <c r="A7159" s="35" t="s">
        <v>7177</v>
      </c>
    </row>
    <row r="7160" spans="1:1">
      <c r="A7160" s="34" t="s">
        <v>7178</v>
      </c>
    </row>
    <row r="7161" spans="1:1">
      <c r="A7161" s="35" t="s">
        <v>7179</v>
      </c>
    </row>
    <row r="7162" spans="1:1">
      <c r="A7162" s="34" t="s">
        <v>7180</v>
      </c>
    </row>
    <row r="7163" spans="1:1">
      <c r="A7163" s="35" t="s">
        <v>7181</v>
      </c>
    </row>
    <row r="7164" spans="1:1">
      <c r="A7164" s="34" t="s">
        <v>7182</v>
      </c>
    </row>
    <row r="7165" spans="1:1">
      <c r="A7165" s="35" t="s">
        <v>7183</v>
      </c>
    </row>
    <row r="7166" spans="1:1">
      <c r="A7166" s="34" t="s">
        <v>7184</v>
      </c>
    </row>
    <row r="7167" spans="1:1">
      <c r="A7167" s="35" t="s">
        <v>7185</v>
      </c>
    </row>
    <row r="7168" spans="1:1">
      <c r="A7168" s="34" t="s">
        <v>7186</v>
      </c>
    </row>
    <row r="7169" spans="1:1">
      <c r="A7169" s="35" t="s">
        <v>7187</v>
      </c>
    </row>
    <row r="7170" spans="1:1">
      <c r="A7170" s="34" t="s">
        <v>7188</v>
      </c>
    </row>
    <row r="7171" spans="1:1">
      <c r="A7171" s="35" t="s">
        <v>7189</v>
      </c>
    </row>
    <row r="7172" spans="1:1">
      <c r="A7172" s="34" t="s">
        <v>7190</v>
      </c>
    </row>
    <row r="7173" spans="1:1">
      <c r="A7173" s="35" t="s">
        <v>7191</v>
      </c>
    </row>
    <row r="7174" spans="1:1">
      <c r="A7174" s="34" t="s">
        <v>7192</v>
      </c>
    </row>
    <row r="7175" spans="1:1">
      <c r="A7175" s="35" t="s">
        <v>7193</v>
      </c>
    </row>
    <row r="7176" spans="1:1">
      <c r="A7176" s="34" t="s">
        <v>7194</v>
      </c>
    </row>
    <row r="7177" spans="1:1">
      <c r="A7177" s="35" t="s">
        <v>7195</v>
      </c>
    </row>
    <row r="7178" spans="1:1">
      <c r="A7178" s="34" t="s">
        <v>7196</v>
      </c>
    </row>
    <row r="7179" spans="1:1">
      <c r="A7179" s="35" t="s">
        <v>7197</v>
      </c>
    </row>
    <row r="7180" spans="1:1">
      <c r="A7180" s="34" t="s">
        <v>7198</v>
      </c>
    </row>
    <row r="7181" spans="1:1">
      <c r="A7181" s="35" t="s">
        <v>7199</v>
      </c>
    </row>
    <row r="7182" spans="1:1">
      <c r="A7182" s="34" t="s">
        <v>7200</v>
      </c>
    </row>
    <row r="7183" spans="1:1">
      <c r="A7183" s="35" t="s">
        <v>7201</v>
      </c>
    </row>
    <row r="7184" spans="1:1">
      <c r="A7184" s="34" t="s">
        <v>7202</v>
      </c>
    </row>
    <row r="7185" spans="1:1">
      <c r="A7185" s="35" t="s">
        <v>7203</v>
      </c>
    </row>
    <row r="7186" spans="1:1">
      <c r="A7186" s="34" t="s">
        <v>7204</v>
      </c>
    </row>
    <row r="7187" spans="1:1">
      <c r="A7187" s="35" t="s">
        <v>7205</v>
      </c>
    </row>
    <row r="7188" spans="1:1">
      <c r="A7188" s="34" t="s">
        <v>7206</v>
      </c>
    </row>
    <row r="7189" spans="1:1">
      <c r="A7189" s="35" t="s">
        <v>7207</v>
      </c>
    </row>
    <row r="7190" spans="1:1">
      <c r="A7190" s="34" t="s">
        <v>7208</v>
      </c>
    </row>
    <row r="7191" spans="1:1">
      <c r="A7191" s="35" t="s">
        <v>7209</v>
      </c>
    </row>
    <row r="7192" spans="1:1">
      <c r="A7192" s="34" t="s">
        <v>7210</v>
      </c>
    </row>
    <row r="7193" spans="1:1">
      <c r="A7193" s="35" t="s">
        <v>7211</v>
      </c>
    </row>
    <row r="7194" spans="1:1">
      <c r="A7194" s="34" t="s">
        <v>7212</v>
      </c>
    </row>
    <row r="7195" spans="1:1">
      <c r="A7195" s="35" t="s">
        <v>7213</v>
      </c>
    </row>
    <row r="7196" spans="1:1">
      <c r="A7196" s="34" t="s">
        <v>7214</v>
      </c>
    </row>
    <row r="7197" spans="1:1">
      <c r="A7197" s="35" t="s">
        <v>7215</v>
      </c>
    </row>
    <row r="7198" spans="1:1">
      <c r="A7198" s="34" t="s">
        <v>7216</v>
      </c>
    </row>
    <row r="7199" spans="1:1">
      <c r="A7199" s="35" t="s">
        <v>7217</v>
      </c>
    </row>
    <row r="7200" spans="1:1">
      <c r="A7200" s="34" t="s">
        <v>7218</v>
      </c>
    </row>
    <row r="7201" spans="1:1">
      <c r="A7201" s="35" t="s">
        <v>7219</v>
      </c>
    </row>
    <row r="7202" spans="1:1">
      <c r="A7202" s="34" t="s">
        <v>7220</v>
      </c>
    </row>
    <row r="7203" spans="1:1">
      <c r="A7203" s="35" t="s">
        <v>7221</v>
      </c>
    </row>
    <row r="7204" spans="1:1">
      <c r="A7204" s="34" t="s">
        <v>7222</v>
      </c>
    </row>
    <row r="7205" spans="1:1">
      <c r="A7205" s="35" t="s">
        <v>7223</v>
      </c>
    </row>
    <row r="7206" spans="1:1">
      <c r="A7206" s="34" t="s">
        <v>7224</v>
      </c>
    </row>
    <row r="7207" spans="1:1">
      <c r="A7207" s="35" t="s">
        <v>7225</v>
      </c>
    </row>
    <row r="7208" spans="1:1">
      <c r="A7208" s="34" t="s">
        <v>7226</v>
      </c>
    </row>
    <row r="7209" spans="1:1">
      <c r="A7209" s="35" t="s">
        <v>7227</v>
      </c>
    </row>
    <row r="7210" spans="1:1">
      <c r="A7210" s="34" t="s">
        <v>7228</v>
      </c>
    </row>
    <row r="7211" spans="1:1">
      <c r="A7211" s="35" t="s">
        <v>7229</v>
      </c>
    </row>
    <row r="7212" spans="1:1">
      <c r="A7212" s="34" t="s">
        <v>7230</v>
      </c>
    </row>
    <row r="7213" spans="1:1">
      <c r="A7213" s="35" t="s">
        <v>7231</v>
      </c>
    </row>
    <row r="7214" spans="1:1">
      <c r="A7214" s="34" t="s">
        <v>7232</v>
      </c>
    </row>
    <row r="7215" spans="1:1">
      <c r="A7215" s="35" t="s">
        <v>7233</v>
      </c>
    </row>
    <row r="7216" spans="1:1">
      <c r="A7216" s="34" t="s">
        <v>7234</v>
      </c>
    </row>
    <row r="7217" spans="1:1">
      <c r="A7217" s="35" t="s">
        <v>7235</v>
      </c>
    </row>
    <row r="7218" spans="1:1">
      <c r="A7218" s="34" t="s">
        <v>7236</v>
      </c>
    </row>
    <row r="7219" spans="1:1">
      <c r="A7219" s="35" t="s">
        <v>7237</v>
      </c>
    </row>
    <row r="7220" spans="1:1">
      <c r="A7220" s="34" t="s">
        <v>7238</v>
      </c>
    </row>
    <row r="7221" spans="1:1">
      <c r="A7221" s="35" t="s">
        <v>7239</v>
      </c>
    </row>
    <row r="7222" spans="1:1">
      <c r="A7222" s="34" t="s">
        <v>7240</v>
      </c>
    </row>
    <row r="7223" spans="1:1">
      <c r="A7223" s="35" t="s">
        <v>7241</v>
      </c>
    </row>
    <row r="7224" spans="1:1">
      <c r="A7224" s="34" t="s">
        <v>7242</v>
      </c>
    </row>
    <row r="7225" spans="1:1">
      <c r="A7225" s="35" t="s">
        <v>7243</v>
      </c>
    </row>
    <row r="7226" spans="1:1">
      <c r="A7226" s="34" t="s">
        <v>7244</v>
      </c>
    </row>
    <row r="7227" spans="1:1">
      <c r="A7227" s="35" t="s">
        <v>7245</v>
      </c>
    </row>
    <row r="7228" spans="1:1">
      <c r="A7228" s="34" t="s">
        <v>7246</v>
      </c>
    </row>
    <row r="7229" spans="1:1">
      <c r="A7229" s="35" t="s">
        <v>7247</v>
      </c>
    </row>
    <row r="7230" spans="1:1">
      <c r="A7230" s="34" t="s">
        <v>7248</v>
      </c>
    </row>
    <row r="7231" spans="1:1">
      <c r="A7231" s="35" t="s">
        <v>7249</v>
      </c>
    </row>
    <row r="7232" spans="1:1">
      <c r="A7232" s="34" t="s">
        <v>7250</v>
      </c>
    </row>
    <row r="7233" spans="1:1">
      <c r="A7233" s="35" t="s">
        <v>7251</v>
      </c>
    </row>
    <row r="7234" spans="1:1">
      <c r="A7234" s="34" t="s">
        <v>7252</v>
      </c>
    </row>
    <row r="7235" spans="1:1">
      <c r="A7235" s="35" t="s">
        <v>7253</v>
      </c>
    </row>
    <row r="7236" spans="1:1">
      <c r="A7236" s="34" t="s">
        <v>7254</v>
      </c>
    </row>
    <row r="7237" spans="1:1">
      <c r="A7237" s="35" t="s">
        <v>7255</v>
      </c>
    </row>
    <row r="7238" spans="1:1">
      <c r="A7238" s="34" t="s">
        <v>7256</v>
      </c>
    </row>
    <row r="7239" spans="1:1">
      <c r="A7239" s="35" t="s">
        <v>7257</v>
      </c>
    </row>
    <row r="7240" spans="1:1">
      <c r="A7240" s="34" t="s">
        <v>7258</v>
      </c>
    </row>
    <row r="7241" spans="1:1">
      <c r="A7241" s="35" t="s">
        <v>7259</v>
      </c>
    </row>
    <row r="7242" spans="1:1">
      <c r="A7242" s="34" t="s">
        <v>7260</v>
      </c>
    </row>
    <row r="7243" spans="1:1">
      <c r="A7243" s="35" t="s">
        <v>7261</v>
      </c>
    </row>
    <row r="7244" spans="1:1">
      <c r="A7244" s="34" t="s">
        <v>7262</v>
      </c>
    </row>
    <row r="7245" spans="1:1">
      <c r="A7245" s="35" t="s">
        <v>7263</v>
      </c>
    </row>
    <row r="7246" spans="1:1">
      <c r="A7246" s="34" t="s">
        <v>7264</v>
      </c>
    </row>
    <row r="7247" spans="1:1">
      <c r="A7247" s="35" t="s">
        <v>7265</v>
      </c>
    </row>
    <row r="7248" spans="1:1">
      <c r="A7248" s="34" t="s">
        <v>7266</v>
      </c>
    </row>
    <row r="7249" spans="1:1">
      <c r="A7249" s="35" t="s">
        <v>7267</v>
      </c>
    </row>
    <row r="7250" spans="1:1">
      <c r="A7250" s="34" t="s">
        <v>7268</v>
      </c>
    </row>
    <row r="7251" spans="1:1">
      <c r="A7251" s="35" t="s">
        <v>7269</v>
      </c>
    </row>
    <row r="7252" spans="1:1">
      <c r="A7252" s="34" t="s">
        <v>7270</v>
      </c>
    </row>
    <row r="7253" spans="1:1">
      <c r="A7253" s="35" t="s">
        <v>7271</v>
      </c>
    </row>
    <row r="7254" spans="1:1">
      <c r="A7254" s="34" t="s">
        <v>7272</v>
      </c>
    </row>
    <row r="7255" spans="1:1">
      <c r="A7255" s="35" t="s">
        <v>7273</v>
      </c>
    </row>
    <row r="7256" spans="1:1">
      <c r="A7256" s="34" t="s">
        <v>7274</v>
      </c>
    </row>
    <row r="7257" spans="1:1">
      <c r="A7257" s="35" t="s">
        <v>7275</v>
      </c>
    </row>
    <row r="7258" spans="1:1">
      <c r="A7258" s="34" t="s">
        <v>7276</v>
      </c>
    </row>
    <row r="7259" spans="1:1">
      <c r="A7259" s="35" t="s">
        <v>7277</v>
      </c>
    </row>
    <row r="7260" spans="1:1">
      <c r="A7260" s="34" t="s">
        <v>7278</v>
      </c>
    </row>
    <row r="7261" spans="1:1">
      <c r="A7261" s="35" t="s">
        <v>7279</v>
      </c>
    </row>
    <row r="7262" spans="1:1">
      <c r="A7262" s="34" t="s">
        <v>7280</v>
      </c>
    </row>
    <row r="7263" spans="1:1">
      <c r="A7263" s="35" t="s">
        <v>7281</v>
      </c>
    </row>
    <row r="7264" spans="1:1">
      <c r="A7264" s="34" t="s">
        <v>7282</v>
      </c>
    </row>
    <row r="7265" spans="1:1">
      <c r="A7265" s="35" t="s">
        <v>7283</v>
      </c>
    </row>
    <row r="7266" spans="1:1">
      <c r="A7266" s="34" t="s">
        <v>7284</v>
      </c>
    </row>
    <row r="7267" spans="1:1">
      <c r="A7267" s="35" t="s">
        <v>7285</v>
      </c>
    </row>
    <row r="7268" spans="1:1">
      <c r="A7268" s="34" t="s">
        <v>7286</v>
      </c>
    </row>
    <row r="7269" spans="1:1">
      <c r="A7269" s="35" t="s">
        <v>7287</v>
      </c>
    </row>
    <row r="7270" spans="1:1">
      <c r="A7270" s="34" t="s">
        <v>7288</v>
      </c>
    </row>
    <row r="7271" spans="1:1">
      <c r="A7271" s="35" t="s">
        <v>7289</v>
      </c>
    </row>
    <row r="7272" spans="1:1">
      <c r="A7272" s="34" t="s">
        <v>7290</v>
      </c>
    </row>
    <row r="7273" spans="1:1">
      <c r="A7273" s="35" t="s">
        <v>7291</v>
      </c>
    </row>
    <row r="7274" spans="1:1">
      <c r="A7274" s="34" t="s">
        <v>7292</v>
      </c>
    </row>
    <row r="7275" spans="1:1">
      <c r="A7275" s="35" t="s">
        <v>7293</v>
      </c>
    </row>
    <row r="7276" spans="1:1">
      <c r="A7276" s="34" t="s">
        <v>7294</v>
      </c>
    </row>
    <row r="7277" spans="1:1">
      <c r="A7277" s="35" t="s">
        <v>7295</v>
      </c>
    </row>
    <row r="7278" spans="1:1">
      <c r="A7278" s="34" t="s">
        <v>7296</v>
      </c>
    </row>
    <row r="7279" spans="1:1">
      <c r="A7279" s="35" t="s">
        <v>7297</v>
      </c>
    </row>
    <row r="7280" spans="1:1">
      <c r="A7280" s="34" t="s">
        <v>7298</v>
      </c>
    </row>
    <row r="7281" spans="1:1">
      <c r="A7281" s="35" t="s">
        <v>7299</v>
      </c>
    </row>
    <row r="7282" spans="1:1">
      <c r="A7282" s="34" t="s">
        <v>7300</v>
      </c>
    </row>
    <row r="7283" spans="1:1">
      <c r="A7283" s="35" t="s">
        <v>7301</v>
      </c>
    </row>
    <row r="7284" spans="1:1">
      <c r="A7284" s="34" t="s">
        <v>7302</v>
      </c>
    </row>
    <row r="7285" spans="1:1">
      <c r="A7285" s="35" t="s">
        <v>7303</v>
      </c>
    </row>
    <row r="7286" spans="1:1">
      <c r="A7286" s="34" t="s">
        <v>7304</v>
      </c>
    </row>
    <row r="7287" spans="1:1">
      <c r="A7287" s="35" t="s">
        <v>7305</v>
      </c>
    </row>
    <row r="7288" spans="1:1">
      <c r="A7288" s="34" t="s">
        <v>7306</v>
      </c>
    </row>
    <row r="7289" spans="1:1">
      <c r="A7289" s="35" t="s">
        <v>7307</v>
      </c>
    </row>
    <row r="7290" spans="1:1">
      <c r="A7290" s="34" t="s">
        <v>7308</v>
      </c>
    </row>
    <row r="7291" spans="1:1">
      <c r="A7291" s="35" t="s">
        <v>7309</v>
      </c>
    </row>
    <row r="7292" spans="1:1">
      <c r="A7292" s="34" t="s">
        <v>7310</v>
      </c>
    </row>
    <row r="7293" spans="1:1">
      <c r="A7293" s="35" t="s">
        <v>7311</v>
      </c>
    </row>
    <row r="7294" spans="1:1">
      <c r="A7294" s="34" t="s">
        <v>7312</v>
      </c>
    </row>
    <row r="7295" spans="1:1">
      <c r="A7295" s="35" t="s">
        <v>7313</v>
      </c>
    </row>
    <row r="7296" spans="1:1">
      <c r="A7296" s="34" t="s">
        <v>7314</v>
      </c>
    </row>
    <row r="7297" spans="1:1">
      <c r="A7297" s="35" t="s">
        <v>7315</v>
      </c>
    </row>
    <row r="7298" spans="1:1">
      <c r="A7298" s="34" t="s">
        <v>7316</v>
      </c>
    </row>
    <row r="7299" spans="1:1">
      <c r="A7299" s="35" t="s">
        <v>7317</v>
      </c>
    </row>
    <row r="7300" spans="1:1">
      <c r="A7300" s="34" t="s">
        <v>7318</v>
      </c>
    </row>
    <row r="7301" spans="1:1">
      <c r="A7301" s="35" t="s">
        <v>7319</v>
      </c>
    </row>
    <row r="7302" spans="1:1">
      <c r="A7302" s="34" t="s">
        <v>7320</v>
      </c>
    </row>
    <row r="7303" spans="1:1">
      <c r="A7303" s="35" t="s">
        <v>7321</v>
      </c>
    </row>
    <row r="7304" spans="1:1">
      <c r="A7304" s="34" t="s">
        <v>7322</v>
      </c>
    </row>
    <row r="7305" spans="1:1">
      <c r="A7305" s="35" t="s">
        <v>7323</v>
      </c>
    </row>
    <row r="7306" spans="1:1">
      <c r="A7306" s="34" t="s">
        <v>7324</v>
      </c>
    </row>
    <row r="7307" spans="1:1">
      <c r="A7307" s="35" t="s">
        <v>7325</v>
      </c>
    </row>
    <row r="7308" spans="1:1">
      <c r="A7308" s="34" t="s">
        <v>7326</v>
      </c>
    </row>
    <row r="7309" spans="1:1">
      <c r="A7309" s="35" t="s">
        <v>7327</v>
      </c>
    </row>
    <row r="7310" spans="1:1">
      <c r="A7310" s="34" t="s">
        <v>7328</v>
      </c>
    </row>
    <row r="7311" spans="1:1">
      <c r="A7311" s="35" t="s">
        <v>7329</v>
      </c>
    </row>
    <row r="7312" spans="1:1">
      <c r="A7312" s="34" t="s">
        <v>7330</v>
      </c>
    </row>
    <row r="7313" spans="1:1">
      <c r="A7313" s="35" t="s">
        <v>7331</v>
      </c>
    </row>
    <row r="7314" spans="1:1">
      <c r="A7314" s="34" t="s">
        <v>7332</v>
      </c>
    </row>
    <row r="7315" spans="1:1">
      <c r="A7315" s="35" t="s">
        <v>7333</v>
      </c>
    </row>
    <row r="7316" spans="1:1">
      <c r="A7316" s="34" t="s">
        <v>7334</v>
      </c>
    </row>
    <row r="7317" spans="1:1">
      <c r="A7317" s="35" t="s">
        <v>7335</v>
      </c>
    </row>
    <row r="7318" spans="1:1">
      <c r="A7318" s="34" t="s">
        <v>7336</v>
      </c>
    </row>
    <row r="7319" spans="1:1">
      <c r="A7319" s="35" t="s">
        <v>7337</v>
      </c>
    </row>
    <row r="7320" spans="1:1">
      <c r="A7320" s="34" t="s">
        <v>7338</v>
      </c>
    </row>
    <row r="7321" spans="1:1">
      <c r="A7321" s="35" t="s">
        <v>7339</v>
      </c>
    </row>
    <row r="7322" spans="1:1">
      <c r="A7322" s="34" t="s">
        <v>7340</v>
      </c>
    </row>
    <row r="7323" spans="1:1">
      <c r="A7323" s="35" t="s">
        <v>7341</v>
      </c>
    </row>
    <row r="7324" spans="1:1">
      <c r="A7324" s="34" t="s">
        <v>7342</v>
      </c>
    </row>
    <row r="7325" spans="1:1">
      <c r="A7325" s="35" t="s">
        <v>7343</v>
      </c>
    </row>
    <row r="7326" spans="1:1">
      <c r="A7326" s="34" t="s">
        <v>7344</v>
      </c>
    </row>
    <row r="7327" spans="1:1">
      <c r="A7327" s="35" t="s">
        <v>7345</v>
      </c>
    </row>
    <row r="7328" spans="1:1">
      <c r="A7328" s="34" t="s">
        <v>7346</v>
      </c>
    </row>
    <row r="7329" spans="1:1">
      <c r="A7329" s="35" t="s">
        <v>7347</v>
      </c>
    </row>
    <row r="7330" spans="1:1">
      <c r="A7330" s="34" t="s">
        <v>7348</v>
      </c>
    </row>
    <row r="7331" spans="1:1">
      <c r="A7331" s="35" t="s">
        <v>7349</v>
      </c>
    </row>
    <row r="7332" spans="1:1">
      <c r="A7332" s="34" t="s">
        <v>7350</v>
      </c>
    </row>
    <row r="7333" spans="1:1">
      <c r="A7333" s="35" t="s">
        <v>7351</v>
      </c>
    </row>
    <row r="7334" spans="1:1">
      <c r="A7334" s="34" t="s">
        <v>7352</v>
      </c>
    </row>
    <row r="7335" spans="1:1">
      <c r="A7335" s="35" t="s">
        <v>7353</v>
      </c>
    </row>
    <row r="7336" spans="1:1">
      <c r="A7336" s="34" t="s">
        <v>7354</v>
      </c>
    </row>
    <row r="7337" spans="1:1">
      <c r="A7337" s="35" t="s">
        <v>7355</v>
      </c>
    </row>
    <row r="7338" spans="1:1">
      <c r="A7338" s="34" t="s">
        <v>7356</v>
      </c>
    </row>
    <row r="7339" spans="1:1">
      <c r="A7339" s="35" t="s">
        <v>7357</v>
      </c>
    </row>
    <row r="7340" spans="1:1">
      <c r="A7340" s="34" t="s">
        <v>7358</v>
      </c>
    </row>
    <row r="7341" spans="1:1">
      <c r="A7341" s="35" t="s">
        <v>7359</v>
      </c>
    </row>
    <row r="7342" spans="1:1">
      <c r="A7342" s="34" t="s">
        <v>7360</v>
      </c>
    </row>
    <row r="7343" spans="1:1">
      <c r="A7343" s="35" t="s">
        <v>7361</v>
      </c>
    </row>
    <row r="7344" spans="1:1">
      <c r="A7344" s="34" t="s">
        <v>7362</v>
      </c>
    </row>
    <row r="7345" spans="1:1">
      <c r="A7345" s="35" t="s">
        <v>7363</v>
      </c>
    </row>
    <row r="7346" spans="1:1">
      <c r="A7346" s="34" t="s">
        <v>7364</v>
      </c>
    </row>
    <row r="7347" spans="1:1">
      <c r="A7347" s="35" t="s">
        <v>7365</v>
      </c>
    </row>
    <row r="7348" spans="1:1">
      <c r="A7348" s="34" t="s">
        <v>7366</v>
      </c>
    </row>
    <row r="7349" spans="1:1">
      <c r="A7349" s="35" t="s">
        <v>7367</v>
      </c>
    </row>
    <row r="7350" spans="1:1">
      <c r="A7350" s="34" t="s">
        <v>7368</v>
      </c>
    </row>
    <row r="7351" spans="1:1">
      <c r="A7351" s="35" t="s">
        <v>7369</v>
      </c>
    </row>
    <row r="7352" spans="1:1">
      <c r="A7352" s="34" t="s">
        <v>7370</v>
      </c>
    </row>
    <row r="7353" spans="1:1">
      <c r="A7353" s="35" t="s">
        <v>7371</v>
      </c>
    </row>
    <row r="7354" spans="1:1">
      <c r="A7354" s="34" t="s">
        <v>7372</v>
      </c>
    </row>
    <row r="7355" spans="1:1">
      <c r="A7355" s="35" t="s">
        <v>7373</v>
      </c>
    </row>
    <row r="7356" spans="1:1">
      <c r="A7356" s="34" t="s">
        <v>7374</v>
      </c>
    </row>
    <row r="7357" spans="1:1">
      <c r="A7357" s="35" t="s">
        <v>7375</v>
      </c>
    </row>
    <row r="7358" spans="1:1">
      <c r="A7358" s="34" t="s">
        <v>7376</v>
      </c>
    </row>
    <row r="7359" spans="1:1">
      <c r="A7359" s="35" t="s">
        <v>7377</v>
      </c>
    </row>
    <row r="7360" spans="1:1">
      <c r="A7360" s="34" t="s">
        <v>7378</v>
      </c>
    </row>
    <row r="7361" spans="1:1">
      <c r="A7361" s="35" t="s">
        <v>7379</v>
      </c>
    </row>
    <row r="7362" spans="1:1">
      <c r="A7362" s="34" t="s">
        <v>7380</v>
      </c>
    </row>
    <row r="7363" spans="1:1">
      <c r="A7363" s="35" t="s">
        <v>7381</v>
      </c>
    </row>
    <row r="7364" spans="1:1">
      <c r="A7364" s="34" t="s">
        <v>7382</v>
      </c>
    </row>
    <row r="7365" spans="1:1">
      <c r="A7365" s="35" t="s">
        <v>7383</v>
      </c>
    </row>
    <row r="7366" spans="1:1">
      <c r="A7366" s="34" t="s">
        <v>7384</v>
      </c>
    </row>
    <row r="7367" spans="1:1">
      <c r="A7367" s="35" t="s">
        <v>7385</v>
      </c>
    </row>
    <row r="7368" spans="1:1">
      <c r="A7368" s="34" t="s">
        <v>7386</v>
      </c>
    </row>
    <row r="7369" spans="1:1">
      <c r="A7369" s="35" t="s">
        <v>7387</v>
      </c>
    </row>
    <row r="7370" spans="1:1">
      <c r="A7370" s="34" t="s">
        <v>7388</v>
      </c>
    </row>
    <row r="7371" spans="1:1">
      <c r="A7371" s="35" t="s">
        <v>7389</v>
      </c>
    </row>
    <row r="7372" spans="1:1">
      <c r="A7372" s="34" t="s">
        <v>7390</v>
      </c>
    </row>
    <row r="7373" spans="1:1">
      <c r="A7373" s="35" t="s">
        <v>7391</v>
      </c>
    </row>
    <row r="7374" spans="1:1">
      <c r="A7374" s="34" t="s">
        <v>7392</v>
      </c>
    </row>
    <row r="7375" spans="1:1">
      <c r="A7375" s="35" t="s">
        <v>7393</v>
      </c>
    </row>
    <row r="7376" spans="1:1">
      <c r="A7376" s="34" t="s">
        <v>7394</v>
      </c>
    </row>
    <row r="7377" spans="1:1">
      <c r="A7377" s="35" t="s">
        <v>7395</v>
      </c>
    </row>
    <row r="7378" spans="1:1">
      <c r="A7378" s="34" t="s">
        <v>7396</v>
      </c>
    </row>
    <row r="7379" spans="1:1">
      <c r="A7379" s="35" t="s">
        <v>7397</v>
      </c>
    </row>
    <row r="7380" spans="1:1">
      <c r="A7380" s="34" t="s">
        <v>7398</v>
      </c>
    </row>
    <row r="7381" spans="1:1">
      <c r="A7381" s="35" t="s">
        <v>7399</v>
      </c>
    </row>
    <row r="7382" spans="1:1">
      <c r="A7382" s="34" t="s">
        <v>7400</v>
      </c>
    </row>
    <row r="7383" spans="1:1">
      <c r="A7383" s="35" t="s">
        <v>7401</v>
      </c>
    </row>
    <row r="7384" spans="1:1">
      <c r="A7384" s="34" t="s">
        <v>7402</v>
      </c>
    </row>
    <row r="7385" spans="1:1">
      <c r="A7385" s="35" t="s">
        <v>7403</v>
      </c>
    </row>
    <row r="7386" spans="1:1">
      <c r="A7386" s="34" t="s">
        <v>7404</v>
      </c>
    </row>
    <row r="7387" spans="1:1">
      <c r="A7387" s="35" t="s">
        <v>7405</v>
      </c>
    </row>
    <row r="7388" spans="1:1">
      <c r="A7388" s="34" t="s">
        <v>7406</v>
      </c>
    </row>
    <row r="7389" spans="1:1">
      <c r="A7389" s="35" t="s">
        <v>7407</v>
      </c>
    </row>
    <row r="7390" spans="1:1">
      <c r="A7390" s="34" t="s">
        <v>7408</v>
      </c>
    </row>
    <row r="7391" spans="1:1">
      <c r="A7391" s="35" t="s">
        <v>7409</v>
      </c>
    </row>
    <row r="7392" spans="1:1">
      <c r="A7392" s="34" t="s">
        <v>7410</v>
      </c>
    </row>
    <row r="7393" spans="1:1">
      <c r="A7393" s="35" t="s">
        <v>7411</v>
      </c>
    </row>
    <row r="7394" spans="1:1">
      <c r="A7394" s="34" t="s">
        <v>7412</v>
      </c>
    </row>
    <row r="7395" spans="1:1">
      <c r="A7395" s="35" t="s">
        <v>7413</v>
      </c>
    </row>
    <row r="7396" spans="1:1">
      <c r="A7396" s="34" t="s">
        <v>7414</v>
      </c>
    </row>
    <row r="7397" spans="1:1">
      <c r="A7397" s="35" t="s">
        <v>7415</v>
      </c>
    </row>
    <row r="7398" spans="1:1">
      <c r="A7398" s="34" t="s">
        <v>7416</v>
      </c>
    </row>
    <row r="7399" spans="1:1">
      <c r="A7399" s="35" t="s">
        <v>7417</v>
      </c>
    </row>
    <row r="7400" spans="1:1">
      <c r="A7400" s="34" t="s">
        <v>7418</v>
      </c>
    </row>
    <row r="7401" spans="1:1">
      <c r="A7401" s="35" t="s">
        <v>7419</v>
      </c>
    </row>
    <row r="7402" spans="1:1">
      <c r="A7402" s="34" t="s">
        <v>7420</v>
      </c>
    </row>
    <row r="7403" spans="1:1">
      <c r="A7403" s="35" t="s">
        <v>7421</v>
      </c>
    </row>
    <row r="7404" spans="1:1">
      <c r="A7404" s="34" t="s">
        <v>7422</v>
      </c>
    </row>
    <row r="7405" spans="1:1">
      <c r="A7405" s="35" t="s">
        <v>7423</v>
      </c>
    </row>
    <row r="7406" spans="1:1">
      <c r="A7406" s="34" t="s">
        <v>7424</v>
      </c>
    </row>
    <row r="7407" spans="1:1">
      <c r="A7407" s="35" t="s">
        <v>7425</v>
      </c>
    </row>
    <row r="7408" spans="1:1">
      <c r="A7408" s="34" t="s">
        <v>7426</v>
      </c>
    </row>
    <row r="7409" spans="1:1">
      <c r="A7409" s="35" t="s">
        <v>7427</v>
      </c>
    </row>
    <row r="7410" spans="1:1">
      <c r="A7410" s="34" t="s">
        <v>7428</v>
      </c>
    </row>
    <row r="7411" spans="1:1">
      <c r="A7411" s="35" t="s">
        <v>7429</v>
      </c>
    </row>
    <row r="7412" spans="1:1">
      <c r="A7412" s="34" t="s">
        <v>7430</v>
      </c>
    </row>
    <row r="7413" spans="1:1">
      <c r="A7413" s="35" t="s">
        <v>7431</v>
      </c>
    </row>
    <row r="7414" spans="1:1">
      <c r="A7414" s="34" t="s">
        <v>7432</v>
      </c>
    </row>
    <row r="7415" spans="1:1">
      <c r="A7415" s="35" t="s">
        <v>7433</v>
      </c>
    </row>
    <row r="7416" spans="1:1">
      <c r="A7416" s="34" t="s">
        <v>7434</v>
      </c>
    </row>
    <row r="7417" spans="1:1">
      <c r="A7417" s="35" t="s">
        <v>7435</v>
      </c>
    </row>
    <row r="7418" spans="1:1">
      <c r="A7418" s="34" t="s">
        <v>7436</v>
      </c>
    </row>
    <row r="7419" spans="1:1">
      <c r="A7419" s="35" t="s">
        <v>7437</v>
      </c>
    </row>
    <row r="7420" spans="1:1">
      <c r="A7420" s="34" t="s">
        <v>7438</v>
      </c>
    </row>
    <row r="7421" spans="1:1">
      <c r="A7421" s="35" t="s">
        <v>7439</v>
      </c>
    </row>
    <row r="7422" spans="1:1">
      <c r="A7422" s="34" t="s">
        <v>7440</v>
      </c>
    </row>
    <row r="7423" spans="1:1">
      <c r="A7423" s="35" t="s">
        <v>7441</v>
      </c>
    </row>
    <row r="7424" spans="1:1">
      <c r="A7424" s="34" t="s">
        <v>7442</v>
      </c>
    </row>
    <row r="7425" spans="1:1">
      <c r="A7425" s="35" t="s">
        <v>7443</v>
      </c>
    </row>
    <row r="7426" spans="1:1">
      <c r="A7426" s="34" t="s">
        <v>7444</v>
      </c>
    </row>
    <row r="7427" spans="1:1">
      <c r="A7427" s="35" t="s">
        <v>7445</v>
      </c>
    </row>
    <row r="7428" spans="1:1">
      <c r="A7428" s="34" t="s">
        <v>7446</v>
      </c>
    </row>
    <row r="7429" spans="1:1">
      <c r="A7429" s="35" t="s">
        <v>7447</v>
      </c>
    </row>
    <row r="7430" spans="1:1">
      <c r="A7430" s="34" t="s">
        <v>7448</v>
      </c>
    </row>
    <row r="7431" spans="1:1">
      <c r="A7431" s="35" t="s">
        <v>7449</v>
      </c>
    </row>
    <row r="7432" spans="1:1">
      <c r="A7432" s="34" t="s">
        <v>7450</v>
      </c>
    </row>
    <row r="7433" spans="1:1">
      <c r="A7433" s="35" t="s">
        <v>7451</v>
      </c>
    </row>
    <row r="7434" spans="1:1">
      <c r="A7434" s="34" t="s">
        <v>7452</v>
      </c>
    </row>
    <row r="7435" spans="1:1">
      <c r="A7435" s="35" t="s">
        <v>7453</v>
      </c>
    </row>
    <row r="7436" spans="1:1">
      <c r="A7436" s="34" t="s">
        <v>7454</v>
      </c>
    </row>
    <row r="7437" spans="1:1">
      <c r="A7437" s="35" t="s">
        <v>7455</v>
      </c>
    </row>
    <row r="7438" spans="1:1">
      <c r="A7438" s="34" t="s">
        <v>7456</v>
      </c>
    </row>
    <row r="7439" spans="1:1">
      <c r="A7439" s="35" t="s">
        <v>7457</v>
      </c>
    </row>
    <row r="7440" spans="1:1">
      <c r="A7440" s="34" t="s">
        <v>7458</v>
      </c>
    </row>
    <row r="7441" spans="1:1">
      <c r="A7441" s="35" t="s">
        <v>7459</v>
      </c>
    </row>
    <row r="7442" spans="1:1">
      <c r="A7442" s="34" t="s">
        <v>7460</v>
      </c>
    </row>
    <row r="7443" spans="1:1">
      <c r="A7443" s="35" t="s">
        <v>7461</v>
      </c>
    </row>
    <row r="7444" spans="1:1">
      <c r="A7444" s="34" t="s">
        <v>7462</v>
      </c>
    </row>
    <row r="7445" spans="1:1">
      <c r="A7445" s="35" t="s">
        <v>7463</v>
      </c>
    </row>
    <row r="7446" spans="1:1">
      <c r="A7446" s="34" t="s">
        <v>7464</v>
      </c>
    </row>
    <row r="7447" spans="1:1">
      <c r="A7447" s="35" t="s">
        <v>7465</v>
      </c>
    </row>
    <row r="7448" spans="1:1">
      <c r="A7448" s="34" t="s">
        <v>7466</v>
      </c>
    </row>
    <row r="7449" spans="1:1">
      <c r="A7449" s="35" t="s">
        <v>7467</v>
      </c>
    </row>
    <row r="7450" spans="1:1">
      <c r="A7450" s="34" t="s">
        <v>7468</v>
      </c>
    </row>
    <row r="7451" spans="1:1">
      <c r="A7451" s="35" t="s">
        <v>7469</v>
      </c>
    </row>
    <row r="7452" spans="1:1">
      <c r="A7452" s="34" t="s">
        <v>7470</v>
      </c>
    </row>
    <row r="7453" spans="1:1">
      <c r="A7453" s="35" t="s">
        <v>7471</v>
      </c>
    </row>
    <row r="7454" spans="1:1">
      <c r="A7454" s="34" t="s">
        <v>7472</v>
      </c>
    </row>
    <row r="7455" spans="1:1">
      <c r="A7455" s="35" t="s">
        <v>7473</v>
      </c>
    </row>
    <row r="7456" spans="1:1">
      <c r="A7456" s="34" t="s">
        <v>7474</v>
      </c>
    </row>
    <row r="7457" spans="1:1">
      <c r="A7457" s="35" t="s">
        <v>7475</v>
      </c>
    </row>
    <row r="7458" spans="1:1">
      <c r="A7458" s="34" t="s">
        <v>7476</v>
      </c>
    </row>
    <row r="7459" spans="1:1">
      <c r="A7459" s="35" t="s">
        <v>7477</v>
      </c>
    </row>
    <row r="7460" spans="1:1">
      <c r="A7460" s="34" t="s">
        <v>7478</v>
      </c>
    </row>
    <row r="7461" spans="1:1">
      <c r="A7461" s="35" t="s">
        <v>7479</v>
      </c>
    </row>
    <row r="7462" spans="1:1">
      <c r="A7462" s="34" t="s">
        <v>7480</v>
      </c>
    </row>
    <row r="7463" spans="1:1">
      <c r="A7463" s="35" t="s">
        <v>7481</v>
      </c>
    </row>
    <row r="7464" spans="1:1">
      <c r="A7464" s="34" t="s">
        <v>7482</v>
      </c>
    </row>
    <row r="7465" spans="1:1">
      <c r="A7465" s="35" t="s">
        <v>7483</v>
      </c>
    </row>
    <row r="7466" spans="1:1">
      <c r="A7466" s="34" t="s">
        <v>7484</v>
      </c>
    </row>
    <row r="7467" spans="1:1">
      <c r="A7467" s="35" t="s">
        <v>7485</v>
      </c>
    </row>
    <row r="7468" spans="1:1">
      <c r="A7468" s="34" t="s">
        <v>7486</v>
      </c>
    </row>
    <row r="7469" spans="1:1">
      <c r="A7469" s="35" t="s">
        <v>7487</v>
      </c>
    </row>
    <row r="7470" spans="1:1">
      <c r="A7470" s="34" t="s">
        <v>7488</v>
      </c>
    </row>
    <row r="7471" spans="1:1">
      <c r="A7471" s="35" t="s">
        <v>7489</v>
      </c>
    </row>
    <row r="7472" spans="1:1">
      <c r="A7472" s="34" t="s">
        <v>7490</v>
      </c>
    </row>
    <row r="7473" spans="1:1">
      <c r="A7473" s="35" t="s">
        <v>7491</v>
      </c>
    </row>
    <row r="7474" spans="1:1">
      <c r="A7474" s="34" t="s">
        <v>7492</v>
      </c>
    </row>
    <row r="7475" spans="1:1">
      <c r="A7475" s="35" t="s">
        <v>7493</v>
      </c>
    </row>
    <row r="7476" spans="1:1">
      <c r="A7476" s="34" t="s">
        <v>7494</v>
      </c>
    </row>
    <row r="7477" spans="1:1">
      <c r="A7477" s="35" t="s">
        <v>7495</v>
      </c>
    </row>
    <row r="7478" spans="1:1">
      <c r="A7478" s="34" t="s">
        <v>7496</v>
      </c>
    </row>
    <row r="7479" spans="1:1">
      <c r="A7479" s="35" t="s">
        <v>7497</v>
      </c>
    </row>
    <row r="7480" spans="1:1">
      <c r="A7480" s="34" t="s">
        <v>7498</v>
      </c>
    </row>
    <row r="7481" spans="1:1">
      <c r="A7481" s="35" t="s">
        <v>7499</v>
      </c>
    </row>
    <row r="7482" spans="1:1">
      <c r="A7482" s="34" t="s">
        <v>7500</v>
      </c>
    </row>
    <row r="7483" spans="1:1">
      <c r="A7483" s="35" t="s">
        <v>7501</v>
      </c>
    </row>
    <row r="7484" spans="1:1">
      <c r="A7484" s="34" t="s">
        <v>7502</v>
      </c>
    </row>
    <row r="7485" spans="1:1">
      <c r="A7485" s="35" t="s">
        <v>7503</v>
      </c>
    </row>
    <row r="7486" spans="1:1">
      <c r="A7486" s="34" t="s">
        <v>7504</v>
      </c>
    </row>
    <row r="7487" spans="1:1">
      <c r="A7487" s="35" t="s">
        <v>7505</v>
      </c>
    </row>
    <row r="7488" spans="1:1">
      <c r="A7488" s="34" t="s">
        <v>7506</v>
      </c>
    </row>
    <row r="7489" spans="1:1">
      <c r="A7489" s="35" t="s">
        <v>7507</v>
      </c>
    </row>
    <row r="7490" spans="1:1">
      <c r="A7490" s="34" t="s">
        <v>7508</v>
      </c>
    </row>
    <row r="7491" spans="1:1">
      <c r="A7491" s="35" t="s">
        <v>7509</v>
      </c>
    </row>
    <row r="7492" spans="1:1">
      <c r="A7492" s="34" t="s">
        <v>7510</v>
      </c>
    </row>
    <row r="7493" spans="1:1">
      <c r="A7493" s="35" t="s">
        <v>7511</v>
      </c>
    </row>
    <row r="7494" spans="1:1">
      <c r="A7494" s="34" t="s">
        <v>7512</v>
      </c>
    </row>
    <row r="7495" spans="1:1">
      <c r="A7495" s="35" t="s">
        <v>7513</v>
      </c>
    </row>
    <row r="7496" spans="1:1">
      <c r="A7496" s="34" t="s">
        <v>7514</v>
      </c>
    </row>
    <row r="7497" spans="1:1">
      <c r="A7497" s="35" t="s">
        <v>7515</v>
      </c>
    </row>
    <row r="7498" spans="1:1">
      <c r="A7498" s="34" t="s">
        <v>7516</v>
      </c>
    </row>
    <row r="7499" spans="1:1">
      <c r="A7499" s="35" t="s">
        <v>7517</v>
      </c>
    </row>
    <row r="7500" spans="1:1">
      <c r="A7500" s="34" t="s">
        <v>7518</v>
      </c>
    </row>
    <row r="7501" spans="1:1">
      <c r="A7501" s="35" t="s">
        <v>7519</v>
      </c>
    </row>
    <row r="7502" spans="1:1">
      <c r="A7502" s="34" t="s">
        <v>7520</v>
      </c>
    </row>
    <row r="7503" spans="1:1">
      <c r="A7503" s="35" t="s">
        <v>7521</v>
      </c>
    </row>
    <row r="7504" spans="1:1">
      <c r="A7504" s="34" t="s">
        <v>7522</v>
      </c>
    </row>
    <row r="7505" spans="1:1">
      <c r="A7505" s="35" t="s">
        <v>7523</v>
      </c>
    </row>
    <row r="7506" spans="1:1">
      <c r="A7506" s="34" t="s">
        <v>7524</v>
      </c>
    </row>
    <row r="7507" spans="1:1">
      <c r="A7507" s="35" t="s">
        <v>7525</v>
      </c>
    </row>
    <row r="7508" spans="1:1">
      <c r="A7508" s="34" t="s">
        <v>7526</v>
      </c>
    </row>
    <row r="7509" spans="1:1">
      <c r="A7509" s="35" t="s">
        <v>7527</v>
      </c>
    </row>
    <row r="7510" spans="1:1">
      <c r="A7510" s="34" t="s">
        <v>7528</v>
      </c>
    </row>
    <row r="7511" spans="1:1">
      <c r="A7511" s="35" t="s">
        <v>7529</v>
      </c>
    </row>
    <row r="7512" spans="1:1">
      <c r="A7512" s="34" t="s">
        <v>7530</v>
      </c>
    </row>
    <row r="7513" spans="1:1">
      <c r="A7513" s="35" t="s">
        <v>7531</v>
      </c>
    </row>
    <row r="7514" spans="1:1">
      <c r="A7514" s="34" t="s">
        <v>7532</v>
      </c>
    </row>
    <row r="7515" spans="1:1">
      <c r="A7515" s="35" t="s">
        <v>7533</v>
      </c>
    </row>
    <row r="7516" spans="1:1">
      <c r="A7516" s="34" t="s">
        <v>7534</v>
      </c>
    </row>
    <row r="7517" spans="1:1">
      <c r="A7517" s="35" t="s">
        <v>7535</v>
      </c>
    </row>
    <row r="7518" spans="1:1">
      <c r="A7518" s="34" t="s">
        <v>7536</v>
      </c>
    </row>
    <row r="7519" spans="1:1">
      <c r="A7519" s="35" t="s">
        <v>7537</v>
      </c>
    </row>
    <row r="7520" spans="1:1">
      <c r="A7520" s="34" t="s">
        <v>7538</v>
      </c>
    </row>
    <row r="7521" spans="1:1">
      <c r="A7521" s="35" t="s">
        <v>7539</v>
      </c>
    </row>
    <row r="7522" spans="1:1">
      <c r="A7522" s="34" t="s">
        <v>7540</v>
      </c>
    </row>
    <row r="7523" spans="1:1">
      <c r="A7523" s="35" t="s">
        <v>7541</v>
      </c>
    </row>
    <row r="7524" spans="1:1">
      <c r="A7524" s="34" t="s">
        <v>7542</v>
      </c>
    </row>
    <row r="7525" spans="1:1">
      <c r="A7525" s="35" t="s">
        <v>7543</v>
      </c>
    </row>
    <row r="7526" spans="1:1">
      <c r="A7526" s="34" t="s">
        <v>7544</v>
      </c>
    </row>
    <row r="7527" spans="1:1">
      <c r="A7527" s="35" t="s">
        <v>7545</v>
      </c>
    </row>
    <row r="7528" spans="1:1">
      <c r="A7528" s="34" t="s">
        <v>7546</v>
      </c>
    </row>
    <row r="7529" spans="1:1">
      <c r="A7529" s="35" t="s">
        <v>7547</v>
      </c>
    </row>
    <row r="7530" spans="1:1">
      <c r="A7530" s="34" t="s">
        <v>7548</v>
      </c>
    </row>
    <row r="7531" spans="1:1">
      <c r="A7531" s="35" t="s">
        <v>7549</v>
      </c>
    </row>
    <row r="7532" spans="1:1">
      <c r="A7532" s="34" t="s">
        <v>7550</v>
      </c>
    </row>
    <row r="7533" spans="1:1">
      <c r="A7533" s="35" t="s">
        <v>7551</v>
      </c>
    </row>
    <row r="7534" spans="1:1">
      <c r="A7534" s="34" t="s">
        <v>7552</v>
      </c>
    </row>
    <row r="7535" spans="1:1">
      <c r="A7535" s="35" t="s">
        <v>7553</v>
      </c>
    </row>
    <row r="7536" spans="1:1">
      <c r="A7536" s="34" t="s">
        <v>7554</v>
      </c>
    </row>
    <row r="7537" spans="1:1">
      <c r="A7537" s="35" t="s">
        <v>7555</v>
      </c>
    </row>
    <row r="7538" spans="1:1">
      <c r="A7538" s="34" t="s">
        <v>7556</v>
      </c>
    </row>
    <row r="7539" spans="1:1">
      <c r="A7539" s="35" t="s">
        <v>7557</v>
      </c>
    </row>
    <row r="7540" spans="1:1">
      <c r="A7540" s="34" t="s">
        <v>7558</v>
      </c>
    </row>
    <row r="7541" spans="1:1">
      <c r="A7541" s="35" t="s">
        <v>7559</v>
      </c>
    </row>
    <row r="7542" spans="1:1">
      <c r="A7542" s="34" t="s">
        <v>7560</v>
      </c>
    </row>
    <row r="7543" spans="1:1">
      <c r="A7543" s="35" t="s">
        <v>7561</v>
      </c>
    </row>
    <row r="7544" spans="1:1">
      <c r="A7544" s="34" t="s">
        <v>7562</v>
      </c>
    </row>
    <row r="7545" spans="1:1">
      <c r="A7545" s="35" t="s">
        <v>7563</v>
      </c>
    </row>
    <row r="7546" spans="1:1">
      <c r="A7546" s="34" t="s">
        <v>7564</v>
      </c>
    </row>
    <row r="7547" spans="1:1">
      <c r="A7547" s="35" t="s">
        <v>7565</v>
      </c>
    </row>
    <row r="7548" spans="1:1">
      <c r="A7548" s="34" t="s">
        <v>7566</v>
      </c>
    </row>
    <row r="7549" spans="1:1">
      <c r="A7549" s="35" t="s">
        <v>7567</v>
      </c>
    </row>
    <row r="7550" spans="1:1">
      <c r="A7550" s="34" t="s">
        <v>7568</v>
      </c>
    </row>
    <row r="7551" spans="1:1">
      <c r="A7551" s="35" t="s">
        <v>7569</v>
      </c>
    </row>
    <row r="7552" spans="1:1">
      <c r="A7552" s="34" t="s">
        <v>7570</v>
      </c>
    </row>
    <row r="7553" spans="1:1">
      <c r="A7553" s="35" t="s">
        <v>7571</v>
      </c>
    </row>
    <row r="7554" spans="1:1">
      <c r="A7554" s="34" t="s">
        <v>7572</v>
      </c>
    </row>
    <row r="7555" spans="1:1">
      <c r="A7555" s="35" t="s">
        <v>7573</v>
      </c>
    </row>
    <row r="7556" spans="1:1">
      <c r="A7556" s="34" t="s">
        <v>7574</v>
      </c>
    </row>
    <row r="7557" spans="1:1">
      <c r="A7557" s="35" t="s">
        <v>7575</v>
      </c>
    </row>
    <row r="7558" spans="1:1">
      <c r="A7558" s="34" t="s">
        <v>7576</v>
      </c>
    </row>
    <row r="7559" spans="1:1">
      <c r="A7559" s="35" t="s">
        <v>7577</v>
      </c>
    </row>
    <row r="7560" spans="1:1">
      <c r="A7560" s="34" t="s">
        <v>7578</v>
      </c>
    </row>
    <row r="7561" spans="1:1">
      <c r="A7561" s="35" t="s">
        <v>7579</v>
      </c>
    </row>
    <row r="7562" spans="1:1">
      <c r="A7562" s="34" t="s">
        <v>7580</v>
      </c>
    </row>
    <row r="7563" spans="1:1">
      <c r="A7563" s="35" t="s">
        <v>7581</v>
      </c>
    </row>
    <row r="7564" spans="1:1">
      <c r="A7564" s="34" t="s">
        <v>7582</v>
      </c>
    </row>
    <row r="7565" spans="1:1">
      <c r="A7565" s="35" t="s">
        <v>7583</v>
      </c>
    </row>
    <row r="7566" spans="1:1">
      <c r="A7566" s="34" t="s">
        <v>7584</v>
      </c>
    </row>
    <row r="7567" spans="1:1">
      <c r="A7567" s="35" t="s">
        <v>7585</v>
      </c>
    </row>
    <row r="7568" spans="1:1">
      <c r="A7568" s="34" t="s">
        <v>7586</v>
      </c>
    </row>
    <row r="7569" spans="1:1">
      <c r="A7569" s="35" t="s">
        <v>7587</v>
      </c>
    </row>
    <row r="7570" spans="1:1">
      <c r="A7570" s="34" t="s">
        <v>7588</v>
      </c>
    </row>
    <row r="7571" spans="1:1">
      <c r="A7571" s="35" t="s">
        <v>7589</v>
      </c>
    </row>
    <row r="7572" spans="1:1">
      <c r="A7572" s="34" t="s">
        <v>7590</v>
      </c>
    </row>
    <row r="7573" spans="1:1">
      <c r="A7573" s="35" t="s">
        <v>7591</v>
      </c>
    </row>
    <row r="7574" spans="1:1">
      <c r="A7574" s="34" t="s">
        <v>7592</v>
      </c>
    </row>
    <row r="7575" spans="1:1">
      <c r="A7575" s="35" t="s">
        <v>7593</v>
      </c>
    </row>
    <row r="7576" spans="1:1">
      <c r="A7576" s="34" t="s">
        <v>7594</v>
      </c>
    </row>
    <row r="7577" spans="1:1">
      <c r="A7577" s="35" t="s">
        <v>7595</v>
      </c>
    </row>
    <row r="7578" spans="1:1">
      <c r="A7578" s="34" t="s">
        <v>7596</v>
      </c>
    </row>
    <row r="7579" spans="1:1">
      <c r="A7579" s="35" t="s">
        <v>7597</v>
      </c>
    </row>
    <row r="7580" spans="1:1">
      <c r="A7580" s="34" t="s">
        <v>7598</v>
      </c>
    </row>
    <row r="7581" spans="1:1">
      <c r="A7581" s="35" t="s">
        <v>7599</v>
      </c>
    </row>
    <row r="7582" spans="1:1">
      <c r="A7582" s="34" t="s">
        <v>7600</v>
      </c>
    </row>
    <row r="7583" spans="1:1">
      <c r="A7583" s="35" t="s">
        <v>7601</v>
      </c>
    </row>
    <row r="7584" spans="1:1">
      <c r="A7584" s="34" t="s">
        <v>7602</v>
      </c>
    </row>
    <row r="7585" spans="1:1">
      <c r="A7585" s="35" t="s">
        <v>7603</v>
      </c>
    </row>
    <row r="7586" spans="1:1">
      <c r="A7586" s="34" t="s">
        <v>7604</v>
      </c>
    </row>
    <row r="7587" spans="1:1">
      <c r="A7587" s="35" t="s">
        <v>7605</v>
      </c>
    </row>
    <row r="7588" spans="1:1">
      <c r="A7588" s="34" t="s">
        <v>7606</v>
      </c>
    </row>
    <row r="7589" spans="1:1">
      <c r="A7589" s="35" t="s">
        <v>7607</v>
      </c>
    </row>
    <row r="7590" spans="1:1">
      <c r="A7590" s="34" t="s">
        <v>7608</v>
      </c>
    </row>
    <row r="7591" spans="1:1">
      <c r="A7591" s="35" t="s">
        <v>7609</v>
      </c>
    </row>
    <row r="7592" spans="1:1">
      <c r="A7592" s="34" t="s">
        <v>7610</v>
      </c>
    </row>
    <row r="7593" spans="1:1">
      <c r="A7593" s="35" t="s">
        <v>7611</v>
      </c>
    </row>
    <row r="7594" spans="1:1">
      <c r="A7594" s="34" t="s">
        <v>7612</v>
      </c>
    </row>
    <row r="7595" spans="1:1">
      <c r="A7595" s="35" t="s">
        <v>7613</v>
      </c>
    </row>
    <row r="7596" spans="1:1">
      <c r="A7596" s="34" t="s">
        <v>7614</v>
      </c>
    </row>
    <row r="7597" spans="1:1">
      <c r="A7597" s="35" t="s">
        <v>7615</v>
      </c>
    </row>
    <row r="7598" spans="1:1">
      <c r="A7598" s="34" t="s">
        <v>7616</v>
      </c>
    </row>
    <row r="7599" spans="1:1">
      <c r="A7599" s="35" t="s">
        <v>7617</v>
      </c>
    </row>
    <row r="7600" spans="1:1">
      <c r="A7600" s="34" t="s">
        <v>7618</v>
      </c>
    </row>
    <row r="7601" spans="1:1">
      <c r="A7601" s="35" t="s">
        <v>7619</v>
      </c>
    </row>
    <row r="7602" spans="1:1">
      <c r="A7602" s="34" t="s">
        <v>7620</v>
      </c>
    </row>
    <row r="7603" spans="1:1">
      <c r="A7603" s="35" t="s">
        <v>7621</v>
      </c>
    </row>
    <row r="7604" spans="1:1">
      <c r="A7604" s="34" t="s">
        <v>7622</v>
      </c>
    </row>
    <row r="7605" spans="1:1">
      <c r="A7605" s="35" t="s">
        <v>7623</v>
      </c>
    </row>
    <row r="7606" spans="1:1">
      <c r="A7606" s="34" t="s">
        <v>7624</v>
      </c>
    </row>
    <row r="7607" spans="1:1">
      <c r="A7607" s="35" t="s">
        <v>7625</v>
      </c>
    </row>
    <row r="7608" spans="1:1">
      <c r="A7608" s="34" t="s">
        <v>7626</v>
      </c>
    </row>
    <row r="7609" spans="1:1">
      <c r="A7609" s="35" t="s">
        <v>7627</v>
      </c>
    </row>
    <row r="7610" spans="1:1">
      <c r="A7610" s="34" t="s">
        <v>7628</v>
      </c>
    </row>
    <row r="7611" spans="1:1">
      <c r="A7611" s="35" t="s">
        <v>7629</v>
      </c>
    </row>
    <row r="7612" spans="1:1">
      <c r="A7612" s="34" t="s">
        <v>7630</v>
      </c>
    </row>
    <row r="7613" spans="1:1">
      <c r="A7613" s="35" t="s">
        <v>7631</v>
      </c>
    </row>
    <row r="7614" spans="1:1">
      <c r="A7614" s="34" t="s">
        <v>7632</v>
      </c>
    </row>
    <row r="7615" spans="1:1">
      <c r="A7615" s="35" t="s">
        <v>7633</v>
      </c>
    </row>
    <row r="7616" spans="1:1">
      <c r="A7616" s="34" t="s">
        <v>7634</v>
      </c>
    </row>
    <row r="7617" spans="1:1">
      <c r="A7617" s="35" t="s">
        <v>7635</v>
      </c>
    </row>
    <row r="7618" spans="1:1">
      <c r="A7618" s="34" t="s">
        <v>7636</v>
      </c>
    </row>
    <row r="7619" spans="1:1">
      <c r="A7619" s="35" t="s">
        <v>7637</v>
      </c>
    </row>
    <row r="7620" spans="1:1">
      <c r="A7620" s="34" t="s">
        <v>7638</v>
      </c>
    </row>
    <row r="7621" spans="1:1">
      <c r="A7621" s="35" t="s">
        <v>7639</v>
      </c>
    </row>
    <row r="7622" spans="1:1">
      <c r="A7622" s="34" t="s">
        <v>7640</v>
      </c>
    </row>
    <row r="7623" spans="1:1">
      <c r="A7623" s="35" t="s">
        <v>7641</v>
      </c>
    </row>
    <row r="7624" spans="1:1">
      <c r="A7624" s="34" t="s">
        <v>7642</v>
      </c>
    </row>
    <row r="7625" spans="1:1">
      <c r="A7625" s="35" t="s">
        <v>7643</v>
      </c>
    </row>
    <row r="7626" spans="1:1">
      <c r="A7626" s="34" t="s">
        <v>7644</v>
      </c>
    </row>
    <row r="7627" spans="1:1">
      <c r="A7627" s="35" t="s">
        <v>7645</v>
      </c>
    </row>
    <row r="7628" spans="1:1">
      <c r="A7628" s="34" t="s">
        <v>7646</v>
      </c>
    </row>
    <row r="7629" spans="1:1">
      <c r="A7629" s="35" t="s">
        <v>7647</v>
      </c>
    </row>
    <row r="7630" spans="1:1">
      <c r="A7630" s="34" t="s">
        <v>7648</v>
      </c>
    </row>
    <row r="7631" spans="1:1">
      <c r="A7631" s="35" t="s">
        <v>7649</v>
      </c>
    </row>
    <row r="7632" spans="1:1">
      <c r="A7632" s="34" t="s">
        <v>7650</v>
      </c>
    </row>
    <row r="7633" spans="1:1">
      <c r="A7633" s="35" t="s">
        <v>7651</v>
      </c>
    </row>
    <row r="7634" spans="1:1">
      <c r="A7634" s="34" t="s">
        <v>7652</v>
      </c>
    </row>
    <row r="7635" spans="1:1">
      <c r="A7635" s="35" t="s">
        <v>7653</v>
      </c>
    </row>
    <row r="7636" spans="1:1">
      <c r="A7636" s="34" t="s">
        <v>7654</v>
      </c>
    </row>
    <row r="7637" spans="1:1">
      <c r="A7637" s="35" t="s">
        <v>7655</v>
      </c>
    </row>
    <row r="7638" spans="1:1">
      <c r="A7638" s="34" t="s">
        <v>7656</v>
      </c>
    </row>
    <row r="7639" spans="1:1">
      <c r="A7639" s="35" t="s">
        <v>7657</v>
      </c>
    </row>
    <row r="7640" spans="1:1">
      <c r="A7640" s="34" t="s">
        <v>7658</v>
      </c>
    </row>
    <row r="7641" spans="1:1">
      <c r="A7641" s="35" t="s">
        <v>7659</v>
      </c>
    </row>
    <row r="7642" spans="1:1">
      <c r="A7642" s="34" t="s">
        <v>7660</v>
      </c>
    </row>
    <row r="7643" spans="1:1">
      <c r="A7643" s="35" t="s">
        <v>7661</v>
      </c>
    </row>
    <row r="7644" spans="1:1">
      <c r="A7644" s="34" t="s">
        <v>7662</v>
      </c>
    </row>
    <row r="7645" spans="1:1">
      <c r="A7645" s="35" t="s">
        <v>7663</v>
      </c>
    </row>
    <row r="7646" spans="1:1">
      <c r="A7646" s="34" t="s">
        <v>7664</v>
      </c>
    </row>
    <row r="7647" spans="1:1">
      <c r="A7647" s="35" t="s">
        <v>7665</v>
      </c>
    </row>
    <row r="7648" spans="1:1">
      <c r="A7648" s="34" t="s">
        <v>7666</v>
      </c>
    </row>
    <row r="7649" spans="1:1">
      <c r="A7649" s="35" t="s">
        <v>7667</v>
      </c>
    </row>
    <row r="7650" spans="1:1">
      <c r="A7650" s="34" t="s">
        <v>7668</v>
      </c>
    </row>
    <row r="7651" spans="1:1">
      <c r="A7651" s="35" t="s">
        <v>7669</v>
      </c>
    </row>
    <row r="7652" spans="1:1">
      <c r="A7652" s="34" t="s">
        <v>7670</v>
      </c>
    </row>
    <row r="7653" spans="1:1">
      <c r="A7653" s="35" t="s">
        <v>7671</v>
      </c>
    </row>
    <row r="7654" spans="1:1">
      <c r="A7654" s="34" t="s">
        <v>7672</v>
      </c>
    </row>
    <row r="7655" spans="1:1">
      <c r="A7655" s="35" t="s">
        <v>7673</v>
      </c>
    </row>
    <row r="7656" spans="1:1">
      <c r="A7656" s="34" t="s">
        <v>7674</v>
      </c>
    </row>
    <row r="7657" spans="1:1">
      <c r="A7657" s="35" t="s">
        <v>7675</v>
      </c>
    </row>
    <row r="7658" spans="1:1">
      <c r="A7658" s="34" t="s">
        <v>7676</v>
      </c>
    </row>
    <row r="7659" spans="1:1">
      <c r="A7659" s="35" t="s">
        <v>7677</v>
      </c>
    </row>
    <row r="7660" spans="1:1">
      <c r="A7660" s="34" t="s">
        <v>7678</v>
      </c>
    </row>
    <row r="7661" spans="1:1">
      <c r="A7661" s="35" t="s">
        <v>7679</v>
      </c>
    </row>
    <row r="7662" spans="1:1">
      <c r="A7662" s="34" t="s">
        <v>7680</v>
      </c>
    </row>
    <row r="7663" spans="1:1">
      <c r="A7663" s="35" t="s">
        <v>7681</v>
      </c>
    </row>
    <row r="7664" spans="1:1">
      <c r="A7664" s="34" t="s">
        <v>7682</v>
      </c>
    </row>
    <row r="7665" spans="1:1">
      <c r="A7665" s="35" t="s">
        <v>7683</v>
      </c>
    </row>
    <row r="7666" spans="1:1">
      <c r="A7666" s="34" t="s">
        <v>7684</v>
      </c>
    </row>
    <row r="7667" spans="1:1">
      <c r="A7667" s="35" t="s">
        <v>7685</v>
      </c>
    </row>
    <row r="7668" spans="1:1">
      <c r="A7668" s="34" t="s">
        <v>7686</v>
      </c>
    </row>
    <row r="7669" spans="1:1">
      <c r="A7669" s="35" t="s">
        <v>7687</v>
      </c>
    </row>
    <row r="7670" spans="1:1">
      <c r="A7670" s="34" t="s">
        <v>7688</v>
      </c>
    </row>
    <row r="7671" spans="1:1">
      <c r="A7671" s="35" t="s">
        <v>7689</v>
      </c>
    </row>
    <row r="7672" spans="1:1">
      <c r="A7672" s="34" t="s">
        <v>7690</v>
      </c>
    </row>
    <row r="7673" spans="1:1">
      <c r="A7673" s="35" t="s">
        <v>7691</v>
      </c>
    </row>
    <row r="7674" spans="1:1">
      <c r="A7674" s="34" t="s">
        <v>7692</v>
      </c>
    </row>
    <row r="7675" spans="1:1">
      <c r="A7675" s="35" t="s">
        <v>7693</v>
      </c>
    </row>
    <row r="7676" spans="1:1">
      <c r="A7676" s="34" t="s">
        <v>7694</v>
      </c>
    </row>
    <row r="7677" spans="1:1">
      <c r="A7677" s="35" t="s">
        <v>7695</v>
      </c>
    </row>
    <row r="7678" spans="1:1">
      <c r="A7678" s="34" t="s">
        <v>7696</v>
      </c>
    </row>
    <row r="7679" spans="1:1">
      <c r="A7679" s="35" t="s">
        <v>7697</v>
      </c>
    </row>
    <row r="7680" spans="1:1">
      <c r="A7680" s="34" t="s">
        <v>7698</v>
      </c>
    </row>
    <row r="7681" spans="1:1">
      <c r="A7681" s="35" t="s">
        <v>7699</v>
      </c>
    </row>
    <row r="7682" spans="1:1">
      <c r="A7682" s="34" t="s">
        <v>7700</v>
      </c>
    </row>
    <row r="7683" spans="1:1">
      <c r="A7683" s="35" t="s">
        <v>7701</v>
      </c>
    </row>
    <row r="7684" spans="1:1">
      <c r="A7684" s="34" t="s">
        <v>7702</v>
      </c>
    </row>
    <row r="7685" spans="1:1">
      <c r="A7685" s="35" t="s">
        <v>7703</v>
      </c>
    </row>
    <row r="7686" spans="1:1">
      <c r="A7686" s="34" t="s">
        <v>7704</v>
      </c>
    </row>
    <row r="7687" spans="1:1">
      <c r="A7687" s="35" t="s">
        <v>7705</v>
      </c>
    </row>
    <row r="7688" spans="1:1">
      <c r="A7688" s="34" t="s">
        <v>7706</v>
      </c>
    </row>
    <row r="7689" spans="1:1">
      <c r="A7689" s="35" t="s">
        <v>7707</v>
      </c>
    </row>
    <row r="7690" spans="1:1">
      <c r="A7690" s="34" t="s">
        <v>7708</v>
      </c>
    </row>
    <row r="7691" spans="1:1">
      <c r="A7691" s="35" t="s">
        <v>7709</v>
      </c>
    </row>
    <row r="7692" spans="1:1">
      <c r="A7692" s="34" t="s">
        <v>7710</v>
      </c>
    </row>
    <row r="7693" spans="1:1">
      <c r="A7693" s="35" t="s">
        <v>7711</v>
      </c>
    </row>
    <row r="7694" spans="1:1">
      <c r="A7694" s="34" t="s">
        <v>7712</v>
      </c>
    </row>
    <row r="7695" spans="1:1">
      <c r="A7695" s="35" t="s">
        <v>7713</v>
      </c>
    </row>
    <row r="7696" spans="1:1">
      <c r="A7696" s="34" t="s">
        <v>7714</v>
      </c>
    </row>
    <row r="7697" spans="1:1">
      <c r="A7697" s="35" t="s">
        <v>7715</v>
      </c>
    </row>
    <row r="7698" spans="1:1">
      <c r="A7698" s="34" t="s">
        <v>7716</v>
      </c>
    </row>
    <row r="7699" spans="1:1">
      <c r="A7699" s="35" t="s">
        <v>7717</v>
      </c>
    </row>
    <row r="7700" spans="1:1">
      <c r="A7700" s="34" t="s">
        <v>7718</v>
      </c>
    </row>
    <row r="7701" spans="1:1">
      <c r="A7701" s="35" t="s">
        <v>7719</v>
      </c>
    </row>
    <row r="7702" spans="1:1">
      <c r="A7702" s="34" t="s">
        <v>7720</v>
      </c>
    </row>
    <row r="7703" spans="1:1">
      <c r="A7703" s="35" t="s">
        <v>7721</v>
      </c>
    </row>
    <row r="7704" spans="1:1">
      <c r="A7704" s="34" t="s">
        <v>7722</v>
      </c>
    </row>
    <row r="7705" spans="1:1">
      <c r="A7705" s="35" t="s">
        <v>7723</v>
      </c>
    </row>
    <row r="7706" spans="1:1">
      <c r="A7706" s="34" t="s">
        <v>7724</v>
      </c>
    </row>
    <row r="7707" spans="1:1">
      <c r="A7707" s="35" t="s">
        <v>7725</v>
      </c>
    </row>
    <row r="7708" spans="1:1">
      <c r="A7708" s="34" t="s">
        <v>7726</v>
      </c>
    </row>
    <row r="7709" spans="1:1">
      <c r="A7709" s="35" t="s">
        <v>7727</v>
      </c>
    </row>
    <row r="7710" spans="1:1">
      <c r="A7710" s="34" t="s">
        <v>7728</v>
      </c>
    </row>
    <row r="7711" spans="1:1">
      <c r="A7711" s="35" t="s">
        <v>7729</v>
      </c>
    </row>
    <row r="7712" spans="1:1">
      <c r="A7712" s="34" t="s">
        <v>7730</v>
      </c>
    </row>
    <row r="7713" spans="1:1">
      <c r="A7713" s="35" t="s">
        <v>7731</v>
      </c>
    </row>
    <row r="7714" spans="1:1">
      <c r="A7714" s="34" t="s">
        <v>7732</v>
      </c>
    </row>
    <row r="7715" spans="1:1">
      <c r="A7715" s="35" t="s">
        <v>7733</v>
      </c>
    </row>
    <row r="7716" spans="1:1">
      <c r="A7716" s="34" t="s">
        <v>7734</v>
      </c>
    </row>
    <row r="7717" spans="1:1">
      <c r="A7717" s="35" t="s">
        <v>7735</v>
      </c>
    </row>
    <row r="7718" spans="1:1">
      <c r="A7718" s="34" t="s">
        <v>7736</v>
      </c>
    </row>
    <row r="7719" spans="1:1">
      <c r="A7719" s="35" t="s">
        <v>7737</v>
      </c>
    </row>
    <row r="7720" spans="1:1">
      <c r="A7720" s="34" t="s">
        <v>7738</v>
      </c>
    </row>
    <row r="7721" spans="1:1">
      <c r="A7721" s="35" t="s">
        <v>7739</v>
      </c>
    </row>
    <row r="7722" spans="1:1">
      <c r="A7722" s="34" t="s">
        <v>7740</v>
      </c>
    </row>
    <row r="7723" spans="1:1">
      <c r="A7723" s="35" t="s">
        <v>7741</v>
      </c>
    </row>
    <row r="7724" spans="1:1">
      <c r="A7724" s="34" t="s">
        <v>7742</v>
      </c>
    </row>
    <row r="7725" spans="1:1">
      <c r="A7725" s="35" t="s">
        <v>7743</v>
      </c>
    </row>
    <row r="7726" spans="1:1">
      <c r="A7726" s="34" t="s">
        <v>7744</v>
      </c>
    </row>
    <row r="7727" spans="1:1">
      <c r="A7727" s="35" t="s">
        <v>7745</v>
      </c>
    </row>
    <row r="7728" spans="1:1">
      <c r="A7728" s="34" t="s">
        <v>7746</v>
      </c>
    </row>
    <row r="7729" spans="1:1">
      <c r="A7729" s="35" t="s">
        <v>7747</v>
      </c>
    </row>
    <row r="7730" spans="1:1">
      <c r="A7730" s="34" t="s">
        <v>7748</v>
      </c>
    </row>
    <row r="7731" spans="1:1">
      <c r="A7731" s="35" t="s">
        <v>7749</v>
      </c>
    </row>
    <row r="7732" spans="1:1">
      <c r="A7732" s="34" t="s">
        <v>7750</v>
      </c>
    </row>
    <row r="7733" spans="1:1">
      <c r="A7733" s="35" t="s">
        <v>7751</v>
      </c>
    </row>
    <row r="7734" spans="1:1">
      <c r="A7734" s="34" t="s">
        <v>7752</v>
      </c>
    </row>
    <row r="7735" spans="1:1">
      <c r="A7735" s="35" t="s">
        <v>7753</v>
      </c>
    </row>
    <row r="7736" spans="1:1">
      <c r="A7736" s="34" t="s">
        <v>7754</v>
      </c>
    </row>
    <row r="7737" spans="1:1">
      <c r="A7737" s="35" t="s">
        <v>7755</v>
      </c>
    </row>
    <row r="7738" spans="1:1">
      <c r="A7738" s="34" t="s">
        <v>7756</v>
      </c>
    </row>
    <row r="7739" spans="1:1">
      <c r="A7739" s="35" t="s">
        <v>7757</v>
      </c>
    </row>
    <row r="7740" spans="1:1">
      <c r="A7740" s="34" t="s">
        <v>7758</v>
      </c>
    </row>
    <row r="7741" spans="1:1">
      <c r="A7741" s="35" t="s">
        <v>7759</v>
      </c>
    </row>
    <row r="7742" spans="1:1">
      <c r="A7742" s="34" t="s">
        <v>7760</v>
      </c>
    </row>
    <row r="7743" spans="1:1">
      <c r="A7743" s="35" t="s">
        <v>7761</v>
      </c>
    </row>
    <row r="7744" spans="1:1">
      <c r="A7744" s="34" t="s">
        <v>7762</v>
      </c>
    </row>
    <row r="7745" spans="1:1">
      <c r="A7745" s="35" t="s">
        <v>7763</v>
      </c>
    </row>
    <row r="7746" spans="1:1">
      <c r="A7746" s="34" t="s">
        <v>7764</v>
      </c>
    </row>
    <row r="7747" spans="1:1">
      <c r="A7747" s="35" t="s">
        <v>7765</v>
      </c>
    </row>
    <row r="7748" spans="1:1">
      <c r="A7748" s="34" t="s">
        <v>7766</v>
      </c>
    </row>
    <row r="7749" spans="1:1">
      <c r="A7749" s="35" t="s">
        <v>7767</v>
      </c>
    </row>
    <row r="7750" spans="1:1">
      <c r="A7750" s="34" t="s">
        <v>7768</v>
      </c>
    </row>
    <row r="7751" spans="1:1">
      <c r="A7751" s="35" t="s">
        <v>7769</v>
      </c>
    </row>
    <row r="7752" spans="1:1">
      <c r="A7752" s="34" t="s">
        <v>7770</v>
      </c>
    </row>
    <row r="7753" spans="1:1">
      <c r="A7753" s="35" t="s">
        <v>7771</v>
      </c>
    </row>
    <row r="7754" spans="1:1">
      <c r="A7754" s="34" t="s">
        <v>7772</v>
      </c>
    </row>
    <row r="7755" spans="1:1">
      <c r="A7755" s="35" t="s">
        <v>7773</v>
      </c>
    </row>
    <row r="7756" spans="1:1">
      <c r="A7756" s="34" t="s">
        <v>7774</v>
      </c>
    </row>
    <row r="7757" spans="1:1">
      <c r="A7757" s="35" t="s">
        <v>7775</v>
      </c>
    </row>
    <row r="7758" spans="1:1">
      <c r="A7758" s="34" t="s">
        <v>7776</v>
      </c>
    </row>
    <row r="7759" spans="1:1">
      <c r="A7759" s="35" t="s">
        <v>7777</v>
      </c>
    </row>
    <row r="7760" spans="1:1">
      <c r="A7760" s="34" t="s">
        <v>7778</v>
      </c>
    </row>
    <row r="7761" spans="1:1">
      <c r="A7761" s="35" t="s">
        <v>7779</v>
      </c>
    </row>
    <row r="7762" spans="1:1">
      <c r="A7762" s="34" t="s">
        <v>7780</v>
      </c>
    </row>
    <row r="7763" spans="1:1">
      <c r="A7763" s="35" t="s">
        <v>7781</v>
      </c>
    </row>
    <row r="7764" spans="1:1">
      <c r="A7764" s="34" t="s">
        <v>7782</v>
      </c>
    </row>
    <row r="7765" spans="1:1">
      <c r="A7765" s="35" t="s">
        <v>7783</v>
      </c>
    </row>
    <row r="7766" spans="1:1">
      <c r="A7766" s="34" t="s">
        <v>7784</v>
      </c>
    </row>
    <row r="7767" spans="1:1">
      <c r="A7767" s="35" t="s">
        <v>7785</v>
      </c>
    </row>
    <row r="7768" spans="1:1">
      <c r="A7768" s="34" t="s">
        <v>7786</v>
      </c>
    </row>
    <row r="7769" spans="1:1">
      <c r="A7769" s="35" t="s">
        <v>7787</v>
      </c>
    </row>
    <row r="7770" spans="1:1">
      <c r="A7770" s="34" t="s">
        <v>7788</v>
      </c>
    </row>
    <row r="7771" spans="1:1">
      <c r="A7771" s="35" t="s">
        <v>7789</v>
      </c>
    </row>
    <row r="7772" spans="1:1">
      <c r="A7772" s="34" t="s">
        <v>7790</v>
      </c>
    </row>
    <row r="7773" spans="1:1">
      <c r="A7773" s="35" t="s">
        <v>7791</v>
      </c>
    </row>
    <row r="7774" spans="1:1">
      <c r="A7774" s="34" t="s">
        <v>7792</v>
      </c>
    </row>
    <row r="7775" spans="1:1">
      <c r="A7775" s="35" t="s">
        <v>7793</v>
      </c>
    </row>
    <row r="7776" spans="1:1">
      <c r="A7776" s="34" t="s">
        <v>7794</v>
      </c>
    </row>
    <row r="7777" spans="1:1">
      <c r="A7777" s="35" t="s">
        <v>7795</v>
      </c>
    </row>
    <row r="7778" spans="1:1">
      <c r="A7778" s="34" t="s">
        <v>7796</v>
      </c>
    </row>
    <row r="7779" spans="1:1">
      <c r="A7779" s="35" t="s">
        <v>7797</v>
      </c>
    </row>
    <row r="7780" spans="1:1">
      <c r="A7780" s="34" t="s">
        <v>7798</v>
      </c>
    </row>
    <row r="7781" spans="1:1">
      <c r="A7781" s="35" t="s">
        <v>7799</v>
      </c>
    </row>
    <row r="7782" spans="1:1">
      <c r="A7782" s="34" t="s">
        <v>7800</v>
      </c>
    </row>
    <row r="7783" spans="1:1">
      <c r="A7783" s="35" t="s">
        <v>7801</v>
      </c>
    </row>
    <row r="7784" spans="1:1">
      <c r="A7784" s="34" t="s">
        <v>7802</v>
      </c>
    </row>
    <row r="7785" spans="1:1">
      <c r="A7785" s="35" t="s">
        <v>7803</v>
      </c>
    </row>
    <row r="7786" spans="1:1">
      <c r="A7786" s="34" t="s">
        <v>7804</v>
      </c>
    </row>
    <row r="7787" spans="1:1">
      <c r="A7787" s="35" t="s">
        <v>7805</v>
      </c>
    </row>
    <row r="7788" spans="1:1">
      <c r="A7788" s="34" t="s">
        <v>7806</v>
      </c>
    </row>
    <row r="7789" spans="1:1">
      <c r="A7789" s="35" t="s">
        <v>7807</v>
      </c>
    </row>
    <row r="7790" spans="1:1">
      <c r="A7790" s="34" t="s">
        <v>7808</v>
      </c>
    </row>
    <row r="7791" spans="1:1">
      <c r="A7791" s="35" t="s">
        <v>7809</v>
      </c>
    </row>
    <row r="7792" spans="1:1">
      <c r="A7792" s="34" t="s">
        <v>7810</v>
      </c>
    </row>
    <row r="7793" spans="1:1">
      <c r="A7793" s="35" t="s">
        <v>7811</v>
      </c>
    </row>
    <row r="7794" spans="1:1">
      <c r="A7794" s="34" t="s">
        <v>7812</v>
      </c>
    </row>
    <row r="7795" spans="1:1">
      <c r="A7795" s="35" t="s">
        <v>7813</v>
      </c>
    </row>
    <row r="7796" spans="1:1">
      <c r="A7796" s="34" t="s">
        <v>7814</v>
      </c>
    </row>
    <row r="7797" spans="1:1">
      <c r="A7797" s="35" t="s">
        <v>7815</v>
      </c>
    </row>
    <row r="7798" spans="1:1">
      <c r="A7798" s="34" t="s">
        <v>7816</v>
      </c>
    </row>
    <row r="7799" spans="1:1">
      <c r="A7799" s="35" t="s">
        <v>7817</v>
      </c>
    </row>
    <row r="7800" spans="1:1">
      <c r="A7800" s="34" t="s">
        <v>7818</v>
      </c>
    </row>
    <row r="7801" spans="1:1">
      <c r="A7801" s="35" t="s">
        <v>7819</v>
      </c>
    </row>
    <row r="7802" spans="1:1">
      <c r="A7802" s="34" t="s">
        <v>7820</v>
      </c>
    </row>
    <row r="7803" spans="1:1">
      <c r="A7803" s="35" t="s">
        <v>7821</v>
      </c>
    </row>
    <row r="7804" spans="1:1">
      <c r="A7804" s="34" t="s">
        <v>7822</v>
      </c>
    </row>
    <row r="7805" spans="1:1">
      <c r="A7805" s="35" t="s">
        <v>7823</v>
      </c>
    </row>
    <row r="7806" spans="1:1">
      <c r="A7806" s="34" t="s">
        <v>7824</v>
      </c>
    </row>
    <row r="7807" spans="1:1">
      <c r="A7807" s="35" t="s">
        <v>7825</v>
      </c>
    </row>
    <row r="7808" spans="1:1">
      <c r="A7808" s="34" t="s">
        <v>7826</v>
      </c>
    </row>
    <row r="7809" spans="1:1">
      <c r="A7809" s="35" t="s">
        <v>7827</v>
      </c>
    </row>
    <row r="7810" spans="1:1">
      <c r="A7810" s="34" t="s">
        <v>7828</v>
      </c>
    </row>
    <row r="7811" spans="1:1">
      <c r="A7811" s="35" t="s">
        <v>7829</v>
      </c>
    </row>
    <row r="7812" spans="1:1">
      <c r="A7812" s="34" t="s">
        <v>7830</v>
      </c>
    </row>
    <row r="7813" spans="1:1">
      <c r="A7813" s="35" t="s">
        <v>7831</v>
      </c>
    </row>
    <row r="7814" spans="1:1">
      <c r="A7814" s="34" t="s">
        <v>7832</v>
      </c>
    </row>
    <row r="7815" spans="1:1">
      <c r="A7815" s="35" t="s">
        <v>7833</v>
      </c>
    </row>
    <row r="7816" spans="1:1">
      <c r="A7816" s="34" t="s">
        <v>7834</v>
      </c>
    </row>
    <row r="7817" spans="1:1">
      <c r="A7817" s="35" t="s">
        <v>7835</v>
      </c>
    </row>
    <row r="7818" spans="1:1">
      <c r="A7818" s="34" t="s">
        <v>7836</v>
      </c>
    </row>
    <row r="7819" spans="1:1">
      <c r="A7819" s="35" t="s">
        <v>7837</v>
      </c>
    </row>
    <row r="7820" spans="1:1">
      <c r="A7820" s="34" t="s">
        <v>7838</v>
      </c>
    </row>
    <row r="7821" spans="1:1">
      <c r="A7821" s="35" t="s">
        <v>7839</v>
      </c>
    </row>
    <row r="7822" spans="1:1">
      <c r="A7822" s="34" t="s">
        <v>7840</v>
      </c>
    </row>
    <row r="7823" spans="1:1">
      <c r="A7823" s="35" t="s">
        <v>7841</v>
      </c>
    </row>
    <row r="7824" spans="1:1">
      <c r="A7824" s="34" t="s">
        <v>7842</v>
      </c>
    </row>
    <row r="7825" spans="1:1">
      <c r="A7825" s="35" t="s">
        <v>7843</v>
      </c>
    </row>
    <row r="7826" spans="1:1">
      <c r="A7826" s="34" t="s">
        <v>7844</v>
      </c>
    </row>
    <row r="7827" spans="1:1">
      <c r="A7827" s="35" t="s">
        <v>7845</v>
      </c>
    </row>
    <row r="7828" spans="1:1">
      <c r="A7828" s="34" t="s">
        <v>7846</v>
      </c>
    </row>
    <row r="7829" spans="1:1">
      <c r="A7829" s="35" t="s">
        <v>7847</v>
      </c>
    </row>
    <row r="7830" spans="1:1">
      <c r="A7830" s="34" t="s">
        <v>7848</v>
      </c>
    </row>
    <row r="7831" spans="1:1">
      <c r="A7831" s="35" t="s">
        <v>7849</v>
      </c>
    </row>
    <row r="7832" spans="1:1">
      <c r="A7832" s="34" t="s">
        <v>7850</v>
      </c>
    </row>
    <row r="7833" spans="1:1">
      <c r="A7833" s="35" t="s">
        <v>7851</v>
      </c>
    </row>
    <row r="7834" spans="1:1">
      <c r="A7834" s="34" t="s">
        <v>7852</v>
      </c>
    </row>
    <row r="7835" spans="1:1">
      <c r="A7835" s="35" t="s">
        <v>7853</v>
      </c>
    </row>
    <row r="7836" spans="1:1">
      <c r="A7836" s="34" t="s">
        <v>7854</v>
      </c>
    </row>
    <row r="7837" spans="1:1">
      <c r="A7837" s="35" t="s">
        <v>7855</v>
      </c>
    </row>
    <row r="7838" spans="1:1">
      <c r="A7838" s="34" t="s">
        <v>7856</v>
      </c>
    </row>
    <row r="7839" spans="1:1">
      <c r="A7839" s="35" t="s">
        <v>7857</v>
      </c>
    </row>
    <row r="7840" spans="1:1">
      <c r="A7840" s="34" t="s">
        <v>7858</v>
      </c>
    </row>
    <row r="7841" spans="1:1">
      <c r="A7841" s="35" t="s">
        <v>7859</v>
      </c>
    </row>
    <row r="7842" spans="1:1">
      <c r="A7842" s="34" t="s">
        <v>7860</v>
      </c>
    </row>
    <row r="7843" spans="1:1">
      <c r="A7843" s="35" t="s">
        <v>7861</v>
      </c>
    </row>
    <row r="7844" spans="1:1">
      <c r="A7844" s="34" t="s">
        <v>7862</v>
      </c>
    </row>
    <row r="7845" spans="1:1">
      <c r="A7845" s="35" t="s">
        <v>7863</v>
      </c>
    </row>
    <row r="7846" spans="1:1">
      <c r="A7846" s="34" t="s">
        <v>7864</v>
      </c>
    </row>
    <row r="7847" spans="1:1">
      <c r="A7847" s="35" t="s">
        <v>7865</v>
      </c>
    </row>
    <row r="7848" spans="1:1">
      <c r="A7848" s="34" t="s">
        <v>7866</v>
      </c>
    </row>
    <row r="7849" spans="1:1">
      <c r="A7849" s="35" t="s">
        <v>7867</v>
      </c>
    </row>
    <row r="7850" spans="1:1">
      <c r="A7850" s="34" t="s">
        <v>7868</v>
      </c>
    </row>
    <row r="7851" spans="1:1">
      <c r="A7851" s="35" t="s">
        <v>7869</v>
      </c>
    </row>
    <row r="7852" spans="1:1">
      <c r="A7852" s="34" t="s">
        <v>7870</v>
      </c>
    </row>
    <row r="7853" spans="1:1">
      <c r="A7853" s="35" t="s">
        <v>7871</v>
      </c>
    </row>
    <row r="7854" spans="1:1">
      <c r="A7854" s="34" t="s">
        <v>7872</v>
      </c>
    </row>
    <row r="7855" spans="1:1">
      <c r="A7855" s="35" t="s">
        <v>7873</v>
      </c>
    </row>
    <row r="7856" spans="1:1">
      <c r="A7856" s="34" t="s">
        <v>7874</v>
      </c>
    </row>
    <row r="7857" spans="1:1">
      <c r="A7857" s="35" t="s">
        <v>7875</v>
      </c>
    </row>
    <row r="7858" spans="1:1">
      <c r="A7858" s="34" t="s">
        <v>7876</v>
      </c>
    </row>
    <row r="7859" spans="1:1">
      <c r="A7859" s="35" t="s">
        <v>7877</v>
      </c>
    </row>
    <row r="7860" spans="1:1">
      <c r="A7860" s="34" t="s">
        <v>7878</v>
      </c>
    </row>
    <row r="7861" spans="1:1">
      <c r="A7861" s="35" t="s">
        <v>7879</v>
      </c>
    </row>
    <row r="7862" spans="1:1">
      <c r="A7862" s="34" t="s">
        <v>7880</v>
      </c>
    </row>
    <row r="7863" spans="1:1">
      <c r="A7863" s="35" t="s">
        <v>7881</v>
      </c>
    </row>
    <row r="7864" spans="1:1">
      <c r="A7864" s="34" t="s">
        <v>7882</v>
      </c>
    </row>
    <row r="7865" spans="1:1">
      <c r="A7865" s="35" t="s">
        <v>7883</v>
      </c>
    </row>
    <row r="7866" spans="1:1">
      <c r="A7866" s="34" t="s">
        <v>7884</v>
      </c>
    </row>
    <row r="7867" spans="1:1">
      <c r="A7867" s="35" t="s">
        <v>7885</v>
      </c>
    </row>
    <row r="7868" spans="1:1">
      <c r="A7868" s="34" t="s">
        <v>7886</v>
      </c>
    </row>
    <row r="7869" spans="1:1">
      <c r="A7869" s="35" t="s">
        <v>7887</v>
      </c>
    </row>
    <row r="7870" spans="1:1">
      <c r="A7870" s="34" t="s">
        <v>7888</v>
      </c>
    </row>
    <row r="7871" spans="1:1">
      <c r="A7871" s="35" t="s">
        <v>7889</v>
      </c>
    </row>
    <row r="7872" spans="1:1">
      <c r="A7872" s="34" t="s">
        <v>7890</v>
      </c>
    </row>
    <row r="7873" spans="1:1">
      <c r="A7873" s="35" t="s">
        <v>7891</v>
      </c>
    </row>
    <row r="7874" spans="1:1">
      <c r="A7874" s="34" t="s">
        <v>7892</v>
      </c>
    </row>
    <row r="7875" spans="1:1">
      <c r="A7875" s="35" t="s">
        <v>7893</v>
      </c>
    </row>
    <row r="7876" spans="1:1">
      <c r="A7876" s="34" t="s">
        <v>7894</v>
      </c>
    </row>
    <row r="7877" spans="1:1">
      <c r="A7877" s="35" t="s">
        <v>7895</v>
      </c>
    </row>
    <row r="7878" spans="1:1">
      <c r="A7878" s="34" t="s">
        <v>7896</v>
      </c>
    </row>
    <row r="7879" spans="1:1">
      <c r="A7879" s="35" t="s">
        <v>7897</v>
      </c>
    </row>
    <row r="7880" spans="1:1">
      <c r="A7880" s="34" t="s">
        <v>7898</v>
      </c>
    </row>
    <row r="7881" spans="1:1">
      <c r="A7881" s="35" t="s">
        <v>7899</v>
      </c>
    </row>
    <row r="7882" spans="1:1">
      <c r="A7882" s="34" t="s">
        <v>7900</v>
      </c>
    </row>
    <row r="7883" spans="1:1">
      <c r="A7883" s="35" t="s">
        <v>7901</v>
      </c>
    </row>
    <row r="7884" spans="1:1">
      <c r="A7884" s="34" t="s">
        <v>7902</v>
      </c>
    </row>
    <row r="7885" spans="1:1">
      <c r="A7885" s="35" t="s">
        <v>7903</v>
      </c>
    </row>
    <row r="7886" spans="1:1">
      <c r="A7886" s="34" t="s">
        <v>7904</v>
      </c>
    </row>
    <row r="7887" spans="1:1">
      <c r="A7887" s="35" t="s">
        <v>7905</v>
      </c>
    </row>
    <row r="7888" spans="1:1">
      <c r="A7888" s="34" t="s">
        <v>7906</v>
      </c>
    </row>
    <row r="7889" spans="1:1">
      <c r="A7889" s="35" t="s">
        <v>7907</v>
      </c>
    </row>
    <row r="7890" spans="1:1">
      <c r="A7890" s="34" t="s">
        <v>7908</v>
      </c>
    </row>
    <row r="7891" spans="1:1">
      <c r="A7891" s="35" t="s">
        <v>7909</v>
      </c>
    </row>
    <row r="7892" spans="1:1">
      <c r="A7892" s="34" t="s">
        <v>7910</v>
      </c>
    </row>
    <row r="7893" spans="1:1">
      <c r="A7893" s="35" t="s">
        <v>7911</v>
      </c>
    </row>
    <row r="7894" spans="1:1">
      <c r="A7894" s="34" t="s">
        <v>7912</v>
      </c>
    </row>
    <row r="7895" spans="1:1">
      <c r="A7895" s="35" t="s">
        <v>7913</v>
      </c>
    </row>
    <row r="7896" spans="1:1">
      <c r="A7896" s="34" t="s">
        <v>7914</v>
      </c>
    </row>
    <row r="7897" spans="1:1">
      <c r="A7897" s="35" t="s">
        <v>7915</v>
      </c>
    </row>
    <row r="7898" spans="1:1">
      <c r="A7898" s="34" t="s">
        <v>7916</v>
      </c>
    </row>
    <row r="7899" spans="1:1">
      <c r="A7899" s="35" t="s">
        <v>7917</v>
      </c>
    </row>
    <row r="7900" spans="1:1">
      <c r="A7900" s="34" t="s">
        <v>7918</v>
      </c>
    </row>
    <row r="7901" spans="1:1">
      <c r="A7901" s="35" t="s">
        <v>7919</v>
      </c>
    </row>
    <row r="7902" spans="1:1">
      <c r="A7902" s="34" t="s">
        <v>7920</v>
      </c>
    </row>
    <row r="7903" spans="1:1">
      <c r="A7903" s="35" t="s">
        <v>7921</v>
      </c>
    </row>
    <row r="7904" spans="1:1">
      <c r="A7904" s="34" t="s">
        <v>7922</v>
      </c>
    </row>
    <row r="7905" spans="1:1">
      <c r="A7905" s="35" t="s">
        <v>7923</v>
      </c>
    </row>
    <row r="7906" spans="1:1">
      <c r="A7906" s="34" t="s">
        <v>7924</v>
      </c>
    </row>
    <row r="7907" spans="1:1">
      <c r="A7907" s="35" t="s">
        <v>7925</v>
      </c>
    </row>
    <row r="7908" spans="1:1">
      <c r="A7908" s="34" t="s">
        <v>7926</v>
      </c>
    </row>
    <row r="7909" spans="1:1">
      <c r="A7909" s="35" t="s">
        <v>7927</v>
      </c>
    </row>
    <row r="7910" spans="1:1">
      <c r="A7910" s="34" t="s">
        <v>7928</v>
      </c>
    </row>
    <row r="7911" spans="1:1">
      <c r="A7911" s="35" t="s">
        <v>7929</v>
      </c>
    </row>
    <row r="7912" spans="1:1">
      <c r="A7912" s="34" t="s">
        <v>7930</v>
      </c>
    </row>
    <row r="7913" spans="1:1">
      <c r="A7913" s="35" t="s">
        <v>7931</v>
      </c>
    </row>
    <row r="7914" spans="1:1">
      <c r="A7914" s="34" t="s">
        <v>7932</v>
      </c>
    </row>
    <row r="7915" spans="1:1">
      <c r="A7915" s="35" t="s">
        <v>7933</v>
      </c>
    </row>
    <row r="7916" spans="1:1">
      <c r="A7916" s="34" t="s">
        <v>7934</v>
      </c>
    </row>
    <row r="7917" spans="1:1">
      <c r="A7917" s="35" t="s">
        <v>7935</v>
      </c>
    </row>
    <row r="7918" spans="1:1">
      <c r="A7918" s="34" t="s">
        <v>7936</v>
      </c>
    </row>
    <row r="7919" spans="1:1">
      <c r="A7919" s="35" t="s">
        <v>7937</v>
      </c>
    </row>
    <row r="7920" spans="1:1">
      <c r="A7920" s="34" t="s">
        <v>7938</v>
      </c>
    </row>
    <row r="7921" spans="1:1">
      <c r="A7921" s="35" t="s">
        <v>7939</v>
      </c>
    </row>
    <row r="7922" spans="1:1">
      <c r="A7922" s="34" t="s">
        <v>7940</v>
      </c>
    </row>
    <row r="7923" spans="1:1">
      <c r="A7923" s="35" t="s">
        <v>7941</v>
      </c>
    </row>
    <row r="7924" spans="1:1">
      <c r="A7924" s="34" t="s">
        <v>7942</v>
      </c>
    </row>
    <row r="7925" spans="1:1">
      <c r="A7925" s="35" t="s">
        <v>7943</v>
      </c>
    </row>
    <row r="7926" spans="1:1">
      <c r="A7926" s="34" t="s">
        <v>7944</v>
      </c>
    </row>
    <row r="7927" spans="1:1">
      <c r="A7927" s="35" t="s">
        <v>7945</v>
      </c>
    </row>
    <row r="7928" spans="1:1">
      <c r="A7928" s="34" t="s">
        <v>7946</v>
      </c>
    </row>
    <row r="7929" spans="1:1">
      <c r="A7929" s="35" t="s">
        <v>7947</v>
      </c>
    </row>
    <row r="7930" spans="1:1">
      <c r="A7930" s="34" t="s">
        <v>7948</v>
      </c>
    </row>
    <row r="7931" spans="1:1">
      <c r="A7931" s="35" t="s">
        <v>7949</v>
      </c>
    </row>
    <row r="7932" spans="1:1">
      <c r="A7932" s="34" t="s">
        <v>7950</v>
      </c>
    </row>
    <row r="7933" spans="1:1">
      <c r="A7933" s="35" t="s">
        <v>7951</v>
      </c>
    </row>
    <row r="7934" spans="1:1">
      <c r="A7934" s="34" t="s">
        <v>7952</v>
      </c>
    </row>
    <row r="7935" spans="1:1">
      <c r="A7935" s="35" t="s">
        <v>7953</v>
      </c>
    </row>
    <row r="7936" spans="1:1">
      <c r="A7936" s="34" t="s">
        <v>7954</v>
      </c>
    </row>
    <row r="7937" spans="1:1">
      <c r="A7937" s="35" t="s">
        <v>7955</v>
      </c>
    </row>
    <row r="7938" spans="1:1">
      <c r="A7938" s="34" t="s">
        <v>7956</v>
      </c>
    </row>
    <row r="7939" spans="1:1">
      <c r="A7939" s="35" t="s">
        <v>7957</v>
      </c>
    </row>
    <row r="7940" spans="1:1">
      <c r="A7940" s="34" t="s">
        <v>7958</v>
      </c>
    </row>
    <row r="7941" spans="1:1">
      <c r="A7941" s="35" t="s">
        <v>7959</v>
      </c>
    </row>
    <row r="7942" spans="1:1">
      <c r="A7942" s="34" t="s">
        <v>7960</v>
      </c>
    </row>
    <row r="7943" spans="1:1">
      <c r="A7943" s="35" t="s">
        <v>7961</v>
      </c>
    </row>
    <row r="7944" spans="1:1">
      <c r="A7944" s="34" t="s">
        <v>7962</v>
      </c>
    </row>
    <row r="7945" spans="1:1">
      <c r="A7945" s="35" t="s">
        <v>7963</v>
      </c>
    </row>
    <row r="7946" spans="1:1">
      <c r="A7946" s="34" t="s">
        <v>7964</v>
      </c>
    </row>
    <row r="7947" spans="1:1">
      <c r="A7947" s="35" t="s">
        <v>7965</v>
      </c>
    </row>
    <row r="7948" spans="1:1">
      <c r="A7948" s="34" t="s">
        <v>7966</v>
      </c>
    </row>
    <row r="7949" spans="1:1">
      <c r="A7949" s="35" t="s">
        <v>7967</v>
      </c>
    </row>
    <row r="7950" spans="1:1">
      <c r="A7950" s="34" t="s">
        <v>7968</v>
      </c>
    </row>
    <row r="7951" spans="1:1">
      <c r="A7951" s="35" t="s">
        <v>7969</v>
      </c>
    </row>
    <row r="7952" spans="1:1">
      <c r="A7952" s="34" t="s">
        <v>7970</v>
      </c>
    </row>
    <row r="7953" spans="1:1">
      <c r="A7953" s="35" t="s">
        <v>7971</v>
      </c>
    </row>
    <row r="7954" spans="1:1">
      <c r="A7954" s="34" t="s">
        <v>7972</v>
      </c>
    </row>
    <row r="7955" spans="1:1">
      <c r="A7955" s="35" t="s">
        <v>7973</v>
      </c>
    </row>
    <row r="7956" spans="1:1">
      <c r="A7956" s="34" t="s">
        <v>7974</v>
      </c>
    </row>
    <row r="7957" spans="1:1">
      <c r="A7957" s="35" t="s">
        <v>7975</v>
      </c>
    </row>
    <row r="7958" spans="1:1">
      <c r="A7958" s="34" t="s">
        <v>7976</v>
      </c>
    </row>
    <row r="7959" spans="1:1">
      <c r="A7959" s="35" t="s">
        <v>7977</v>
      </c>
    </row>
    <row r="7960" spans="1:1">
      <c r="A7960" s="34" t="s">
        <v>7978</v>
      </c>
    </row>
    <row r="7961" spans="1:1">
      <c r="A7961" s="35" t="s">
        <v>7979</v>
      </c>
    </row>
    <row r="7962" spans="1:1">
      <c r="A7962" s="34" t="s">
        <v>7980</v>
      </c>
    </row>
    <row r="7963" spans="1:1">
      <c r="A7963" s="35" t="s">
        <v>7981</v>
      </c>
    </row>
    <row r="7964" spans="1:1">
      <c r="A7964" s="34" t="s">
        <v>7982</v>
      </c>
    </row>
    <row r="7965" spans="1:1">
      <c r="A7965" s="35" t="s">
        <v>7983</v>
      </c>
    </row>
    <row r="7966" spans="1:1">
      <c r="A7966" s="34" t="s">
        <v>7984</v>
      </c>
    </row>
    <row r="7967" spans="1:1">
      <c r="A7967" s="35" t="s">
        <v>7985</v>
      </c>
    </row>
    <row r="7968" spans="1:1">
      <c r="A7968" s="34" t="s">
        <v>7986</v>
      </c>
    </row>
    <row r="7969" spans="1:1">
      <c r="A7969" s="35" t="s">
        <v>7987</v>
      </c>
    </row>
    <row r="7970" spans="1:1">
      <c r="A7970" s="34" t="s">
        <v>7988</v>
      </c>
    </row>
    <row r="7971" spans="1:1">
      <c r="A7971" s="35" t="s">
        <v>7989</v>
      </c>
    </row>
    <row r="7972" spans="1:1">
      <c r="A7972" s="34" t="s">
        <v>7990</v>
      </c>
    </row>
    <row r="7973" spans="1:1">
      <c r="A7973" s="35" t="s">
        <v>7991</v>
      </c>
    </row>
    <row r="7974" spans="1:1">
      <c r="A7974" s="34" t="s">
        <v>7992</v>
      </c>
    </row>
    <row r="7975" spans="1:1">
      <c r="A7975" s="35" t="s">
        <v>7993</v>
      </c>
    </row>
    <row r="7976" spans="1:1">
      <c r="A7976" s="34" t="s">
        <v>7994</v>
      </c>
    </row>
    <row r="7977" spans="1:1">
      <c r="A7977" s="35" t="s">
        <v>7995</v>
      </c>
    </row>
    <row r="7978" spans="1:1">
      <c r="A7978" s="34" t="s">
        <v>7996</v>
      </c>
    </row>
    <row r="7979" spans="1:1">
      <c r="A7979" s="35" t="s">
        <v>7997</v>
      </c>
    </row>
    <row r="7980" spans="1:1">
      <c r="A7980" s="34" t="s">
        <v>7998</v>
      </c>
    </row>
    <row r="7981" spans="1:1">
      <c r="A7981" s="35" t="s">
        <v>7999</v>
      </c>
    </row>
    <row r="7982" spans="1:1">
      <c r="A7982" s="34" t="s">
        <v>8000</v>
      </c>
    </row>
    <row r="7983" spans="1:1">
      <c r="A7983" s="35" t="s">
        <v>8001</v>
      </c>
    </row>
    <row r="7984" spans="1:1">
      <c r="A7984" s="34" t="s">
        <v>8002</v>
      </c>
    </row>
    <row r="7985" spans="1:1">
      <c r="A7985" s="35" t="s">
        <v>8003</v>
      </c>
    </row>
    <row r="7986" spans="1:1">
      <c r="A7986" s="34" t="s">
        <v>8004</v>
      </c>
    </row>
    <row r="7987" spans="1:1">
      <c r="A7987" s="35" t="s">
        <v>8005</v>
      </c>
    </row>
    <row r="7988" spans="1:1">
      <c r="A7988" s="34" t="s">
        <v>8006</v>
      </c>
    </row>
    <row r="7989" spans="1:1">
      <c r="A7989" s="35" t="s">
        <v>8007</v>
      </c>
    </row>
    <row r="7990" spans="1:1">
      <c r="A7990" s="34" t="s">
        <v>8008</v>
      </c>
    </row>
    <row r="7991" spans="1:1">
      <c r="A7991" s="35" t="s">
        <v>8009</v>
      </c>
    </row>
    <row r="7992" spans="1:1">
      <c r="A7992" s="34" t="s">
        <v>8010</v>
      </c>
    </row>
    <row r="7993" spans="1:1">
      <c r="A7993" s="35" t="s">
        <v>8011</v>
      </c>
    </row>
    <row r="7994" spans="1:1">
      <c r="A7994" s="34" t="s">
        <v>8012</v>
      </c>
    </row>
    <row r="7995" spans="1:1">
      <c r="A7995" s="35" t="s">
        <v>8013</v>
      </c>
    </row>
    <row r="7996" spans="1:1">
      <c r="A7996" s="34" t="s">
        <v>8014</v>
      </c>
    </row>
    <row r="7997" spans="1:1">
      <c r="A7997" s="35" t="s">
        <v>8015</v>
      </c>
    </row>
    <row r="7998" spans="1:1">
      <c r="A7998" s="34" t="s">
        <v>8016</v>
      </c>
    </row>
    <row r="7999" spans="1:1">
      <c r="A7999" s="35" t="s">
        <v>8017</v>
      </c>
    </row>
    <row r="8000" spans="1:1">
      <c r="A8000" s="34" t="s">
        <v>8018</v>
      </c>
    </row>
    <row r="8001" spans="1:1">
      <c r="A8001" s="35" t="s">
        <v>8019</v>
      </c>
    </row>
    <row r="8002" spans="1:1">
      <c r="A8002" s="34" t="s">
        <v>8020</v>
      </c>
    </row>
    <row r="8003" spans="1:1">
      <c r="A8003" s="35" t="s">
        <v>8021</v>
      </c>
    </row>
    <row r="8004" spans="1:1">
      <c r="A8004" s="34" t="s">
        <v>8022</v>
      </c>
    </row>
    <row r="8005" spans="1:1">
      <c r="A8005" s="35" t="s">
        <v>8023</v>
      </c>
    </row>
    <row r="8006" spans="1:1">
      <c r="A8006" s="34" t="s">
        <v>8024</v>
      </c>
    </row>
    <row r="8007" spans="1:1">
      <c r="A8007" s="35" t="s">
        <v>8025</v>
      </c>
    </row>
    <row r="8008" spans="1:1">
      <c r="A8008" s="34" t="s">
        <v>8026</v>
      </c>
    </row>
    <row r="8009" spans="1:1">
      <c r="A8009" s="35" t="s">
        <v>8027</v>
      </c>
    </row>
    <row r="8010" spans="1:1">
      <c r="A8010" s="34" t="s">
        <v>8028</v>
      </c>
    </row>
  </sheetData>
  <phoneticPr fontId="2" type="noConversion"/>
  <pageMargins left="0.75" right="0.75" top="1" bottom="1" header="0.5" footer="0.5"/>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2:A4"/>
  <sheetViews>
    <sheetView workbookViewId="0">
      <selection activeCell="K38" sqref="K38"/>
    </sheetView>
  </sheetViews>
  <sheetFormatPr defaultRowHeight="12.75"/>
  <cols>
    <col min="1" max="1" width="49.28515625" customWidth="1"/>
  </cols>
  <sheetData>
    <row r="2" spans="1:1">
      <c r="A2" s="170" t="s">
        <v>8937</v>
      </c>
    </row>
    <row r="3" spans="1:1">
      <c r="A3" s="170" t="s">
        <v>8938</v>
      </c>
    </row>
    <row r="4" spans="1:1">
      <c r="A4" s="170" t="s">
        <v>8334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Course Information </vt:lpstr>
      <vt:lpstr>Performance Result</vt:lpstr>
      <vt:lpstr>ECONTU(TQF 3)</vt:lpstr>
      <vt:lpstr>ECONTU(TQF5)</vt:lpstr>
      <vt:lpstr>Course Syllabus</vt:lpstr>
      <vt:lpstr>Course Database</vt:lpstr>
      <vt:lpstr>drop-down menu</vt:lpstr>
      <vt:lpstr>'Course Syllabus'!Print_Area</vt:lpstr>
    </vt:vector>
  </TitlesOfParts>
  <Company>RMUTI SCI-ART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Corporate Edition</dc:creator>
  <cp:lastModifiedBy>vaio</cp:lastModifiedBy>
  <cp:lastPrinted>2014-08-13T08:18:04Z</cp:lastPrinted>
  <dcterms:created xsi:type="dcterms:W3CDTF">2010-02-01T06:32:25Z</dcterms:created>
  <dcterms:modified xsi:type="dcterms:W3CDTF">2014-08-13T08:23:54Z</dcterms:modified>
</cp:coreProperties>
</file>