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215"/>
  <workbookPr showInkAnnotation="0"/>
  <mc:AlternateContent xmlns:mc="http://schemas.openxmlformats.org/markup-compatibility/2006">
    <mc:Choice Requires="x15">
      <x15ac:absPath xmlns:x15ac="http://schemas.microsoft.com/office/spreadsheetml/2010/11/ac" url="/Users/Sicha/Documents/Econ_course/EE431/"/>
    </mc:Choice>
  </mc:AlternateContent>
  <bookViews>
    <workbookView xWindow="0" yWindow="460" windowWidth="28800" windowHeight="17600" tabRatio="500"/>
  </bookViews>
  <sheets>
    <sheet name="Sheet1" sheetId="1" r:id="rId1"/>
  </sheets>
  <calcPr calcId="15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14" i="1" l="1"/>
  <c r="D15" i="1"/>
  <c r="D16" i="1"/>
  <c r="D17" i="1"/>
  <c r="D18" i="1"/>
  <c r="D19" i="1"/>
  <c r="D20" i="1"/>
  <c r="D21" i="1"/>
  <c r="D22" i="1"/>
  <c r="D13" i="1"/>
  <c r="B26" i="1"/>
  <c r="B25" i="1"/>
  <c r="B8" i="1"/>
  <c r="B10" i="1"/>
  <c r="B9" i="1"/>
  <c r="D3" i="1"/>
  <c r="D2" i="1"/>
  <c r="B6" i="1"/>
</calcChain>
</file>

<file path=xl/sharedStrings.xml><?xml version="1.0" encoding="utf-8"?>
<sst xmlns="http://schemas.openxmlformats.org/spreadsheetml/2006/main" count="17" uniqueCount="16">
  <si>
    <t>ER</t>
  </si>
  <si>
    <t>sigma</t>
  </si>
  <si>
    <t>w_x</t>
  </si>
  <si>
    <t>w_y</t>
  </si>
  <si>
    <t>sigma^2</t>
  </si>
  <si>
    <t>r_xy</t>
  </si>
  <si>
    <t>sigma_p</t>
  </si>
  <si>
    <t>R_X</t>
  </si>
  <si>
    <t>R_Y</t>
  </si>
  <si>
    <t>Rf</t>
  </si>
  <si>
    <t>Weight in X</t>
  </si>
  <si>
    <t>CML</t>
  </si>
  <si>
    <t>intercept</t>
  </si>
  <si>
    <t>slope</t>
  </si>
  <si>
    <t>ER_M</t>
  </si>
  <si>
    <t>Required rate of return(ER_p)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</si>
</sst>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2" fontId="0" fillId="3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6"/>
  <sheetViews>
    <sheetView tabSelected="1" workbookViewId="0">
      <selection activeCell="E19" sqref="E19"/>
    </sheetView>
  </sheetViews>
  <sheetFormatPr baseColWidth="10" defaultRowHeight="16" x14ac:dyDescent="0.2"/>
  <cols>
    <col min="1" max="1" width="25.33203125" bestFit="1" customWidth="1"/>
    <col min="2" max="2" width="14.33203125" customWidth="1"/>
  </cols>
  <sheetData>
    <row r="1" spans="1:4" x14ac:dyDescent="0.2">
      <c r="B1" s="1" t="s">
        <v>0</v>
      </c>
      <c r="C1" s="1" t="s">
        <v>1</v>
      </c>
      <c r="D1" s="1" t="s">
        <v>4</v>
      </c>
    </row>
    <row r="2" spans="1:4" x14ac:dyDescent="0.2">
      <c r="A2" s="1" t="s">
        <v>7</v>
      </c>
      <c r="B2" s="3">
        <v>0.04</v>
      </c>
      <c r="C2" s="3">
        <v>0.06</v>
      </c>
      <c r="D2" s="2">
        <f>C2^2</f>
        <v>3.5999999999999999E-3</v>
      </c>
    </row>
    <row r="3" spans="1:4" x14ac:dyDescent="0.2">
      <c r="A3" s="1" t="s">
        <v>8</v>
      </c>
      <c r="B3" s="3">
        <v>0.08</v>
      </c>
      <c r="C3" s="3">
        <v>0.1</v>
      </c>
      <c r="D3" s="2">
        <f>C3^2</f>
        <v>1.0000000000000002E-2</v>
      </c>
    </row>
    <row r="4" spans="1:4" x14ac:dyDescent="0.2">
      <c r="A4" s="1" t="s">
        <v>5</v>
      </c>
      <c r="B4" s="3">
        <v>-0.2</v>
      </c>
    </row>
    <row r="5" spans="1:4" x14ac:dyDescent="0.2">
      <c r="A5" s="1" t="s">
        <v>2</v>
      </c>
      <c r="B5" s="3">
        <v>0.25</v>
      </c>
    </row>
    <row r="6" spans="1:4" x14ac:dyDescent="0.2">
      <c r="A6" s="1" t="s">
        <v>3</v>
      </c>
      <c r="B6" s="2">
        <f>1-B5</f>
        <v>0.75</v>
      </c>
    </row>
    <row r="8" spans="1:4" x14ac:dyDescent="0.2">
      <c r="A8" s="1" t="s">
        <v>14</v>
      </c>
      <c r="B8" s="2">
        <f>B5*B2+B6*B3</f>
        <v>6.9999999999999993E-2</v>
      </c>
    </row>
    <row r="9" spans="1:4" x14ac:dyDescent="0.2">
      <c r="A9" s="1" t="s">
        <v>4</v>
      </c>
      <c r="B9" s="2">
        <f>B5^2*D2+B6^2*D3+2*B5*B6*D2*D3*B4</f>
        <v>5.8473000000000023E-3</v>
      </c>
    </row>
    <row r="10" spans="1:4" x14ac:dyDescent="0.2">
      <c r="A10" s="1" t="s">
        <v>6</v>
      </c>
      <c r="B10" s="2">
        <f>B9^0.5</f>
        <v>7.6467640214668606E-2</v>
      </c>
    </row>
    <row r="12" spans="1:4" x14ac:dyDescent="0.2">
      <c r="A12" s="1" t="s">
        <v>9</v>
      </c>
      <c r="B12" s="3">
        <v>0.01</v>
      </c>
      <c r="D12" s="4" t="s">
        <v>10</v>
      </c>
    </row>
    <row r="13" spans="1:4" x14ac:dyDescent="0.2">
      <c r="A13" s="1" t="s">
        <v>15</v>
      </c>
      <c r="B13" s="2">
        <v>0.01</v>
      </c>
      <c r="D13" s="6">
        <f>(B13-$B$12)/($B$8-$B$12)</f>
        <v>0</v>
      </c>
    </row>
    <row r="14" spans="1:4" x14ac:dyDescent="0.2">
      <c r="B14" s="2">
        <v>0.02</v>
      </c>
      <c r="D14" s="6">
        <f t="shared" ref="D14:D22" si="0">(B14-$B$12)/($B$8-$B$12)</f>
        <v>0.16666666666666669</v>
      </c>
    </row>
    <row r="15" spans="1:4" x14ac:dyDescent="0.2">
      <c r="B15" s="2">
        <v>0.03</v>
      </c>
      <c r="D15" s="6">
        <f t="shared" si="0"/>
        <v>0.33333333333333331</v>
      </c>
    </row>
    <row r="16" spans="1:4" x14ac:dyDescent="0.2">
      <c r="B16" s="2">
        <v>0.04</v>
      </c>
      <c r="D16" s="6">
        <f t="shared" si="0"/>
        <v>0.50000000000000011</v>
      </c>
    </row>
    <row r="17" spans="1:4" x14ac:dyDescent="0.2">
      <c r="B17" s="2">
        <v>0.05</v>
      </c>
      <c r="D17" s="6">
        <f t="shared" si="0"/>
        <v>0.66666666666666674</v>
      </c>
    </row>
    <row r="18" spans="1:4" x14ac:dyDescent="0.2">
      <c r="B18" s="2">
        <v>0.06</v>
      </c>
      <c r="D18" s="6">
        <f t="shared" si="0"/>
        <v>0.83333333333333337</v>
      </c>
    </row>
    <row r="19" spans="1:4" x14ac:dyDescent="0.2">
      <c r="B19" s="2">
        <v>7.0000000000000007E-2</v>
      </c>
      <c r="D19" s="6">
        <f t="shared" si="0"/>
        <v>1.0000000000000002</v>
      </c>
    </row>
    <row r="20" spans="1:4" x14ac:dyDescent="0.2">
      <c r="B20" s="2">
        <v>0.08</v>
      </c>
      <c r="D20" s="6">
        <f t="shared" si="0"/>
        <v>1.166666666666667</v>
      </c>
    </row>
    <row r="21" spans="1:4" x14ac:dyDescent="0.2">
      <c r="B21" s="2">
        <v>0.09</v>
      </c>
      <c r="D21" s="6">
        <f t="shared" si="0"/>
        <v>1.3333333333333335</v>
      </c>
    </row>
    <row r="22" spans="1:4" x14ac:dyDescent="0.2">
      <c r="B22" s="2">
        <v>0.1</v>
      </c>
      <c r="D22" s="6">
        <f t="shared" si="0"/>
        <v>1.5000000000000004</v>
      </c>
    </row>
    <row r="24" spans="1:4" x14ac:dyDescent="0.2">
      <c r="A24" s="4" t="s">
        <v>11</v>
      </c>
    </row>
    <row r="25" spans="1:4" x14ac:dyDescent="0.2">
      <c r="A25" s="5" t="s">
        <v>12</v>
      </c>
      <c r="B25" s="2">
        <f>B12</f>
        <v>0.01</v>
      </c>
    </row>
    <row r="26" spans="1:4" x14ac:dyDescent="0.2">
      <c r="A26" s="5" t="s">
        <v>13</v>
      </c>
      <c r="B26" s="2">
        <f>(B8-B25)/B10</f>
        <v>0.78464563351976346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2017-02-23T00:10:27Z</dcterms:created>
  <dcterms:modified xsi:type="dcterms:W3CDTF">2017-02-23T00:41:30Z</dcterms:modified>
</cp:coreProperties>
</file>