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pawan.saelim\Desktop\To be allocated\EE375\"/>
    </mc:Choice>
  </mc:AlternateContent>
  <xr:revisionPtr revIDLastSave="0" documentId="8_{F4AAD19F-B515-4E0A-958E-E525A90C5746}" xr6:coauthVersionLast="47" xr6:coauthVersionMax="47" xr10:uidLastSave="{00000000-0000-0000-0000-000000000000}"/>
  <bookViews>
    <workbookView xWindow="-108" yWindow="-108" windowWidth="23256" windowHeight="12576" xr2:uid="{BDBA4D89-D6B1-4198-8A0C-A304848C1DAC}"/>
  </bookViews>
  <sheets>
    <sheet name="CBA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C17" i="1"/>
  <c r="C14" i="1"/>
  <c r="C12" i="1"/>
  <c r="C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D11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C10" i="1"/>
  <c r="R9" i="1"/>
  <c r="C7" i="1"/>
  <c r="E6" i="1"/>
  <c r="D6" i="1"/>
  <c r="E5" i="1"/>
  <c r="D5" i="1"/>
  <c r="C6" i="1"/>
  <c r="C5" i="1"/>
  <c r="F6" i="1"/>
  <c r="G6" i="1"/>
  <c r="H6" i="1"/>
  <c r="I6" i="1"/>
  <c r="J6" i="1"/>
  <c r="K6" i="1"/>
  <c r="L6" i="1"/>
  <c r="M6" i="1"/>
  <c r="N6" i="1"/>
  <c r="O6" i="1"/>
  <c r="P6" i="1"/>
  <c r="Q6" i="1"/>
  <c r="R6" i="1"/>
  <c r="Q5" i="1"/>
  <c r="R5" i="1"/>
  <c r="G5" i="1"/>
  <c r="H5" i="1"/>
  <c r="I5" i="1"/>
  <c r="J5" i="1"/>
  <c r="K5" i="1"/>
  <c r="L5" i="1"/>
  <c r="M5" i="1"/>
  <c r="N5" i="1"/>
  <c r="O5" i="1"/>
  <c r="P5" i="1"/>
  <c r="F5" i="1"/>
</calcChain>
</file>

<file path=xl/sharedStrings.xml><?xml version="1.0" encoding="utf-8"?>
<sst xmlns="http://schemas.openxmlformats.org/spreadsheetml/2006/main" count="13" uniqueCount="12">
  <si>
    <t>Benefits</t>
  </si>
  <si>
    <t>Costs</t>
  </si>
  <si>
    <t>PV of costs</t>
  </si>
  <si>
    <t>Total PV of benefits</t>
  </si>
  <si>
    <t>Total PV of costs</t>
  </si>
  <si>
    <t>Net present value</t>
  </si>
  <si>
    <t>NPV (use excel formula)</t>
  </si>
  <si>
    <t>Illustrate using excel formula</t>
  </si>
  <si>
    <t>Discount factor (6%) = 1/(1+i)^t</t>
  </si>
  <si>
    <t>Year (t)</t>
  </si>
  <si>
    <r>
      <t>PV of benefits (</t>
    </r>
    <r>
      <rPr>
        <sz val="11"/>
        <color theme="1"/>
        <rFont val="Calibri"/>
        <family val="2"/>
        <scheme val="minor"/>
      </rPr>
      <t>Benefit at t * discount factor)</t>
    </r>
  </si>
  <si>
    <t>Net Benefits (Benfits - Costs)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</si>
</sst>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4" fontId="0" fillId="0" borderId="0" xfId="1" applyNumberFormat="1" applyFont="1"/>
    <xf numFmtId="165" fontId="0" fillId="0" borderId="0" xfId="0" applyNumberFormat="1"/>
    <xf numFmtId="164" fontId="2" fillId="0" borderId="0" xfId="1" applyNumberFormat="1" applyFont="1"/>
    <xf numFmtId="164" fontId="0" fillId="0" borderId="0" xfId="0" applyNumberFormat="1"/>
    <xf numFmtId="0" fontId="2" fillId="0" borderId="1" xfId="0" applyFont="1" applyBorder="1"/>
    <xf numFmtId="164" fontId="2" fillId="0" borderId="2" xfId="0" applyNumberFormat="1" applyFont="1" applyBorder="1"/>
    <xf numFmtId="164" fontId="2" fillId="0" borderId="2" xfId="1" applyNumberFormat="1" applyFont="1" applyBorder="1"/>
    <xf numFmtId="0" fontId="2" fillId="2" borderId="1" xfId="0" applyFont="1" applyFill="1" applyBorder="1"/>
    <xf numFmtId="164" fontId="2" fillId="2" borderId="2" xfId="0" applyNumberFormat="1" applyFont="1" applyFill="1" applyBorder="1"/>
    <xf numFmtId="0" fontId="0" fillId="0" borderId="0" xfId="0" applyFont="1" applyFill="1" applyBorder="1"/>
    <xf numFmtId="0" fontId="2" fillId="3" borderId="0" xfId="0" applyFont="1" applyFill="1"/>
    <xf numFmtId="164" fontId="0" fillId="4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4F8B0-BB23-43B6-86BD-CB4899C4596C}">
  <dimension ref="B2:R18"/>
  <sheetViews>
    <sheetView tabSelected="1" zoomScaleNormal="100" workbookViewId="0">
      <selection activeCell="D24" sqref="D24"/>
    </sheetView>
  </sheetViews>
  <sheetFormatPr defaultRowHeight="14.4" x14ac:dyDescent="0.3"/>
  <cols>
    <col min="2" max="2" width="39" customWidth="1"/>
    <col min="3" max="3" width="13.88671875" customWidth="1"/>
    <col min="4" max="4" width="11.21875" bestFit="1" customWidth="1"/>
    <col min="5" max="18" width="9.5546875" bestFit="1" customWidth="1"/>
  </cols>
  <sheetData>
    <row r="2" spans="2:18" s="1" customFormat="1" x14ac:dyDescent="0.3">
      <c r="B2" s="12" t="s">
        <v>9</v>
      </c>
      <c r="C2" s="12">
        <v>0</v>
      </c>
      <c r="D2" s="12">
        <v>1</v>
      </c>
      <c r="E2" s="12">
        <v>2</v>
      </c>
      <c r="F2" s="12">
        <v>3</v>
      </c>
      <c r="G2" s="12">
        <v>4</v>
      </c>
      <c r="H2" s="12">
        <v>5</v>
      </c>
      <c r="I2" s="12">
        <v>6</v>
      </c>
      <c r="J2" s="12">
        <v>7</v>
      </c>
      <c r="K2" s="12">
        <v>8</v>
      </c>
      <c r="L2" s="12">
        <v>9</v>
      </c>
      <c r="M2" s="12">
        <v>10</v>
      </c>
      <c r="N2" s="12">
        <v>11</v>
      </c>
      <c r="O2" s="12">
        <v>12</v>
      </c>
      <c r="P2" s="12">
        <v>13</v>
      </c>
      <c r="Q2" s="12">
        <v>14</v>
      </c>
      <c r="R2" s="12">
        <v>15</v>
      </c>
    </row>
    <row r="4" spans="2:18" x14ac:dyDescent="0.3">
      <c r="B4" t="s">
        <v>0</v>
      </c>
      <c r="C4">
        <v>0</v>
      </c>
      <c r="D4" s="2">
        <v>150000</v>
      </c>
      <c r="E4" s="2">
        <v>150000</v>
      </c>
      <c r="F4" s="2">
        <v>150000</v>
      </c>
      <c r="G4" s="2">
        <v>150000</v>
      </c>
      <c r="H4" s="2">
        <v>150000</v>
      </c>
      <c r="I4" s="2">
        <v>150000</v>
      </c>
      <c r="J4" s="2">
        <v>150000</v>
      </c>
      <c r="K4" s="2">
        <v>150000</v>
      </c>
      <c r="L4" s="2">
        <v>150000</v>
      </c>
      <c r="M4" s="2">
        <v>150000</v>
      </c>
      <c r="N4" s="2">
        <v>150000</v>
      </c>
      <c r="O4" s="2">
        <v>150000</v>
      </c>
      <c r="P4" s="2">
        <v>150000</v>
      </c>
      <c r="Q4" s="2">
        <v>150000</v>
      </c>
      <c r="R4" s="2">
        <v>150000</v>
      </c>
    </row>
    <row r="5" spans="2:18" x14ac:dyDescent="0.3">
      <c r="B5" t="s">
        <v>8</v>
      </c>
      <c r="C5" s="3">
        <f>1/(1+6%)^C2</f>
        <v>1</v>
      </c>
      <c r="D5" s="3">
        <f>1/(1+6%)^D2</f>
        <v>0.94339622641509424</v>
      </c>
      <c r="E5" s="3">
        <f>1/(1+6%)^E2</f>
        <v>0.88999644001423983</v>
      </c>
      <c r="F5" s="3">
        <f>1/(1+6%)^F2</f>
        <v>0.8396192830323016</v>
      </c>
      <c r="G5" s="3">
        <f t="shared" ref="G5:R5" si="0">1/(1+6%)^G2</f>
        <v>0.79209366323802044</v>
      </c>
      <c r="H5" s="3">
        <f t="shared" si="0"/>
        <v>0.74725817286605689</v>
      </c>
      <c r="I5" s="3">
        <f t="shared" si="0"/>
        <v>0.70496054043967626</v>
      </c>
      <c r="J5" s="3">
        <f t="shared" si="0"/>
        <v>0.66505711362233599</v>
      </c>
      <c r="K5" s="3">
        <f t="shared" si="0"/>
        <v>0.62741237134182648</v>
      </c>
      <c r="L5" s="3">
        <f t="shared" si="0"/>
        <v>0.59189846353002495</v>
      </c>
      <c r="M5" s="3">
        <f t="shared" si="0"/>
        <v>0.55839477691511785</v>
      </c>
      <c r="N5" s="3">
        <f t="shared" si="0"/>
        <v>0.52678752539162055</v>
      </c>
      <c r="O5" s="3">
        <f t="shared" si="0"/>
        <v>0.4969693635770005</v>
      </c>
      <c r="P5" s="3">
        <f t="shared" si="0"/>
        <v>0.46883902224245327</v>
      </c>
      <c r="Q5" s="3">
        <f t="shared" si="0"/>
        <v>0.44230096437967292</v>
      </c>
      <c r="R5" s="3">
        <f t="shared" si="0"/>
        <v>0.41726506073554037</v>
      </c>
    </row>
    <row r="6" spans="2:18" s="1" customFormat="1" ht="15" thickBot="1" x14ac:dyDescent="0.35">
      <c r="B6" s="1" t="s">
        <v>10</v>
      </c>
      <c r="C6" s="4">
        <f>C4*C5</f>
        <v>0</v>
      </c>
      <c r="D6" s="4">
        <f>D4*D5</f>
        <v>141509.43396226413</v>
      </c>
      <c r="E6" s="4">
        <f>E4*E5</f>
        <v>133499.46600213597</v>
      </c>
      <c r="F6" s="4">
        <f t="shared" ref="E6:R6" si="1">F4*F5</f>
        <v>125942.89245484523</v>
      </c>
      <c r="G6" s="4">
        <f t="shared" si="1"/>
        <v>118814.04948570307</v>
      </c>
      <c r="H6" s="4">
        <f t="shared" si="1"/>
        <v>112088.72592990853</v>
      </c>
      <c r="I6" s="4">
        <f t="shared" si="1"/>
        <v>105744.08106595144</v>
      </c>
      <c r="J6" s="4">
        <f t="shared" si="1"/>
        <v>99758.567043350398</v>
      </c>
      <c r="K6" s="4">
        <f t="shared" si="1"/>
        <v>94111.855701273977</v>
      </c>
      <c r="L6" s="4">
        <f t="shared" si="1"/>
        <v>88784.769529503741</v>
      </c>
      <c r="M6" s="4">
        <f t="shared" si="1"/>
        <v>83759.216537267683</v>
      </c>
      <c r="N6" s="4">
        <f t="shared" si="1"/>
        <v>79018.128808743088</v>
      </c>
      <c r="O6" s="4">
        <f t="shared" si="1"/>
        <v>74545.404536550079</v>
      </c>
      <c r="P6" s="4">
        <f t="shared" si="1"/>
        <v>70325.853336367989</v>
      </c>
      <c r="Q6" s="4">
        <f t="shared" si="1"/>
        <v>66345.144656950943</v>
      </c>
      <c r="R6" s="4">
        <f t="shared" si="1"/>
        <v>62589.759110331055</v>
      </c>
    </row>
    <row r="7" spans="2:18" ht="15" thickBot="1" x14ac:dyDescent="0.35">
      <c r="B7" s="6" t="s">
        <v>3</v>
      </c>
      <c r="C7" s="7">
        <f>SUM(C6:R6)</f>
        <v>1456837.3481611474</v>
      </c>
    </row>
    <row r="9" spans="2:18" x14ac:dyDescent="0.3">
      <c r="B9" t="s">
        <v>1</v>
      </c>
      <c r="C9" s="2">
        <v>750000</v>
      </c>
      <c r="D9" s="2">
        <v>55000</v>
      </c>
      <c r="E9" s="2">
        <v>55000</v>
      </c>
      <c r="F9" s="2">
        <v>55000</v>
      </c>
      <c r="G9" s="2">
        <v>55000</v>
      </c>
      <c r="H9" s="2">
        <v>55000</v>
      </c>
      <c r="I9" s="2">
        <v>55000</v>
      </c>
      <c r="J9" s="2">
        <v>55000</v>
      </c>
      <c r="K9" s="2">
        <v>55000</v>
      </c>
      <c r="L9" s="2">
        <v>55000</v>
      </c>
      <c r="M9" s="2">
        <v>55000</v>
      </c>
      <c r="N9" s="2">
        <v>55000</v>
      </c>
      <c r="O9" s="2">
        <v>55000</v>
      </c>
      <c r="P9" s="2">
        <v>55000</v>
      </c>
      <c r="Q9" s="2">
        <v>55000</v>
      </c>
      <c r="R9" s="13">
        <f>55000+35000</f>
        <v>90000</v>
      </c>
    </row>
    <row r="10" spans="2:18" x14ac:dyDescent="0.3">
      <c r="B10" t="s">
        <v>8</v>
      </c>
      <c r="C10" s="3">
        <f>C5</f>
        <v>1</v>
      </c>
      <c r="D10" s="3">
        <f t="shared" ref="D10:R10" si="2">D5</f>
        <v>0.94339622641509424</v>
      </c>
      <c r="E10" s="3">
        <f t="shared" si="2"/>
        <v>0.88999644001423983</v>
      </c>
      <c r="F10" s="3">
        <f t="shared" si="2"/>
        <v>0.8396192830323016</v>
      </c>
      <c r="G10" s="3">
        <f t="shared" si="2"/>
        <v>0.79209366323802044</v>
      </c>
      <c r="H10" s="3">
        <f t="shared" si="2"/>
        <v>0.74725817286605689</v>
      </c>
      <c r="I10" s="3">
        <f t="shared" si="2"/>
        <v>0.70496054043967626</v>
      </c>
      <c r="J10" s="3">
        <f t="shared" si="2"/>
        <v>0.66505711362233599</v>
      </c>
      <c r="K10" s="3">
        <f t="shared" si="2"/>
        <v>0.62741237134182648</v>
      </c>
      <c r="L10" s="3">
        <f t="shared" si="2"/>
        <v>0.59189846353002495</v>
      </c>
      <c r="M10" s="3">
        <f t="shared" si="2"/>
        <v>0.55839477691511785</v>
      </c>
      <c r="N10" s="3">
        <f t="shared" si="2"/>
        <v>0.52678752539162055</v>
      </c>
      <c r="O10" s="3">
        <f t="shared" si="2"/>
        <v>0.4969693635770005</v>
      </c>
      <c r="P10" s="3">
        <f t="shared" si="2"/>
        <v>0.46883902224245327</v>
      </c>
      <c r="Q10" s="3">
        <f t="shared" si="2"/>
        <v>0.44230096437967292</v>
      </c>
      <c r="R10" s="3">
        <f t="shared" si="2"/>
        <v>0.41726506073554037</v>
      </c>
    </row>
    <row r="11" spans="2:18" ht="15" thickBot="1" x14ac:dyDescent="0.35">
      <c r="B11" t="s">
        <v>2</v>
      </c>
      <c r="C11" s="4">
        <f>C9*C10</f>
        <v>750000</v>
      </c>
      <c r="D11" s="4">
        <f>D9*D10</f>
        <v>51886.792452830181</v>
      </c>
      <c r="E11" s="4">
        <f t="shared" ref="E11:R11" si="3">E9*E10</f>
        <v>48949.80420078319</v>
      </c>
      <c r="F11" s="4">
        <f t="shared" si="3"/>
        <v>46179.060566776585</v>
      </c>
      <c r="G11" s="4">
        <f t="shared" si="3"/>
        <v>43565.151478091124</v>
      </c>
      <c r="H11" s="4">
        <f t="shared" si="3"/>
        <v>41099.19950763313</v>
      </c>
      <c r="I11" s="4">
        <f t="shared" si="3"/>
        <v>38772.829724182193</v>
      </c>
      <c r="J11" s="4">
        <f t="shared" si="3"/>
        <v>36578.14124922848</v>
      </c>
      <c r="K11" s="4">
        <f t="shared" si="3"/>
        <v>34507.680423800455</v>
      </c>
      <c r="L11" s="4">
        <f t="shared" si="3"/>
        <v>32554.415494151373</v>
      </c>
      <c r="M11" s="4">
        <f t="shared" si="3"/>
        <v>30711.712730331481</v>
      </c>
      <c r="N11" s="4">
        <f t="shared" si="3"/>
        <v>28973.31389653913</v>
      </c>
      <c r="O11" s="4">
        <f t="shared" si="3"/>
        <v>27333.314996735029</v>
      </c>
      <c r="P11" s="4">
        <f t="shared" si="3"/>
        <v>25786.14622333493</v>
      </c>
      <c r="Q11" s="4">
        <f t="shared" si="3"/>
        <v>24326.553040882012</v>
      </c>
      <c r="R11" s="4">
        <f t="shared" si="3"/>
        <v>37553.855466198635</v>
      </c>
    </row>
    <row r="12" spans="2:18" ht="15" thickBot="1" x14ac:dyDescent="0.35">
      <c r="B12" s="6" t="s">
        <v>4</v>
      </c>
      <c r="C12" s="7">
        <f>SUM(C11:R11)</f>
        <v>1298777.9714514976</v>
      </c>
    </row>
    <row r="13" spans="2:18" ht="15" thickBot="1" x14ac:dyDescent="0.35"/>
    <row r="14" spans="2:18" ht="15" thickBot="1" x14ac:dyDescent="0.35">
      <c r="B14" s="9" t="s">
        <v>5</v>
      </c>
      <c r="C14" s="10">
        <f>C7-C12</f>
        <v>158059.3767096498</v>
      </c>
    </row>
    <row r="16" spans="2:18" x14ac:dyDescent="0.3">
      <c r="B16" t="s">
        <v>7</v>
      </c>
    </row>
    <row r="17" spans="2:18" ht="15" thickBot="1" x14ac:dyDescent="0.35">
      <c r="B17" s="11" t="s">
        <v>11</v>
      </c>
      <c r="C17" s="5">
        <f>C4-C9</f>
        <v>-750000</v>
      </c>
      <c r="D17" s="5">
        <f t="shared" ref="D17:R17" si="4">D4-D9</f>
        <v>95000</v>
      </c>
      <c r="E17" s="5">
        <f t="shared" si="4"/>
        <v>95000</v>
      </c>
      <c r="F17" s="5">
        <f t="shared" si="4"/>
        <v>95000</v>
      </c>
      <c r="G17" s="5">
        <f t="shared" si="4"/>
        <v>95000</v>
      </c>
      <c r="H17" s="5">
        <f t="shared" si="4"/>
        <v>95000</v>
      </c>
      <c r="I17" s="5">
        <f t="shared" si="4"/>
        <v>95000</v>
      </c>
      <c r="J17" s="5">
        <f t="shared" si="4"/>
        <v>95000</v>
      </c>
      <c r="K17" s="5">
        <f t="shared" si="4"/>
        <v>95000</v>
      </c>
      <c r="L17" s="5">
        <f t="shared" si="4"/>
        <v>95000</v>
      </c>
      <c r="M17" s="5">
        <f t="shared" si="4"/>
        <v>95000</v>
      </c>
      <c r="N17" s="5">
        <f t="shared" si="4"/>
        <v>95000</v>
      </c>
      <c r="O17" s="5">
        <f t="shared" si="4"/>
        <v>95000</v>
      </c>
      <c r="P17" s="5">
        <f t="shared" si="4"/>
        <v>95000</v>
      </c>
      <c r="Q17" s="5">
        <f t="shared" si="4"/>
        <v>95000</v>
      </c>
      <c r="R17" s="5">
        <f t="shared" si="4"/>
        <v>60000</v>
      </c>
    </row>
    <row r="18" spans="2:18" ht="15" thickBot="1" x14ac:dyDescent="0.35">
      <c r="B18" s="6" t="s">
        <v>6</v>
      </c>
      <c r="C18" s="8">
        <f>NPV(6%,D17:R17) +C17</f>
        <v>158059.37670964946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7E00-40A9-4E89-8CAF-5BABB59B7841}">
  <dimension ref="A1"/>
  <sheetViews>
    <sheetView workbookViewId="0">
      <selection activeCell="B29" sqref="B29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CBA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supawan.saelim</dc:creator>
  <cp:lastModifiedBy>supawan.saelim</cp:lastModifiedBy>
  <dcterms:created xsi:type="dcterms:W3CDTF">2021-08-26T08:45:35Z</dcterms:created>
  <dcterms:modified xsi:type="dcterms:W3CDTF">2021-08-27T15:35:23Z</dcterms:modified>
</cp:coreProperties>
</file>