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6" i="1" l="1"/>
  <c r="E27" i="1"/>
  <c r="E28" i="1"/>
  <c r="E29" i="1"/>
  <c r="E30" i="1"/>
  <c r="E31" i="1"/>
  <c r="E32" i="1"/>
  <c r="E33" i="1"/>
  <c r="E34" i="1"/>
  <c r="E35" i="1"/>
  <c r="E25" i="1"/>
  <c r="E38" i="1"/>
  <c r="E39" i="1"/>
  <c r="E40" i="1"/>
  <c r="E41" i="1"/>
  <c r="E42" i="1"/>
  <c r="E43" i="1"/>
  <c r="E44" i="1"/>
  <c r="E37" i="1"/>
  <c r="C38" i="1"/>
  <c r="C39" i="1"/>
  <c r="C40" i="1"/>
  <c r="C41" i="1"/>
  <c r="C42" i="1"/>
  <c r="C43" i="1"/>
  <c r="C44" i="1"/>
  <c r="C37" i="1"/>
  <c r="B44" i="1"/>
  <c r="C32" i="1"/>
  <c r="C33" i="1"/>
  <c r="C34" i="1"/>
  <c r="C35" i="1"/>
  <c r="B35" i="1"/>
  <c r="C26" i="1"/>
  <c r="C27" i="1"/>
  <c r="C28" i="1"/>
  <c r="C29" i="1"/>
  <c r="C30" i="1"/>
  <c r="C25" i="1"/>
  <c r="B30" i="1"/>
  <c r="E10" i="1"/>
  <c r="E11" i="1"/>
  <c r="E12" i="1"/>
  <c r="E13" i="1"/>
  <c r="E14" i="1"/>
  <c r="E15" i="1"/>
  <c r="E17" i="1"/>
  <c r="E18" i="1"/>
  <c r="E19" i="1"/>
  <c r="E20" i="1"/>
  <c r="E21" i="1"/>
  <c r="E9" i="1"/>
  <c r="D15" i="1"/>
  <c r="C10" i="1"/>
  <c r="C11" i="1"/>
  <c r="C12" i="1"/>
  <c r="C13" i="1"/>
  <c r="C14" i="1"/>
  <c r="C15" i="1"/>
  <c r="C17" i="1"/>
  <c r="C18" i="1"/>
  <c r="C19" i="1"/>
  <c r="C20" i="1"/>
  <c r="C21" i="1"/>
  <c r="C9" i="1"/>
  <c r="B15" i="1"/>
</calcChain>
</file>

<file path=xl/sharedStrings.xml><?xml version="1.0" encoding="utf-8"?>
<sst xmlns="http://schemas.openxmlformats.org/spreadsheetml/2006/main" count="45" uniqueCount="43">
  <si>
    <t>Balance Sheet</t>
  </si>
  <si>
    <t>For 31 December 2011</t>
  </si>
  <si>
    <t>Assets</t>
  </si>
  <si>
    <t>Company A</t>
  </si>
  <si>
    <t>Company B</t>
  </si>
  <si>
    <t>%</t>
  </si>
  <si>
    <t>Million Baht</t>
  </si>
  <si>
    <t>Current assets</t>
  </si>
  <si>
    <t>Cash in hand &amp; at bank</t>
  </si>
  <si>
    <t>Short-term investment</t>
  </si>
  <si>
    <t>Account receivable</t>
  </si>
  <si>
    <t>Short-term credit for subsidiary</t>
  </si>
  <si>
    <t>Inventory</t>
  </si>
  <si>
    <t>Other current assets</t>
  </si>
  <si>
    <t>Total current assets</t>
  </si>
  <si>
    <t>Fix assets</t>
  </si>
  <si>
    <t>long-term investment</t>
  </si>
  <si>
    <t>long-term credit for subsidiary</t>
  </si>
  <si>
    <t>Land, building, equipment</t>
  </si>
  <si>
    <t>other fix assets</t>
  </si>
  <si>
    <t>Total asset</t>
  </si>
  <si>
    <t>Liabilities &amp; Owners' equity</t>
  </si>
  <si>
    <t>Current liabilities</t>
  </si>
  <si>
    <t>Overdraft credit</t>
  </si>
  <si>
    <t>Account payable</t>
  </si>
  <si>
    <t>Long term liability due this year</t>
  </si>
  <si>
    <t>Short term credit from subsidiary</t>
  </si>
  <si>
    <t>other current liabilites</t>
  </si>
  <si>
    <t>Total current liabilities</t>
  </si>
  <si>
    <t>Non-current liabilities</t>
  </si>
  <si>
    <t>Long term credit from subsidiary</t>
  </si>
  <si>
    <t>Pension fund</t>
  </si>
  <si>
    <t>Total liabilities</t>
  </si>
  <si>
    <t>Long term liabilities</t>
  </si>
  <si>
    <t>Owners' equity</t>
  </si>
  <si>
    <t>Common stock</t>
  </si>
  <si>
    <t>Capital excess of par</t>
  </si>
  <si>
    <t>Profit</t>
  </si>
  <si>
    <t>appropriated retained earnings</t>
  </si>
  <si>
    <t>unappropriated retained earning</t>
  </si>
  <si>
    <t>profit(loss) from investment</t>
  </si>
  <si>
    <t>Total owners' equity</t>
  </si>
  <si>
    <t>Total liabilities &amp; Owners'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</si>
</sst>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5" fontId="1" fillId="0" borderId="0" xfId="0" applyNumberFormat="1" applyFont="1"/>
    <xf numFmtId="15" fontId="1" fillId="0" borderId="2" xfId="0" applyNumberFormat="1" applyFont="1" applyBorder="1" applyAlignment="1">
      <alignment horizontal="center"/>
    </xf>
    <xf numFmtId="15" fontId="1" fillId="0" borderId="3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1" xfId="0" applyFont="1" applyBorder="1"/>
    <xf numFmtId="0" fontId="1" fillId="0" borderId="1" xfId="0" applyFont="1" applyBorder="1"/>
    <xf numFmtId="2" fontId="1" fillId="0" borderId="1" xfId="0" applyNumberFormat="1" applyFont="1" applyBorder="1"/>
    <xf numFmtId="0" fontId="2" fillId="2" borderId="1" xfId="0" applyFont="1" applyFill="1" applyBorder="1"/>
    <xf numFmtId="2" fontId="2" fillId="2" borderId="1" xfId="0" applyNumberFormat="1" applyFont="1" applyFill="1" applyBorder="1"/>
    <xf numFmtId="0" fontId="1" fillId="0" borderId="1" xfId="0" applyFont="1" applyFill="1" applyBorder="1"/>
    <xf numFmtId="0" fontId="2" fillId="0" borderId="1" xfId="0" applyFont="1" applyFill="1" applyBorder="1"/>
    <xf numFmtId="2" fontId="1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4"/>
  <sheetViews>
    <sheetView tabSelected="1" workbookViewId="0">
      <selection activeCell="A2" sqref="A2:E44"/>
    </sheetView>
  </sheetViews>
  <sheetFormatPr defaultRowHeight="15" x14ac:dyDescent="0.25"/>
  <cols>
    <col min="1" max="1" width="38.85546875" customWidth="1"/>
    <col min="2" max="2" width="13.85546875" customWidth="1"/>
    <col min="3" max="3" width="11.5703125" bestFit="1" customWidth="1"/>
    <col min="4" max="4" width="13.28515625" customWidth="1"/>
    <col min="5" max="5" width="9.5703125" bestFit="1" customWidth="1"/>
  </cols>
  <sheetData>
    <row r="2" spans="1:5" ht="15.75" x14ac:dyDescent="0.25">
      <c r="A2" s="1"/>
      <c r="B2" s="1" t="s">
        <v>0</v>
      </c>
      <c r="C2" s="1"/>
      <c r="D2" s="1"/>
      <c r="E2" s="1"/>
    </row>
    <row r="3" spans="1:5" ht="15.75" x14ac:dyDescent="0.25">
      <c r="A3" s="1"/>
      <c r="B3" s="2" t="s">
        <v>1</v>
      </c>
      <c r="C3" s="1"/>
      <c r="D3" s="1"/>
      <c r="E3" s="1"/>
    </row>
    <row r="4" spans="1:5" ht="15.75" x14ac:dyDescent="0.25">
      <c r="A4" s="1"/>
      <c r="B4" s="2"/>
      <c r="C4" s="1"/>
      <c r="D4" s="1"/>
      <c r="E4" s="1"/>
    </row>
    <row r="5" spans="1:5" ht="15.75" x14ac:dyDescent="0.25">
      <c r="A5" s="1"/>
      <c r="B5" s="3" t="s">
        <v>3</v>
      </c>
      <c r="C5" s="4"/>
      <c r="D5" s="5" t="s">
        <v>4</v>
      </c>
      <c r="E5" s="6"/>
    </row>
    <row r="6" spans="1:5" ht="15.75" x14ac:dyDescent="0.25">
      <c r="A6" s="1"/>
      <c r="B6" s="7" t="s">
        <v>6</v>
      </c>
      <c r="C6" s="7" t="s">
        <v>5</v>
      </c>
      <c r="D6" s="7" t="s">
        <v>6</v>
      </c>
      <c r="E6" s="7" t="s">
        <v>5</v>
      </c>
    </row>
    <row r="7" spans="1:5" ht="15.75" x14ac:dyDescent="0.25">
      <c r="A7" s="8" t="s">
        <v>2</v>
      </c>
      <c r="B7" s="9"/>
      <c r="C7" s="9"/>
      <c r="D7" s="9"/>
      <c r="E7" s="9"/>
    </row>
    <row r="8" spans="1:5" ht="15.75" x14ac:dyDescent="0.25">
      <c r="A8" s="8" t="s">
        <v>7</v>
      </c>
      <c r="B8" s="9"/>
      <c r="C8" s="9"/>
      <c r="D8" s="9"/>
      <c r="E8" s="9"/>
    </row>
    <row r="9" spans="1:5" ht="15.75" x14ac:dyDescent="0.25">
      <c r="A9" s="9" t="s">
        <v>8</v>
      </c>
      <c r="B9" s="9">
        <v>180</v>
      </c>
      <c r="C9" s="10">
        <f>($B9/2731)*100</f>
        <v>6.5909923105089714</v>
      </c>
      <c r="D9" s="9">
        <v>490</v>
      </c>
      <c r="E9" s="10">
        <f>($D9/4310)*100</f>
        <v>11.36890951276102</v>
      </c>
    </row>
    <row r="10" spans="1:5" ht="15.75" x14ac:dyDescent="0.25">
      <c r="A10" s="9" t="s">
        <v>9</v>
      </c>
      <c r="B10" s="9">
        <v>0</v>
      </c>
      <c r="C10" s="10">
        <f t="shared" ref="C10:C21" si="0">($B10/2731)*100</f>
        <v>0</v>
      </c>
      <c r="D10" s="9">
        <v>135</v>
      </c>
      <c r="E10" s="10">
        <f t="shared" ref="E10:E21" si="1">($D10/4310)*100</f>
        <v>3.1322505800464038</v>
      </c>
    </row>
    <row r="11" spans="1:5" ht="15.75" x14ac:dyDescent="0.25">
      <c r="A11" s="9" t="s">
        <v>10</v>
      </c>
      <c r="B11" s="9">
        <v>240</v>
      </c>
      <c r="C11" s="10">
        <f t="shared" si="0"/>
        <v>8.7879897473452946</v>
      </c>
      <c r="D11" s="9">
        <v>750</v>
      </c>
      <c r="E11" s="10">
        <f t="shared" si="1"/>
        <v>17.40139211136891</v>
      </c>
    </row>
    <row r="12" spans="1:5" ht="15.75" x14ac:dyDescent="0.25">
      <c r="A12" s="9" t="s">
        <v>11</v>
      </c>
      <c r="B12" s="9">
        <v>1</v>
      </c>
      <c r="C12" s="10">
        <f t="shared" si="0"/>
        <v>3.6616623947272067E-2</v>
      </c>
      <c r="D12" s="9">
        <v>380</v>
      </c>
      <c r="E12" s="10">
        <f t="shared" si="1"/>
        <v>8.8167053364269137</v>
      </c>
    </row>
    <row r="13" spans="1:5" ht="15.75" x14ac:dyDescent="0.25">
      <c r="A13" s="9" t="s">
        <v>12</v>
      </c>
      <c r="B13" s="9">
        <v>350</v>
      </c>
      <c r="C13" s="10">
        <f t="shared" si="0"/>
        <v>12.815818381545222</v>
      </c>
      <c r="D13" s="9">
        <v>410</v>
      </c>
      <c r="E13" s="10">
        <f t="shared" si="1"/>
        <v>9.5127610208816709</v>
      </c>
    </row>
    <row r="14" spans="1:5" ht="15.75" x14ac:dyDescent="0.25">
      <c r="A14" s="9" t="s">
        <v>13</v>
      </c>
      <c r="B14" s="9">
        <v>80</v>
      </c>
      <c r="C14" s="10">
        <f t="shared" si="0"/>
        <v>2.9293299157817652</v>
      </c>
      <c r="D14" s="9">
        <v>30</v>
      </c>
      <c r="E14" s="10">
        <f t="shared" si="1"/>
        <v>0.6960556844547563</v>
      </c>
    </row>
    <row r="15" spans="1:5" ht="15.75" x14ac:dyDescent="0.25">
      <c r="A15" s="11" t="s">
        <v>14</v>
      </c>
      <c r="B15" s="11">
        <f>SUM(B9:B14)</f>
        <v>851</v>
      </c>
      <c r="C15" s="12">
        <f t="shared" si="0"/>
        <v>31.160746979128522</v>
      </c>
      <c r="D15" s="11">
        <f>SUM(D9:D14)</f>
        <v>2195</v>
      </c>
      <c r="E15" s="12">
        <f t="shared" si="1"/>
        <v>50.928074245939683</v>
      </c>
    </row>
    <row r="16" spans="1:5" ht="15.75" x14ac:dyDescent="0.25">
      <c r="A16" s="8" t="s">
        <v>15</v>
      </c>
      <c r="B16" s="9"/>
      <c r="C16" s="10"/>
      <c r="D16" s="9"/>
      <c r="E16" s="10"/>
    </row>
    <row r="17" spans="1:5" ht="15.75" x14ac:dyDescent="0.25">
      <c r="A17" s="9" t="s">
        <v>16</v>
      </c>
      <c r="B17" s="9">
        <v>180</v>
      </c>
      <c r="C17" s="10">
        <f t="shared" si="0"/>
        <v>6.5909923105089714</v>
      </c>
      <c r="D17" s="9">
        <v>0</v>
      </c>
      <c r="E17" s="10">
        <f t="shared" si="1"/>
        <v>0</v>
      </c>
    </row>
    <row r="18" spans="1:5" ht="15.75" x14ac:dyDescent="0.25">
      <c r="A18" s="9" t="s">
        <v>17</v>
      </c>
      <c r="B18" s="9">
        <v>0</v>
      </c>
      <c r="C18" s="10">
        <f t="shared" si="0"/>
        <v>0</v>
      </c>
      <c r="D18" s="9">
        <v>355</v>
      </c>
      <c r="E18" s="10">
        <f t="shared" si="1"/>
        <v>8.2366589327146169</v>
      </c>
    </row>
    <row r="19" spans="1:5" ht="15.75" x14ac:dyDescent="0.25">
      <c r="A19" s="9" t="s">
        <v>18</v>
      </c>
      <c r="B19" s="9">
        <v>1500</v>
      </c>
      <c r="C19" s="10">
        <f t="shared" si="0"/>
        <v>54.924935920908091</v>
      </c>
      <c r="D19" s="9">
        <v>1730</v>
      </c>
      <c r="E19" s="10">
        <f t="shared" si="1"/>
        <v>40.13921113689095</v>
      </c>
    </row>
    <row r="20" spans="1:5" ht="15.75" x14ac:dyDescent="0.25">
      <c r="A20" s="9" t="s">
        <v>19</v>
      </c>
      <c r="B20" s="9">
        <v>200</v>
      </c>
      <c r="C20" s="10">
        <f t="shared" si="0"/>
        <v>7.3233247894544125</v>
      </c>
      <c r="D20" s="9">
        <v>30</v>
      </c>
      <c r="E20" s="10">
        <f t="shared" si="1"/>
        <v>0.6960556844547563</v>
      </c>
    </row>
    <row r="21" spans="1:5" ht="15.75" x14ac:dyDescent="0.25">
      <c r="A21" s="11" t="s">
        <v>20</v>
      </c>
      <c r="B21" s="11">
        <v>2731</v>
      </c>
      <c r="C21" s="12">
        <f t="shared" si="0"/>
        <v>100</v>
      </c>
      <c r="D21" s="11">
        <v>4310</v>
      </c>
      <c r="E21" s="12">
        <f t="shared" si="1"/>
        <v>100</v>
      </c>
    </row>
    <row r="22" spans="1:5" ht="15.75" x14ac:dyDescent="0.25">
      <c r="A22" s="1"/>
      <c r="B22" s="1"/>
      <c r="C22" s="1"/>
      <c r="D22" s="1"/>
      <c r="E22" s="1"/>
    </row>
    <row r="23" spans="1:5" ht="15.75" x14ac:dyDescent="0.25">
      <c r="A23" s="8" t="s">
        <v>21</v>
      </c>
      <c r="B23" s="9"/>
      <c r="C23" s="9"/>
      <c r="D23" s="9"/>
      <c r="E23" s="9"/>
    </row>
    <row r="24" spans="1:5" ht="15.75" x14ac:dyDescent="0.25">
      <c r="A24" s="8" t="s">
        <v>22</v>
      </c>
      <c r="B24" s="9"/>
      <c r="C24" s="9"/>
      <c r="D24" s="9"/>
      <c r="E24" s="9"/>
    </row>
    <row r="25" spans="1:5" ht="15.75" x14ac:dyDescent="0.25">
      <c r="A25" s="13" t="s">
        <v>23</v>
      </c>
      <c r="B25" s="9">
        <v>450</v>
      </c>
      <c r="C25" s="10">
        <f>($B25/2731)*100</f>
        <v>16.477480776272426</v>
      </c>
      <c r="D25" s="9">
        <v>430</v>
      </c>
      <c r="E25" s="10">
        <f>($D25/4310)*100</f>
        <v>9.9767981438515072</v>
      </c>
    </row>
    <row r="26" spans="1:5" ht="15.75" x14ac:dyDescent="0.25">
      <c r="A26" s="13" t="s">
        <v>24</v>
      </c>
      <c r="B26" s="9">
        <v>200</v>
      </c>
      <c r="C26" s="10">
        <f t="shared" ref="C26:C35" si="2">($B26/2731)*100</f>
        <v>7.3233247894544125</v>
      </c>
      <c r="D26" s="9">
        <v>550</v>
      </c>
      <c r="E26" s="10">
        <f t="shared" ref="E26:E35" si="3">($D26/4310)*100</f>
        <v>12.761020881670534</v>
      </c>
    </row>
    <row r="27" spans="1:5" ht="15.75" x14ac:dyDescent="0.25">
      <c r="A27" s="13" t="s">
        <v>25</v>
      </c>
      <c r="B27" s="9">
        <v>0</v>
      </c>
      <c r="C27" s="10">
        <f t="shared" si="2"/>
        <v>0</v>
      </c>
      <c r="D27" s="9">
        <v>120</v>
      </c>
      <c r="E27" s="10">
        <f t="shared" si="3"/>
        <v>2.7842227378190252</v>
      </c>
    </row>
    <row r="28" spans="1:5" ht="15.75" x14ac:dyDescent="0.25">
      <c r="A28" s="13" t="s">
        <v>26</v>
      </c>
      <c r="B28" s="9">
        <v>110</v>
      </c>
      <c r="C28" s="10">
        <f t="shared" si="2"/>
        <v>4.0278286341999268</v>
      </c>
      <c r="D28" s="9">
        <v>170</v>
      </c>
      <c r="E28" s="10">
        <f t="shared" si="3"/>
        <v>3.9443155452436192</v>
      </c>
    </row>
    <row r="29" spans="1:5" ht="15.75" x14ac:dyDescent="0.25">
      <c r="A29" s="13" t="s">
        <v>27</v>
      </c>
      <c r="B29" s="9">
        <v>85</v>
      </c>
      <c r="C29" s="10">
        <f t="shared" si="2"/>
        <v>3.1124130355181254</v>
      </c>
      <c r="D29" s="9">
        <v>180</v>
      </c>
      <c r="E29" s="10">
        <f t="shared" si="3"/>
        <v>4.1763341067285378</v>
      </c>
    </row>
    <row r="30" spans="1:5" ht="15.75" x14ac:dyDescent="0.25">
      <c r="A30" s="13" t="s">
        <v>28</v>
      </c>
      <c r="B30" s="9">
        <f>SUM(B25:B29)</f>
        <v>845</v>
      </c>
      <c r="C30" s="10">
        <f t="shared" si="2"/>
        <v>30.941047235444891</v>
      </c>
      <c r="D30" s="9">
        <v>1450</v>
      </c>
      <c r="E30" s="10">
        <f t="shared" si="3"/>
        <v>33.642691415313223</v>
      </c>
    </row>
    <row r="31" spans="1:5" ht="15.75" x14ac:dyDescent="0.25">
      <c r="A31" s="14" t="s">
        <v>29</v>
      </c>
      <c r="B31" s="9"/>
      <c r="C31" s="10"/>
      <c r="D31" s="9"/>
      <c r="E31" s="10">
        <f t="shared" si="3"/>
        <v>0</v>
      </c>
    </row>
    <row r="32" spans="1:5" ht="15.75" x14ac:dyDescent="0.25">
      <c r="A32" s="13" t="s">
        <v>31</v>
      </c>
      <c r="B32" s="9">
        <v>30</v>
      </c>
      <c r="C32" s="10">
        <f t="shared" si="2"/>
        <v>1.0984987184181618</v>
      </c>
      <c r="D32" s="9">
        <v>0</v>
      </c>
      <c r="E32" s="10">
        <f t="shared" si="3"/>
        <v>0</v>
      </c>
    </row>
    <row r="33" spans="1:5" ht="15.75" x14ac:dyDescent="0.25">
      <c r="A33" s="13" t="s">
        <v>30</v>
      </c>
      <c r="B33" s="9">
        <v>0</v>
      </c>
      <c r="C33" s="10">
        <f t="shared" si="2"/>
        <v>0</v>
      </c>
      <c r="D33" s="9">
        <v>100</v>
      </c>
      <c r="E33" s="10">
        <f t="shared" si="3"/>
        <v>2.3201856148491879</v>
      </c>
    </row>
    <row r="34" spans="1:5" ht="15.75" x14ac:dyDescent="0.25">
      <c r="A34" s="13" t="s">
        <v>33</v>
      </c>
      <c r="B34" s="9">
        <v>300</v>
      </c>
      <c r="C34" s="10">
        <f t="shared" si="2"/>
        <v>10.98498718418162</v>
      </c>
      <c r="D34" s="9">
        <v>820</v>
      </c>
      <c r="E34" s="10">
        <f t="shared" si="3"/>
        <v>19.025522041763342</v>
      </c>
    </row>
    <row r="35" spans="1:5" ht="15.75" x14ac:dyDescent="0.25">
      <c r="A35" s="11" t="s">
        <v>32</v>
      </c>
      <c r="B35" s="11">
        <f>SUM(B30:B34)</f>
        <v>1175</v>
      </c>
      <c r="C35" s="12">
        <f t="shared" si="2"/>
        <v>43.024533138044674</v>
      </c>
      <c r="D35" s="11">
        <v>2370</v>
      </c>
      <c r="E35" s="12">
        <f t="shared" si="3"/>
        <v>54.988399071925755</v>
      </c>
    </row>
    <row r="36" spans="1:5" ht="15.75" x14ac:dyDescent="0.25">
      <c r="A36" s="14" t="s">
        <v>34</v>
      </c>
      <c r="B36" s="9"/>
      <c r="C36" s="9"/>
      <c r="D36" s="1"/>
      <c r="E36" s="1"/>
    </row>
    <row r="37" spans="1:5" ht="15.75" x14ac:dyDescent="0.25">
      <c r="A37" s="13" t="s">
        <v>35</v>
      </c>
      <c r="B37" s="9">
        <v>220</v>
      </c>
      <c r="C37" s="15">
        <f>($B37/2731)*100</f>
        <v>8.0556572683998535</v>
      </c>
      <c r="D37" s="9">
        <v>220</v>
      </c>
      <c r="E37" s="10">
        <f>($D37/4310)*100</f>
        <v>5.1044083526682131</v>
      </c>
    </row>
    <row r="38" spans="1:5" ht="15.75" x14ac:dyDescent="0.25">
      <c r="A38" s="13" t="s">
        <v>36</v>
      </c>
      <c r="B38" s="9">
        <v>732</v>
      </c>
      <c r="C38" s="15">
        <f t="shared" ref="C38:C44" si="4">($B38/2731)*100</f>
        <v>26.80336872940315</v>
      </c>
      <c r="D38" s="9">
        <v>650</v>
      </c>
      <c r="E38" s="10">
        <f t="shared" ref="E38:E44" si="5">($D38/4310)*100</f>
        <v>15.081206496519723</v>
      </c>
    </row>
    <row r="39" spans="1:5" ht="15.75" x14ac:dyDescent="0.25">
      <c r="A39" s="13" t="s">
        <v>37</v>
      </c>
      <c r="B39" s="9">
        <v>607</v>
      </c>
      <c r="C39" s="15">
        <f t="shared" si="4"/>
        <v>22.226290735994141</v>
      </c>
      <c r="D39" s="9">
        <v>1070</v>
      </c>
      <c r="E39" s="10">
        <f t="shared" si="5"/>
        <v>24.825986078886313</v>
      </c>
    </row>
    <row r="40" spans="1:5" ht="15.75" x14ac:dyDescent="0.25">
      <c r="A40" s="13" t="s">
        <v>38</v>
      </c>
      <c r="B40" s="9">
        <v>172</v>
      </c>
      <c r="C40" s="15">
        <f t="shared" si="4"/>
        <v>6.298059318930795</v>
      </c>
      <c r="D40" s="9">
        <v>25</v>
      </c>
      <c r="E40" s="10">
        <f t="shared" si="5"/>
        <v>0.58004640371229699</v>
      </c>
    </row>
    <row r="41" spans="1:5" ht="15.75" x14ac:dyDescent="0.25">
      <c r="A41" s="13" t="s">
        <v>39</v>
      </c>
      <c r="B41" s="9">
        <v>406</v>
      </c>
      <c r="C41" s="15">
        <f t="shared" si="4"/>
        <v>14.866349322592457</v>
      </c>
      <c r="D41" s="9">
        <v>1045</v>
      </c>
      <c r="E41" s="10">
        <f t="shared" si="5"/>
        <v>24.245939675174014</v>
      </c>
    </row>
    <row r="42" spans="1:5" ht="15.75" x14ac:dyDescent="0.25">
      <c r="A42" s="13" t="s">
        <v>40</v>
      </c>
      <c r="B42" s="9">
        <v>-3</v>
      </c>
      <c r="C42" s="15">
        <f t="shared" si="4"/>
        <v>-0.10984987184181619</v>
      </c>
      <c r="D42" s="9">
        <v>0</v>
      </c>
      <c r="E42" s="10">
        <f t="shared" si="5"/>
        <v>0</v>
      </c>
    </row>
    <row r="43" spans="1:5" ht="15.75" x14ac:dyDescent="0.25">
      <c r="A43" s="11" t="s">
        <v>41</v>
      </c>
      <c r="B43" s="11">
        <v>1556</v>
      </c>
      <c r="C43" s="12">
        <f t="shared" si="4"/>
        <v>56.975466861955326</v>
      </c>
      <c r="D43" s="11">
        <v>1940</v>
      </c>
      <c r="E43" s="12">
        <f t="shared" si="5"/>
        <v>45.011600928074245</v>
      </c>
    </row>
    <row r="44" spans="1:5" ht="15.75" x14ac:dyDescent="0.25">
      <c r="A44" s="11" t="s">
        <v>42</v>
      </c>
      <c r="B44" s="11">
        <f>B43+B35</f>
        <v>2731</v>
      </c>
      <c r="C44" s="12">
        <f t="shared" si="4"/>
        <v>100</v>
      </c>
      <c r="D44" s="11">
        <v>4310</v>
      </c>
      <c r="E44" s="12">
        <f t="shared" si="5"/>
        <v>100</v>
      </c>
    </row>
  </sheetData>
  <mergeCells count="2">
    <mergeCell ref="B5:C5"/>
    <mergeCell ref="D5:E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2012-11-20T03:00:24Z</cp:lastPrinted>
  <dcterms:created xsi:type="dcterms:W3CDTF">2012-11-20T02:11:26Z</dcterms:created>
  <dcterms:modified xsi:type="dcterms:W3CDTF">2012-11-20T03:03:14Z</dcterms:modified>
</cp:coreProperties>
</file>