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tchat\Desktop\Teaching Personal Finance\"/>
    </mc:Choice>
  </mc:AlternateContent>
  <bookViews>
    <workbookView xWindow="0" yWindow="0" windowWidth="18270" windowHeight="739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F15" i="1"/>
  <c r="H6" i="1"/>
  <c r="I6" i="1" s="1"/>
  <c r="G6" i="1"/>
  <c r="J6" i="1" l="1"/>
  <c r="K6" i="1" l="1"/>
  <c r="L6" i="1" l="1"/>
  <c r="M6" i="1" l="1"/>
  <c r="N6" i="1" l="1"/>
  <c r="O6" i="1" l="1"/>
  <c r="P6" i="1" l="1"/>
  <c r="Q6" i="1" l="1"/>
  <c r="R6" i="1" l="1"/>
  <c r="S6" i="1" l="1"/>
  <c r="T6" i="1" l="1"/>
  <c r="U6" i="1" l="1"/>
  <c r="V6" i="1" l="1"/>
  <c r="W6" i="1" l="1"/>
  <c r="X6" i="1" l="1"/>
  <c r="W7" i="1"/>
  <c r="Y6" i="1" l="1"/>
  <c r="X7" i="1"/>
  <c r="Z6" i="1" l="1"/>
  <c r="Y7" i="1"/>
  <c r="AA6" i="1" l="1"/>
  <c r="Z7" i="1"/>
  <c r="AB6" i="1" l="1"/>
  <c r="AA7" i="1"/>
  <c r="AC6" i="1" l="1"/>
  <c r="AB7" i="1"/>
  <c r="AD6" i="1" l="1"/>
  <c r="AC7" i="1"/>
  <c r="AE6" i="1" l="1"/>
  <c r="AD7" i="1"/>
  <c r="AF6" i="1" l="1"/>
  <c r="AE7" i="1"/>
  <c r="AG6" i="1" l="1"/>
  <c r="AF7" i="1"/>
  <c r="AH6" i="1" l="1"/>
  <c r="AG7" i="1"/>
  <c r="AI6" i="1" l="1"/>
  <c r="AH7" i="1"/>
  <c r="AJ6" i="1" l="1"/>
  <c r="AI7" i="1"/>
  <c r="AK6" i="1" l="1"/>
  <c r="AJ7" i="1"/>
  <c r="AL6" i="1" l="1"/>
  <c r="AK7" i="1"/>
  <c r="AM6" i="1" l="1"/>
  <c r="AL7" i="1"/>
  <c r="AN6" i="1" l="1"/>
  <c r="AM7" i="1"/>
  <c r="AO6" i="1" l="1"/>
  <c r="AN7" i="1"/>
  <c r="AP6" i="1" l="1"/>
  <c r="AO7" i="1"/>
  <c r="AQ6" i="1" l="1"/>
  <c r="AP7" i="1"/>
  <c r="AR6" i="1" l="1"/>
  <c r="AQ7" i="1"/>
  <c r="AS6" i="1" l="1"/>
  <c r="AR7" i="1"/>
  <c r="AT6" i="1" l="1"/>
  <c r="AS7" i="1"/>
  <c r="AU6" i="1" l="1"/>
  <c r="AT7" i="1"/>
  <c r="D14" i="1" l="1"/>
  <c r="AU7" i="1"/>
  <c r="D19" i="1" s="1"/>
  <c r="D21" i="1" s="1"/>
  <c r="AV6" i="1" l="1"/>
  <c r="D15" i="1"/>
  <c r="AW6" i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D16" i="1" l="1"/>
</calcChain>
</file>

<file path=xl/sharedStrings.xml><?xml version="1.0" encoding="utf-8"?>
<sst xmlns="http://schemas.openxmlformats.org/spreadsheetml/2006/main" count="15" uniqueCount="15">
  <si>
    <t>salary growth</t>
  </si>
  <si>
    <t>infl_acc phase</t>
  </si>
  <si>
    <t>return_acc phase</t>
  </si>
  <si>
    <t>return_dec phase</t>
  </si>
  <si>
    <t>infl_dec phase</t>
  </si>
  <si>
    <t>starting salary_yr</t>
  </si>
  <si>
    <t>Replacement</t>
  </si>
  <si>
    <t>PV@retirement</t>
  </si>
  <si>
    <t>Retirement inc/yr</t>
  </si>
  <si>
    <t>saving rate</t>
  </si>
  <si>
    <t>income</t>
  </si>
  <si>
    <t>saving</t>
  </si>
  <si>
    <t>asset@retirement</t>
  </si>
  <si>
    <t>Retirement inc_now</t>
  </si>
  <si>
    <t>surplus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</si>
</sst>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฿&quot;#,##0.00;[Red]\-&quot;฿&quot;#,##0.00"/>
    <numFmt numFmtId="43" formatCode="_-* #,##0.00_-;\-* #,##0.00_-;_-* &quot;-&quot;??_-;_-@_-"/>
    <numFmt numFmtId="188" formatCode="_-* #,##0_-;\-* #,##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3" fontId="0" fillId="0" borderId="0" xfId="0" applyNumberFormat="1"/>
    <xf numFmtId="9" fontId="0" fillId="0" borderId="0" xfId="0" applyNumberFormat="1"/>
    <xf numFmtId="188" fontId="0" fillId="0" borderId="0" xfId="1" applyNumberFormat="1" applyFont="1"/>
    <xf numFmtId="0" fontId="0" fillId="2" borderId="0" xfId="0" applyFill="1"/>
    <xf numFmtId="8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188" fontId="0" fillId="0" borderId="0" xfId="1" applyNumberFormat="1" applyFont="1" applyAlignment="1">
      <alignment horizontal="right"/>
    </xf>
    <xf numFmtId="8" fontId="0" fillId="0" borderId="0" xfId="0" applyNumberFormat="1" applyAlignment="1">
      <alignment horizontal="right"/>
    </xf>
    <xf numFmtId="188" fontId="0" fillId="2" borderId="0" xfId="1" applyNumberFormat="1" applyFont="1" applyFill="1"/>
    <xf numFmtId="43" fontId="0" fillId="0" borderId="0" xfId="1" applyNumberFormat="1" applyFont="1"/>
    <xf numFmtId="43" fontId="0" fillId="0" borderId="0" xfId="1" applyNumberFormat="1" applyFont="1" applyAlignment="1">
      <alignment horizontal="right"/>
    </xf>
    <xf numFmtId="43" fontId="0" fillId="0" borderId="0" xfId="0" applyNumberFormat="1"/>
    <xf numFmtId="1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BO21"/>
  <sheetViews>
    <sheetView tabSelected="1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H18" sqref="H18"/>
    </sheetView>
  </sheetViews>
  <sheetFormatPr defaultRowHeight="14.25" x14ac:dyDescent="0.2"/>
  <cols>
    <col min="1" max="1" width="1.5" customWidth="1"/>
    <col min="2" max="2" width="5" customWidth="1"/>
    <col min="3" max="3" width="19" customWidth="1"/>
    <col min="4" max="4" width="28" bestFit="1" customWidth="1"/>
    <col min="5" max="5" width="3.125" customWidth="1"/>
    <col min="6" max="6" width="14" style="6" customWidth="1"/>
    <col min="7" max="46" width="10.875" customWidth="1"/>
    <col min="47" max="47" width="10.875" style="4" customWidth="1"/>
    <col min="48" max="67" width="10.875" customWidth="1"/>
  </cols>
  <sheetData>
    <row r="4" spans="3:67" x14ac:dyDescent="0.2">
      <c r="G4">
        <v>25</v>
      </c>
      <c r="H4">
        <v>26</v>
      </c>
      <c r="I4">
        <v>27</v>
      </c>
      <c r="J4">
        <v>28</v>
      </c>
      <c r="K4">
        <v>29</v>
      </c>
      <c r="L4">
        <v>30</v>
      </c>
      <c r="M4">
        <v>31</v>
      </c>
      <c r="N4">
        <v>32</v>
      </c>
      <c r="O4">
        <v>33</v>
      </c>
      <c r="P4">
        <v>34</v>
      </c>
      <c r="Q4">
        <v>35</v>
      </c>
      <c r="R4">
        <v>36</v>
      </c>
      <c r="S4">
        <v>37</v>
      </c>
      <c r="T4">
        <v>38</v>
      </c>
      <c r="U4">
        <v>39</v>
      </c>
      <c r="V4">
        <v>40</v>
      </c>
      <c r="W4">
        <v>41</v>
      </c>
      <c r="X4">
        <v>42</v>
      </c>
      <c r="Y4">
        <v>43</v>
      </c>
      <c r="Z4">
        <v>44</v>
      </c>
      <c r="AA4">
        <v>45</v>
      </c>
      <c r="AB4">
        <v>46</v>
      </c>
      <c r="AC4">
        <v>47</v>
      </c>
      <c r="AD4">
        <v>48</v>
      </c>
      <c r="AE4">
        <v>49</v>
      </c>
      <c r="AF4">
        <v>50</v>
      </c>
      <c r="AG4">
        <v>51</v>
      </c>
      <c r="AH4">
        <v>52</v>
      </c>
      <c r="AI4">
        <v>53</v>
      </c>
      <c r="AJ4">
        <v>54</v>
      </c>
      <c r="AK4">
        <v>55</v>
      </c>
      <c r="AL4">
        <v>56</v>
      </c>
      <c r="AM4">
        <v>57</v>
      </c>
      <c r="AN4">
        <v>58</v>
      </c>
      <c r="AO4">
        <v>59</v>
      </c>
      <c r="AP4">
        <v>60</v>
      </c>
      <c r="AQ4">
        <v>61</v>
      </c>
      <c r="AR4">
        <v>62</v>
      </c>
      <c r="AS4">
        <v>63</v>
      </c>
      <c r="AT4">
        <v>64</v>
      </c>
      <c r="AU4" s="4">
        <v>65</v>
      </c>
      <c r="AV4">
        <v>66</v>
      </c>
      <c r="AW4">
        <v>67</v>
      </c>
      <c r="AX4">
        <v>68</v>
      </c>
      <c r="AY4">
        <v>69</v>
      </c>
      <c r="AZ4">
        <v>70</v>
      </c>
      <c r="BA4">
        <v>71</v>
      </c>
      <c r="BB4">
        <v>72</v>
      </c>
      <c r="BC4">
        <v>73</v>
      </c>
      <c r="BD4">
        <v>74</v>
      </c>
      <c r="BE4">
        <v>75</v>
      </c>
      <c r="BF4">
        <v>76</v>
      </c>
      <c r="BG4">
        <v>77</v>
      </c>
      <c r="BH4">
        <v>78</v>
      </c>
      <c r="BI4">
        <v>79</v>
      </c>
      <c r="BJ4">
        <v>80</v>
      </c>
      <c r="BK4">
        <v>81</v>
      </c>
      <c r="BL4">
        <v>82</v>
      </c>
      <c r="BM4">
        <v>83</v>
      </c>
      <c r="BN4">
        <v>84</v>
      </c>
      <c r="BO4">
        <v>85</v>
      </c>
    </row>
    <row r="5" spans="3:67" x14ac:dyDescent="0.2">
      <c r="G5">
        <v>1</v>
      </c>
      <c r="H5">
        <v>2</v>
      </c>
      <c r="I5">
        <v>3</v>
      </c>
      <c r="J5">
        <v>4</v>
      </c>
      <c r="K5">
        <v>5</v>
      </c>
      <c r="L5">
        <v>6</v>
      </c>
      <c r="M5">
        <v>7</v>
      </c>
      <c r="N5">
        <v>8</v>
      </c>
      <c r="O5">
        <v>9</v>
      </c>
      <c r="P5">
        <v>10</v>
      </c>
      <c r="Q5">
        <v>11</v>
      </c>
      <c r="R5">
        <v>12</v>
      </c>
      <c r="S5">
        <v>13</v>
      </c>
      <c r="T5">
        <v>14</v>
      </c>
      <c r="U5">
        <v>15</v>
      </c>
      <c r="V5">
        <v>16</v>
      </c>
      <c r="W5">
        <v>17</v>
      </c>
      <c r="X5">
        <v>18</v>
      </c>
      <c r="Y5">
        <v>19</v>
      </c>
      <c r="Z5">
        <v>20</v>
      </c>
      <c r="AA5">
        <v>21</v>
      </c>
      <c r="AB5">
        <v>22</v>
      </c>
      <c r="AC5">
        <v>23</v>
      </c>
      <c r="AD5">
        <v>24</v>
      </c>
      <c r="AE5">
        <v>25</v>
      </c>
      <c r="AF5">
        <v>26</v>
      </c>
      <c r="AG5">
        <v>27</v>
      </c>
      <c r="AH5">
        <v>28</v>
      </c>
      <c r="AI5">
        <v>29</v>
      </c>
      <c r="AJ5">
        <v>30</v>
      </c>
      <c r="AK5">
        <v>31</v>
      </c>
      <c r="AL5">
        <v>32</v>
      </c>
      <c r="AM5">
        <v>33</v>
      </c>
      <c r="AN5">
        <v>34</v>
      </c>
      <c r="AO5">
        <v>35</v>
      </c>
      <c r="AP5">
        <v>36</v>
      </c>
      <c r="AQ5">
        <v>37</v>
      </c>
      <c r="AR5">
        <v>38</v>
      </c>
      <c r="AS5">
        <v>39</v>
      </c>
      <c r="AT5">
        <v>40</v>
      </c>
      <c r="AU5" s="4">
        <v>41</v>
      </c>
      <c r="AV5">
        <v>42</v>
      </c>
      <c r="AW5">
        <v>43</v>
      </c>
      <c r="AX5">
        <v>44</v>
      </c>
      <c r="AY5">
        <v>45</v>
      </c>
      <c r="AZ5">
        <v>46</v>
      </c>
      <c r="BA5">
        <v>47</v>
      </c>
      <c r="BB5">
        <v>48</v>
      </c>
      <c r="BC5">
        <v>49</v>
      </c>
      <c r="BD5">
        <v>50</v>
      </c>
      <c r="BE5">
        <v>51</v>
      </c>
      <c r="BF5">
        <v>52</v>
      </c>
      <c r="BG5">
        <v>53</v>
      </c>
      <c r="BH5">
        <v>54</v>
      </c>
      <c r="BI5">
        <v>55</v>
      </c>
      <c r="BJ5">
        <v>56</v>
      </c>
      <c r="BK5">
        <v>57</v>
      </c>
      <c r="BL5">
        <v>58</v>
      </c>
      <c r="BM5">
        <v>59</v>
      </c>
      <c r="BN5">
        <v>60</v>
      </c>
      <c r="BO5">
        <v>61</v>
      </c>
    </row>
    <row r="6" spans="3:67" x14ac:dyDescent="0.2">
      <c r="C6" t="s">
        <v>5</v>
      </c>
      <c r="D6" s="1">
        <v>360000</v>
      </c>
      <c r="E6" s="1"/>
      <c r="F6" s="7" t="s">
        <v>10</v>
      </c>
      <c r="G6" s="3">
        <f>D6</f>
        <v>360000</v>
      </c>
      <c r="H6" s="3">
        <f>G6*(1+$D$7)</f>
        <v>378000</v>
      </c>
      <c r="I6" s="3">
        <f>H6*(1+$D$7)</f>
        <v>396900</v>
      </c>
      <c r="J6" s="3">
        <f>I6*(1+$D$7)</f>
        <v>416745</v>
      </c>
      <c r="K6" s="3">
        <f>J6*(1+$D$7)</f>
        <v>437582.25</v>
      </c>
      <c r="L6" s="3">
        <f>K6*(1+$D$7)</f>
        <v>459461.36250000005</v>
      </c>
      <c r="M6" s="3">
        <f>L6*(1+$D$7)</f>
        <v>482434.4306250001</v>
      </c>
      <c r="N6" s="3">
        <f>M6*(1+$D$7)</f>
        <v>506556.15215625014</v>
      </c>
      <c r="O6" s="3">
        <f>N6*(1+$D$7)</f>
        <v>531883.95976406266</v>
      </c>
      <c r="P6" s="3">
        <f>O6*(1+$D$7)</f>
        <v>558478.1577522658</v>
      </c>
      <c r="Q6" s="3">
        <f>P6*(1+$D$7)</f>
        <v>586402.06563987909</v>
      </c>
      <c r="R6" s="3">
        <f>Q6*(1+$D$7)</f>
        <v>615722.16892187309</v>
      </c>
      <c r="S6" s="3">
        <f>R6*(1+$D$7)</f>
        <v>646508.27736796672</v>
      </c>
      <c r="T6" s="3">
        <f>S6*(1+$D$7)</f>
        <v>678833.69123636512</v>
      </c>
      <c r="U6" s="3">
        <f>T6*(1+$D$7)</f>
        <v>712775.37579818338</v>
      </c>
      <c r="V6" s="3">
        <f>U6*(1+$D$7)</f>
        <v>748414.14458809257</v>
      </c>
      <c r="W6" s="3">
        <f>V6*(1+$D$7)</f>
        <v>785834.85181749729</v>
      </c>
      <c r="X6" s="3">
        <f>W6*(1+$D$7)</f>
        <v>825126.59440837218</v>
      </c>
      <c r="Y6" s="3">
        <f>X6*(1+$D$7)</f>
        <v>866382.92412879085</v>
      </c>
      <c r="Z6" s="3">
        <f>Y6*(1+$D$7)</f>
        <v>909702.07033523044</v>
      </c>
      <c r="AA6" s="3">
        <f>Z6*(1+$D$7)</f>
        <v>955187.173851992</v>
      </c>
      <c r="AB6" s="3">
        <f>AA6*(1+$D$7)</f>
        <v>1002946.5325445917</v>
      </c>
      <c r="AC6" s="3">
        <f>AB6*(1+$D$7)</f>
        <v>1053093.8591718213</v>
      </c>
      <c r="AD6" s="3">
        <f>AC6*(1+$D$7)</f>
        <v>1105748.5521304123</v>
      </c>
      <c r="AE6" s="3">
        <f>AD6*(1+$D$7)</f>
        <v>1161035.979736933</v>
      </c>
      <c r="AF6" s="3">
        <f>AE6*(1+$D$7)</f>
        <v>1219087.7787237798</v>
      </c>
      <c r="AG6" s="3">
        <f>AF6*(1+$D$7)</f>
        <v>1280042.1676599688</v>
      </c>
      <c r="AH6" s="3">
        <f>AG6*(1+$D$7)</f>
        <v>1344044.2760429673</v>
      </c>
      <c r="AI6" s="3">
        <f>AH6*(1+$D$7)</f>
        <v>1411246.4898451157</v>
      </c>
      <c r="AJ6" s="3">
        <f>AI6*(1+$D$7)</f>
        <v>1481808.8143373716</v>
      </c>
      <c r="AK6" s="3">
        <f>AJ6*(1+$D$7)</f>
        <v>1555899.2550542403</v>
      </c>
      <c r="AL6" s="3">
        <f>AK6*(1+$D$7)</f>
        <v>1633694.2178069525</v>
      </c>
      <c r="AM6" s="3">
        <f>AL6*(1+$D$7)</f>
        <v>1715378.9286973001</v>
      </c>
      <c r="AN6" s="3">
        <f>AM6*(1+$D$7)</f>
        <v>1801147.8751321652</v>
      </c>
      <c r="AO6" s="3">
        <f>AN6*(1+$D$7)</f>
        <v>1891205.2688887734</v>
      </c>
      <c r="AP6" s="3">
        <f>AO6*(1+$D$7)</f>
        <v>1985765.5323332122</v>
      </c>
      <c r="AQ6" s="3">
        <f>AP6*(1+$D$7)</f>
        <v>2085053.8089498729</v>
      </c>
      <c r="AR6" s="3">
        <f>AQ6*(1+$D$7)</f>
        <v>2189306.4993973668</v>
      </c>
      <c r="AS6" s="3">
        <f>AR6*(1+$D$7)</f>
        <v>2298771.8243672354</v>
      </c>
      <c r="AT6" s="3">
        <f>AS6*(1+$D$7)</f>
        <v>2413710.4155855975</v>
      </c>
      <c r="AU6" s="11">
        <f>AT6*(1+$D$7)</f>
        <v>2534395.9363648775</v>
      </c>
      <c r="AV6" s="3">
        <f>D14</f>
        <v>1774077.1554554142</v>
      </c>
      <c r="AW6" s="3">
        <f>AV6*(1+$D$11)</f>
        <v>1827299.4701190768</v>
      </c>
      <c r="AX6" s="3">
        <f t="shared" ref="AX6:BO6" si="0">AW6*(1+$D$11)</f>
        <v>1882118.4542226491</v>
      </c>
      <c r="AY6" s="3">
        <f t="shared" si="0"/>
        <v>1938582.0078493287</v>
      </c>
      <c r="AZ6" s="3">
        <f t="shared" si="0"/>
        <v>1996739.4680848087</v>
      </c>
      <c r="BA6" s="3">
        <f t="shared" si="0"/>
        <v>2056641.652127353</v>
      </c>
      <c r="BB6" s="3">
        <f t="shared" si="0"/>
        <v>2118340.9016911737</v>
      </c>
      <c r="BC6" s="3">
        <f t="shared" si="0"/>
        <v>2181891.1287419088</v>
      </c>
      <c r="BD6" s="3">
        <f t="shared" si="0"/>
        <v>2247347.8626041659</v>
      </c>
      <c r="BE6" s="3">
        <f t="shared" si="0"/>
        <v>2314768.2984822909</v>
      </c>
      <c r="BF6" s="3">
        <f t="shared" si="0"/>
        <v>2384211.3474367596</v>
      </c>
      <c r="BG6" s="3">
        <f t="shared" si="0"/>
        <v>2455737.6878598626</v>
      </c>
      <c r="BH6" s="3">
        <f t="shared" si="0"/>
        <v>2529409.8184956587</v>
      </c>
      <c r="BI6" s="3">
        <f t="shared" si="0"/>
        <v>2605292.1130505283</v>
      </c>
      <c r="BJ6" s="3">
        <f t="shared" si="0"/>
        <v>2683450.876442044</v>
      </c>
      <c r="BK6" s="3">
        <f t="shared" si="0"/>
        <v>2763954.4027353055</v>
      </c>
      <c r="BL6" s="3">
        <f t="shared" si="0"/>
        <v>2846873.0348173645</v>
      </c>
      <c r="BM6" s="3">
        <f t="shared" si="0"/>
        <v>2932279.2258618856</v>
      </c>
      <c r="BN6" s="3">
        <f t="shared" si="0"/>
        <v>3020247.6026377422</v>
      </c>
      <c r="BO6" s="3">
        <f t="shared" si="0"/>
        <v>3110855.0307168746</v>
      </c>
    </row>
    <row r="7" spans="3:67" x14ac:dyDescent="0.2">
      <c r="C7" t="s">
        <v>0</v>
      </c>
      <c r="D7" s="15">
        <v>0.05</v>
      </c>
      <c r="E7" s="2"/>
      <c r="F7" s="8" t="s">
        <v>11</v>
      </c>
      <c r="G7" s="3">
        <f>G6*$D$18</f>
        <v>90000</v>
      </c>
      <c r="H7" s="3">
        <f>H6*$D$18</f>
        <v>94500</v>
      </c>
      <c r="I7" s="3">
        <f t="shared" ref="I7:AU7" si="1">I6*$D$18</f>
        <v>99225</v>
      </c>
      <c r="J7" s="3">
        <f t="shared" si="1"/>
        <v>104186.25</v>
      </c>
      <c r="K7" s="3">
        <f t="shared" si="1"/>
        <v>109395.5625</v>
      </c>
      <c r="L7" s="3">
        <f t="shared" si="1"/>
        <v>114865.34062500001</v>
      </c>
      <c r="M7" s="3">
        <f t="shared" si="1"/>
        <v>120608.60765625002</v>
      </c>
      <c r="N7" s="3">
        <f t="shared" si="1"/>
        <v>126639.03803906254</v>
      </c>
      <c r="O7" s="3">
        <f t="shared" si="1"/>
        <v>132970.98994101566</v>
      </c>
      <c r="P7" s="3">
        <f t="shared" si="1"/>
        <v>139619.53943806645</v>
      </c>
      <c r="Q7" s="3">
        <f t="shared" si="1"/>
        <v>146600.51640996977</v>
      </c>
      <c r="R7" s="3">
        <f t="shared" si="1"/>
        <v>153930.54223046827</v>
      </c>
      <c r="S7" s="3">
        <f t="shared" si="1"/>
        <v>161627.06934199168</v>
      </c>
      <c r="T7" s="3">
        <f t="shared" si="1"/>
        <v>169708.42280909128</v>
      </c>
      <c r="U7" s="3">
        <f t="shared" si="1"/>
        <v>178193.84394954584</v>
      </c>
      <c r="V7" s="3">
        <f t="shared" si="1"/>
        <v>187103.53614702314</v>
      </c>
      <c r="W7" s="3">
        <f t="shared" si="1"/>
        <v>196458.71295437432</v>
      </c>
      <c r="X7" s="3">
        <f t="shared" si="1"/>
        <v>206281.64860209305</v>
      </c>
      <c r="Y7" s="3">
        <f t="shared" si="1"/>
        <v>216595.73103219771</v>
      </c>
      <c r="Z7" s="3">
        <f t="shared" si="1"/>
        <v>227425.51758380761</v>
      </c>
      <c r="AA7" s="3">
        <f t="shared" si="1"/>
        <v>238796.793462998</v>
      </c>
      <c r="AB7" s="3">
        <f t="shared" si="1"/>
        <v>250736.63313614792</v>
      </c>
      <c r="AC7" s="3">
        <f t="shared" si="1"/>
        <v>263273.46479295532</v>
      </c>
      <c r="AD7" s="3">
        <f t="shared" si="1"/>
        <v>276437.13803260308</v>
      </c>
      <c r="AE7" s="3">
        <f t="shared" si="1"/>
        <v>290258.99493423325</v>
      </c>
      <c r="AF7" s="3">
        <f t="shared" si="1"/>
        <v>304771.94468094496</v>
      </c>
      <c r="AG7" s="3">
        <f t="shared" si="1"/>
        <v>320010.54191499221</v>
      </c>
      <c r="AH7" s="3">
        <f t="shared" si="1"/>
        <v>336011.06901074183</v>
      </c>
      <c r="AI7" s="3">
        <f t="shared" si="1"/>
        <v>352811.62246127892</v>
      </c>
      <c r="AJ7" s="3">
        <f t="shared" si="1"/>
        <v>370452.2035843429</v>
      </c>
      <c r="AK7" s="3">
        <f t="shared" si="1"/>
        <v>388974.81376356009</v>
      </c>
      <c r="AL7" s="3">
        <f t="shared" si="1"/>
        <v>408423.55445173813</v>
      </c>
      <c r="AM7" s="3">
        <f t="shared" si="1"/>
        <v>428844.73217432504</v>
      </c>
      <c r="AN7" s="3">
        <f t="shared" si="1"/>
        <v>450286.96878304129</v>
      </c>
      <c r="AO7" s="3">
        <f t="shared" si="1"/>
        <v>472801.31722219335</v>
      </c>
      <c r="AP7" s="3">
        <f t="shared" si="1"/>
        <v>496441.38308330305</v>
      </c>
      <c r="AQ7" s="3">
        <f t="shared" si="1"/>
        <v>521263.45223746821</v>
      </c>
      <c r="AR7" s="3">
        <f t="shared" si="1"/>
        <v>547326.62484934169</v>
      </c>
      <c r="AS7" s="3">
        <f t="shared" si="1"/>
        <v>574692.95609180885</v>
      </c>
      <c r="AT7" s="3">
        <f t="shared" si="1"/>
        <v>603427.60389639938</v>
      </c>
      <c r="AU7" s="11">
        <f t="shared" si="1"/>
        <v>633598.98409121938</v>
      </c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3:67" x14ac:dyDescent="0.2">
      <c r="C8" t="s">
        <v>2</v>
      </c>
      <c r="D8" s="15">
        <v>7.0000000000000007E-2</v>
      </c>
      <c r="E8" s="2"/>
      <c r="F8" s="8"/>
    </row>
    <row r="9" spans="3:67" x14ac:dyDescent="0.2">
      <c r="C9" t="s">
        <v>1</v>
      </c>
      <c r="D9" s="15">
        <v>3.5000000000000003E-2</v>
      </c>
      <c r="E9" s="2"/>
      <c r="F9" s="8"/>
    </row>
    <row r="10" spans="3:67" x14ac:dyDescent="0.2">
      <c r="C10" t="s">
        <v>3</v>
      </c>
      <c r="D10" s="15">
        <v>0.03</v>
      </c>
      <c r="E10" s="2"/>
      <c r="F10" s="8"/>
    </row>
    <row r="11" spans="3:67" x14ac:dyDescent="0.2">
      <c r="C11" t="s">
        <v>4</v>
      </c>
      <c r="D11" s="15">
        <v>0.03</v>
      </c>
      <c r="E11" s="2"/>
      <c r="F11" s="8"/>
    </row>
    <row r="13" spans="3:67" x14ac:dyDescent="0.2">
      <c r="C13" t="s">
        <v>6</v>
      </c>
      <c r="D13" s="2">
        <v>0.7</v>
      </c>
      <c r="E13" s="2"/>
      <c r="F13" s="8"/>
    </row>
    <row r="14" spans="3:67" x14ac:dyDescent="0.2">
      <c r="C14" t="s">
        <v>8</v>
      </c>
      <c r="D14" s="3">
        <f>D13*AU6</f>
        <v>1774077.1554554142</v>
      </c>
      <c r="E14" s="3"/>
      <c r="F14" s="9"/>
    </row>
    <row r="15" spans="3:67" x14ac:dyDescent="0.2">
      <c r="C15" t="s">
        <v>13</v>
      </c>
      <c r="D15" s="3">
        <f>D14/((1+D9)^40)</f>
        <v>448083.04592100659</v>
      </c>
      <c r="E15" s="3"/>
      <c r="F15" s="13">
        <f>D15/12</f>
        <v>37340.253826750552</v>
      </c>
    </row>
    <row r="16" spans="3:67" x14ac:dyDescent="0.2">
      <c r="C16" t="s">
        <v>7</v>
      </c>
      <c r="D16" s="5">
        <f>NPV(D10,AV6:BO6)</f>
        <v>34448100.105930366</v>
      </c>
      <c r="E16" s="5"/>
      <c r="F16" s="10"/>
    </row>
    <row r="18" spans="3:6" x14ac:dyDescent="0.2">
      <c r="C18" t="s">
        <v>9</v>
      </c>
      <c r="D18" s="12">
        <v>0.25</v>
      </c>
      <c r="E18" s="2"/>
      <c r="F18" s="8"/>
    </row>
    <row r="19" spans="3:6" x14ac:dyDescent="0.2">
      <c r="C19" t="s">
        <v>12</v>
      </c>
      <c r="D19" s="3">
        <f>((1+D8)^(40))*(NPV(D8,G7:AU7))</f>
        <v>36297259.655133173</v>
      </c>
    </row>
    <row r="21" spans="3:6" x14ac:dyDescent="0.2">
      <c r="C21" t="s">
        <v>14</v>
      </c>
      <c r="D21" s="14">
        <f>D19-D16</f>
        <v>1849159.5492028072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Chatchai Thisadoldilok</dc:creator>
  <cp:lastModifiedBy>Chatchai Thisadoldilok</cp:lastModifiedBy>
  <dcterms:created xsi:type="dcterms:W3CDTF">2017-04-08T02:38:43Z</dcterms:created>
  <dcterms:modified xsi:type="dcterms:W3CDTF">2017-04-08T03:27:56Z</dcterms:modified>
</cp:coreProperties>
</file>