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910"/>
  <workbookPr showInkAnnotation="0" autoCompressPictures="0"/>
  <bookViews>
    <workbookView xWindow="0" yWindow="0" windowWidth="20480" windowHeight="13640" activeTab="1"/>
  </bookViews>
  <sheets>
    <sheet name="Sheet1" sheetId="1" r:id="rId1"/>
    <sheet name="Sheet2" sheetId="2" r:id="rId2"/>
    <sheet name="Sheet3" sheetId="3" r:id="rId3"/>
  </sheets>
  <definedNames>
    <definedName name="E">Sheet2!$B$93:$B$100</definedName>
    <definedName name="solver_adj" localSheetId="1" hidden="1">Sheet2!$C$93:$C$100</definedName>
    <definedName name="solver_adj" localSheetId="2" hidden="1">Sheet3!$B$16:$B$17</definedName>
    <definedName name="solver_cvg" localSheetId="1" hidden="1">0.0001</definedName>
    <definedName name="solver_cvg" localSheetId="2" hidden="1">0.0001</definedName>
    <definedName name="solver_drv" localSheetId="1" hidden="1">1</definedName>
    <definedName name="solver_drv" localSheetId="2" hidden="1">1</definedName>
    <definedName name="solver_eng" localSheetId="1" hidden="1">1</definedName>
    <definedName name="solver_eng" localSheetId="2" hidden="1">1</definedName>
    <definedName name="solver_itr" localSheetId="1" hidden="1">2147483647</definedName>
    <definedName name="solver_itr" localSheetId="2" hidden="1">2147483647</definedName>
    <definedName name="solver_lhs1" localSheetId="1" hidden="1">Sheet2!$C$102</definedName>
    <definedName name="solver_lhs1" localSheetId="2" hidden="1">Sheet3!$B$16:$B$17</definedName>
    <definedName name="solver_lhs2" localSheetId="1" hidden="1">Sheet2!$F$93</definedName>
    <definedName name="solver_lhs2" localSheetId="2" hidden="1">Sheet3!$B$18</definedName>
    <definedName name="solver_lhs3" localSheetId="1" hidden="1">Sheet2!$C$93:$C$100</definedName>
    <definedName name="solver_lhs3" localSheetId="2" hidden="1">Sheet3!$C$20</definedName>
    <definedName name="solver_lin" localSheetId="1" hidden="1">2</definedName>
    <definedName name="solver_lin" localSheetId="2" hidden="1">2</definedName>
    <definedName name="solver_mip" localSheetId="1" hidden="1">2147483647</definedName>
    <definedName name="solver_mip" localSheetId="2" hidden="1">2147483647</definedName>
    <definedName name="solver_mni" localSheetId="1" hidden="1">30</definedName>
    <definedName name="solver_mni" localSheetId="2" hidden="1">30</definedName>
    <definedName name="solver_mrt" localSheetId="1" hidden="1">0.075</definedName>
    <definedName name="solver_mrt" localSheetId="2" hidden="1">0.075</definedName>
    <definedName name="solver_msl" localSheetId="1" hidden="1">2</definedName>
    <definedName name="solver_msl" localSheetId="2" hidden="1">2</definedName>
    <definedName name="solver_neg" localSheetId="1" hidden="1">1</definedName>
    <definedName name="solver_neg" localSheetId="2" hidden="1">1</definedName>
    <definedName name="solver_nod" localSheetId="1" hidden="1">2147483647</definedName>
    <definedName name="solver_nod" localSheetId="2" hidden="1">2147483647</definedName>
    <definedName name="solver_num" localSheetId="1" hidden="1">3</definedName>
    <definedName name="solver_num" localSheetId="2" hidden="1">3</definedName>
    <definedName name="solver_opt" localSheetId="1" hidden="1">Sheet2!$F$94</definedName>
    <definedName name="solver_opt" localSheetId="2" hidden="1">Sheet3!$C$21</definedName>
    <definedName name="solver_pre" localSheetId="1" hidden="1">0.000001</definedName>
    <definedName name="solver_pre" localSheetId="2" hidden="1">0.000001</definedName>
    <definedName name="solver_rbv" localSheetId="1" hidden="1">1</definedName>
    <definedName name="solver_rbv" localSheetId="2" hidden="1">1</definedName>
    <definedName name="solver_rel1" localSheetId="1" hidden="1">2</definedName>
    <definedName name="solver_rel1" localSheetId="2" hidden="1">3</definedName>
    <definedName name="solver_rel2" localSheetId="1" hidden="1">2</definedName>
    <definedName name="solver_rel2" localSheetId="2" hidden="1">2</definedName>
    <definedName name="solver_rel3" localSheetId="1" hidden="1">3</definedName>
    <definedName name="solver_rel3" localSheetId="2" hidden="1">2</definedName>
    <definedName name="solver_rhs1" localSheetId="1" hidden="1">1</definedName>
    <definedName name="solver_rhs1" localSheetId="2" hidden="1">0</definedName>
    <definedName name="solver_rhs2" localSheetId="1" hidden="1">0.007</definedName>
    <definedName name="solver_rhs2" localSheetId="2" hidden="1">1</definedName>
    <definedName name="solver_rhs3" localSheetId="1" hidden="1">0</definedName>
    <definedName name="solver_rhs3" localSheetId="2" hidden="1">0.09</definedName>
    <definedName name="solver_rlx" localSheetId="1" hidden="1">1</definedName>
    <definedName name="solver_rlx" localSheetId="2" hidden="1">1</definedName>
    <definedName name="solver_rsd" localSheetId="1" hidden="1">0</definedName>
    <definedName name="solver_rsd" localSheetId="2" hidden="1">0</definedName>
    <definedName name="solver_scl" localSheetId="1" hidden="1">2</definedName>
    <definedName name="solver_scl" localSheetId="2" hidden="1">2</definedName>
    <definedName name="solver_sho" localSheetId="1" hidden="1">2</definedName>
    <definedName name="solver_sho" localSheetId="2" hidden="1">2</definedName>
    <definedName name="solver_ssz" localSheetId="1" hidden="1">100</definedName>
    <definedName name="solver_ssz" localSheetId="2" hidden="1">100</definedName>
    <definedName name="solver_tim" localSheetId="1" hidden="1">2147483647</definedName>
    <definedName name="solver_tim" localSheetId="2" hidden="1">2147483647</definedName>
    <definedName name="solver_tol" localSheetId="1" hidden="1">0.01</definedName>
    <definedName name="solver_tol" localSheetId="2" hidden="1">0.01</definedName>
    <definedName name="solver_typ" localSheetId="1" hidden="1">2</definedName>
    <definedName name="solver_typ" localSheetId="2" hidden="1">2</definedName>
    <definedName name="solver_val" localSheetId="1" hidden="1">0</definedName>
    <definedName name="solver_val" localSheetId="2" hidden="1">0</definedName>
    <definedName name="solver_ver" localSheetId="1" hidden="1">2</definedName>
    <definedName name="solver_ver" localSheetId="2" hidden="1">2</definedName>
    <definedName name="vc">Sheet2!$C$83:$J$90</definedName>
    <definedName name="w">Sheet2!$C$93:$C$100</definedName>
  </definedNames>
  <calcPr calcId="125725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95" i="2" l="1"/>
  <c r="C96" i="2"/>
  <c r="C97" i="2"/>
  <c r="C98" i="2"/>
  <c r="C99" i="2"/>
  <c r="C100" i="2"/>
  <c r="C94" i="2"/>
  <c r="C102" i="2"/>
  <c r="F93" i="2" a="1"/>
  <c r="F93" i="2"/>
  <c r="C104" i="2"/>
  <c r="F94" i="2" a="1"/>
  <c r="F94" i="2"/>
  <c r="F95" i="2"/>
  <c r="B104" i="2"/>
  <c r="B18" i="3"/>
  <c r="D12" i="3"/>
  <c r="C21" i="3" a="1"/>
  <c r="C21" i="3"/>
  <c r="C22" i="3"/>
  <c r="D25" i="3"/>
  <c r="C20" i="3" a="1"/>
  <c r="C20" i="3"/>
  <c r="C25" i="3"/>
  <c r="A3" i="3"/>
  <c r="A4" i="3"/>
  <c r="A2" i="3"/>
  <c r="J89" i="2"/>
  <c r="C2" i="2"/>
  <c r="C3" i="2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C61" i="2"/>
  <c r="C62" i="2"/>
  <c r="C63" i="2"/>
  <c r="C64" i="2"/>
  <c r="C65" i="2"/>
  <c r="C66" i="2"/>
  <c r="C67" i="2"/>
  <c r="C68" i="2"/>
  <c r="C69" i="2"/>
  <c r="C70" i="2"/>
  <c r="C71" i="2"/>
  <c r="C72" i="2"/>
  <c r="C73" i="2"/>
  <c r="C74" i="2"/>
  <c r="C75" i="2"/>
  <c r="C76" i="2"/>
  <c r="C77" i="2"/>
  <c r="C78" i="2"/>
  <c r="C80" i="2"/>
  <c r="D2" i="2"/>
  <c r="D3" i="2"/>
  <c r="D4" i="2"/>
  <c r="D5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D34" i="2"/>
  <c r="D35" i="2"/>
  <c r="D36" i="2"/>
  <c r="D37" i="2"/>
  <c r="D38" i="2"/>
  <c r="D39" i="2"/>
  <c r="D40" i="2"/>
  <c r="D41" i="2"/>
  <c r="D42" i="2"/>
  <c r="D43" i="2"/>
  <c r="D44" i="2"/>
  <c r="D45" i="2"/>
  <c r="D46" i="2"/>
  <c r="D47" i="2"/>
  <c r="D48" i="2"/>
  <c r="D49" i="2"/>
  <c r="D50" i="2"/>
  <c r="D51" i="2"/>
  <c r="D52" i="2"/>
  <c r="D53" i="2"/>
  <c r="D54" i="2"/>
  <c r="D55" i="2"/>
  <c r="D56" i="2"/>
  <c r="D57" i="2"/>
  <c r="D58" i="2"/>
  <c r="D59" i="2"/>
  <c r="D60" i="2"/>
  <c r="D61" i="2"/>
  <c r="D62" i="2"/>
  <c r="D63" i="2"/>
  <c r="D64" i="2"/>
  <c r="D65" i="2"/>
  <c r="D66" i="2"/>
  <c r="D67" i="2"/>
  <c r="D68" i="2"/>
  <c r="D69" i="2"/>
  <c r="D70" i="2"/>
  <c r="D71" i="2"/>
  <c r="D72" i="2"/>
  <c r="D73" i="2"/>
  <c r="D74" i="2"/>
  <c r="D75" i="2"/>
  <c r="D76" i="2"/>
  <c r="D77" i="2"/>
  <c r="D78" i="2"/>
  <c r="D80" i="2"/>
  <c r="E2" i="2"/>
  <c r="E3" i="2"/>
  <c r="E4" i="2"/>
  <c r="E5" i="2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E41" i="2"/>
  <c r="E42" i="2"/>
  <c r="E43" i="2"/>
  <c r="E44" i="2"/>
  <c r="E45" i="2"/>
  <c r="E46" i="2"/>
  <c r="E47" i="2"/>
  <c r="E48" i="2"/>
  <c r="E49" i="2"/>
  <c r="E50" i="2"/>
  <c r="E51" i="2"/>
  <c r="E52" i="2"/>
  <c r="E53" i="2"/>
  <c r="E54" i="2"/>
  <c r="E55" i="2"/>
  <c r="E56" i="2"/>
  <c r="E57" i="2"/>
  <c r="E58" i="2"/>
  <c r="E59" i="2"/>
  <c r="E60" i="2"/>
  <c r="E61" i="2"/>
  <c r="E62" i="2"/>
  <c r="E63" i="2"/>
  <c r="E64" i="2"/>
  <c r="E65" i="2"/>
  <c r="E66" i="2"/>
  <c r="E67" i="2"/>
  <c r="E68" i="2"/>
  <c r="E69" i="2"/>
  <c r="E70" i="2"/>
  <c r="E71" i="2"/>
  <c r="E72" i="2"/>
  <c r="E73" i="2"/>
  <c r="E74" i="2"/>
  <c r="E75" i="2"/>
  <c r="E76" i="2"/>
  <c r="E77" i="2"/>
  <c r="E78" i="2"/>
  <c r="E80" i="2"/>
  <c r="F2" i="2"/>
  <c r="F3" i="2"/>
  <c r="F4" i="2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80" i="2"/>
  <c r="G2" i="2"/>
  <c r="G3" i="2"/>
  <c r="G4" i="2"/>
  <c r="G5" i="2"/>
  <c r="G6" i="2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G51" i="2"/>
  <c r="G52" i="2"/>
  <c r="G53" i="2"/>
  <c r="G54" i="2"/>
  <c r="G55" i="2"/>
  <c r="G56" i="2"/>
  <c r="G57" i="2"/>
  <c r="G58" i="2"/>
  <c r="G59" i="2"/>
  <c r="G60" i="2"/>
  <c r="G61" i="2"/>
  <c r="G62" i="2"/>
  <c r="G63" i="2"/>
  <c r="G64" i="2"/>
  <c r="G65" i="2"/>
  <c r="G66" i="2"/>
  <c r="G67" i="2"/>
  <c r="G68" i="2"/>
  <c r="G69" i="2"/>
  <c r="G70" i="2"/>
  <c r="G71" i="2"/>
  <c r="G72" i="2"/>
  <c r="G73" i="2"/>
  <c r="G74" i="2"/>
  <c r="G75" i="2"/>
  <c r="G76" i="2"/>
  <c r="G77" i="2"/>
  <c r="G78" i="2"/>
  <c r="G80" i="2"/>
  <c r="H2" i="2"/>
  <c r="H3" i="2"/>
  <c r="H4" i="2"/>
  <c r="H5" i="2"/>
  <c r="H6" i="2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52" i="2"/>
  <c r="H53" i="2"/>
  <c r="H54" i="2"/>
  <c r="H55" i="2"/>
  <c r="H56" i="2"/>
  <c r="H57" i="2"/>
  <c r="H58" i="2"/>
  <c r="H59" i="2"/>
  <c r="H60" i="2"/>
  <c r="H61" i="2"/>
  <c r="H62" i="2"/>
  <c r="H63" i="2"/>
  <c r="H64" i="2"/>
  <c r="H65" i="2"/>
  <c r="H66" i="2"/>
  <c r="H67" i="2"/>
  <c r="H68" i="2"/>
  <c r="H69" i="2"/>
  <c r="H70" i="2"/>
  <c r="H71" i="2"/>
  <c r="H72" i="2"/>
  <c r="H73" i="2"/>
  <c r="H74" i="2"/>
  <c r="H75" i="2"/>
  <c r="H76" i="2"/>
  <c r="H77" i="2"/>
  <c r="H78" i="2"/>
  <c r="H80" i="2"/>
  <c r="I2" i="2"/>
  <c r="I3" i="2"/>
  <c r="I4" i="2"/>
  <c r="I5" i="2"/>
  <c r="I6" i="2"/>
  <c r="I7" i="2"/>
  <c r="I8" i="2"/>
  <c r="I9" i="2"/>
  <c r="I10" i="2"/>
  <c r="I11" i="2"/>
  <c r="I12" i="2"/>
  <c r="I13" i="2"/>
  <c r="I14" i="2"/>
  <c r="I15" i="2"/>
  <c r="I16" i="2"/>
  <c r="I17" i="2"/>
  <c r="I18" i="2"/>
  <c r="I19" i="2"/>
  <c r="I20" i="2"/>
  <c r="I21" i="2"/>
  <c r="I22" i="2"/>
  <c r="I23" i="2"/>
  <c r="I24" i="2"/>
  <c r="I25" i="2"/>
  <c r="I26" i="2"/>
  <c r="I27" i="2"/>
  <c r="I28" i="2"/>
  <c r="I29" i="2"/>
  <c r="I30" i="2"/>
  <c r="I31" i="2"/>
  <c r="I32" i="2"/>
  <c r="I33" i="2"/>
  <c r="I34" i="2"/>
  <c r="I35" i="2"/>
  <c r="I36" i="2"/>
  <c r="I37" i="2"/>
  <c r="I38" i="2"/>
  <c r="I39" i="2"/>
  <c r="I40" i="2"/>
  <c r="I41" i="2"/>
  <c r="I42" i="2"/>
  <c r="I43" i="2"/>
  <c r="I44" i="2"/>
  <c r="I45" i="2"/>
  <c r="I46" i="2"/>
  <c r="I47" i="2"/>
  <c r="I48" i="2"/>
  <c r="I49" i="2"/>
  <c r="I50" i="2"/>
  <c r="I51" i="2"/>
  <c r="I52" i="2"/>
  <c r="I53" i="2"/>
  <c r="I54" i="2"/>
  <c r="I55" i="2"/>
  <c r="I56" i="2"/>
  <c r="I57" i="2"/>
  <c r="I58" i="2"/>
  <c r="I59" i="2"/>
  <c r="I60" i="2"/>
  <c r="I61" i="2"/>
  <c r="I62" i="2"/>
  <c r="I63" i="2"/>
  <c r="I64" i="2"/>
  <c r="I65" i="2"/>
  <c r="I66" i="2"/>
  <c r="I67" i="2"/>
  <c r="I68" i="2"/>
  <c r="I69" i="2"/>
  <c r="I70" i="2"/>
  <c r="I71" i="2"/>
  <c r="I72" i="2"/>
  <c r="I73" i="2"/>
  <c r="I74" i="2"/>
  <c r="I75" i="2"/>
  <c r="I76" i="2"/>
  <c r="I77" i="2"/>
  <c r="I78" i="2"/>
  <c r="I80" i="2"/>
  <c r="J2" i="2"/>
  <c r="J3" i="2"/>
  <c r="J4" i="2"/>
  <c r="J5" i="2"/>
  <c r="J6" i="2"/>
  <c r="J7" i="2"/>
  <c r="J8" i="2"/>
  <c r="J9" i="2"/>
  <c r="J10" i="2"/>
  <c r="J11" i="2"/>
  <c r="J12" i="2"/>
  <c r="J13" i="2"/>
  <c r="J14" i="2"/>
  <c r="J15" i="2"/>
  <c r="J16" i="2"/>
  <c r="J17" i="2"/>
  <c r="J18" i="2"/>
  <c r="J19" i="2"/>
  <c r="J20" i="2"/>
  <c r="J21" i="2"/>
  <c r="J22" i="2"/>
  <c r="J23" i="2"/>
  <c r="J24" i="2"/>
  <c r="J25" i="2"/>
  <c r="J26" i="2"/>
  <c r="J27" i="2"/>
  <c r="J28" i="2"/>
  <c r="J29" i="2"/>
  <c r="J30" i="2"/>
  <c r="J31" i="2"/>
  <c r="J32" i="2"/>
  <c r="J33" i="2"/>
  <c r="J34" i="2"/>
  <c r="J35" i="2"/>
  <c r="J36" i="2"/>
  <c r="J37" i="2"/>
  <c r="J38" i="2"/>
  <c r="J39" i="2"/>
  <c r="J40" i="2"/>
  <c r="J41" i="2"/>
  <c r="J42" i="2"/>
  <c r="J43" i="2"/>
  <c r="J44" i="2"/>
  <c r="J45" i="2"/>
  <c r="J46" i="2"/>
  <c r="J47" i="2"/>
  <c r="J48" i="2"/>
  <c r="J49" i="2"/>
  <c r="J50" i="2"/>
  <c r="J51" i="2"/>
  <c r="J52" i="2"/>
  <c r="J53" i="2"/>
  <c r="J54" i="2"/>
  <c r="J55" i="2"/>
  <c r="J56" i="2"/>
  <c r="J57" i="2"/>
  <c r="J58" i="2"/>
  <c r="J59" i="2"/>
  <c r="J60" i="2"/>
  <c r="J61" i="2"/>
  <c r="J62" i="2"/>
  <c r="J63" i="2"/>
  <c r="J64" i="2"/>
  <c r="J65" i="2"/>
  <c r="J66" i="2"/>
  <c r="J67" i="2"/>
  <c r="J68" i="2"/>
  <c r="J69" i="2"/>
  <c r="J70" i="2"/>
  <c r="J71" i="2"/>
  <c r="J72" i="2"/>
  <c r="J73" i="2"/>
  <c r="J74" i="2"/>
  <c r="J75" i="2"/>
  <c r="J76" i="2"/>
  <c r="J77" i="2"/>
  <c r="J78" i="2"/>
  <c r="J80" i="2"/>
  <c r="B2" i="2"/>
  <c r="B3" i="2"/>
  <c r="B4" i="2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2" i="2"/>
  <c r="B43" i="2"/>
  <c r="B44" i="2"/>
  <c r="B45" i="2"/>
  <c r="B46" i="2"/>
  <c r="B47" i="2"/>
  <c r="B48" i="2"/>
  <c r="B49" i="2"/>
  <c r="B50" i="2"/>
  <c r="B51" i="2"/>
  <c r="B52" i="2"/>
  <c r="B53" i="2"/>
  <c r="B54" i="2"/>
  <c r="B55" i="2"/>
  <c r="B56" i="2"/>
  <c r="B57" i="2"/>
  <c r="B58" i="2"/>
  <c r="B59" i="2"/>
  <c r="B60" i="2"/>
  <c r="B61" i="2"/>
  <c r="B62" i="2"/>
  <c r="B63" i="2"/>
  <c r="B64" i="2"/>
  <c r="B65" i="2"/>
  <c r="B66" i="2"/>
  <c r="B67" i="2"/>
  <c r="B68" i="2"/>
  <c r="B69" i="2"/>
  <c r="B70" i="2"/>
  <c r="B71" i="2"/>
  <c r="B72" i="2"/>
  <c r="B73" i="2"/>
  <c r="B74" i="2"/>
  <c r="B75" i="2"/>
  <c r="B76" i="2"/>
  <c r="B77" i="2"/>
  <c r="B78" i="2"/>
  <c r="B80" i="2"/>
  <c r="B6" i="3" a="1"/>
  <c r="B6" i="3"/>
  <c r="D2" i="3"/>
  <c r="E2" i="3"/>
  <c r="C6" i="3" a="1"/>
  <c r="C6" i="3"/>
  <c r="F2" i="3"/>
  <c r="G2" i="3"/>
  <c r="F4" i="3"/>
  <c r="G4" i="3"/>
  <c r="D4" i="3"/>
  <c r="E4" i="3"/>
  <c r="F3" i="3"/>
  <c r="G3" i="3"/>
  <c r="D3" i="3"/>
  <c r="E3" i="3"/>
  <c r="H2" i="3"/>
  <c r="H4" i="3"/>
  <c r="H3" i="3"/>
  <c r="E8" i="3" a="1"/>
  <c r="E8" i="3"/>
  <c r="G8" i="3" a="1"/>
  <c r="G8" i="3"/>
  <c r="H8" i="3" a="1"/>
  <c r="H8" i="3"/>
</calcChain>
</file>

<file path=xl/sharedStrings.xml><?xml version="1.0" encoding="utf-8"?>
<sst xmlns="http://schemas.openxmlformats.org/spreadsheetml/2006/main" count="76" uniqueCount="29">
  <si>
    <t>Period</t>
  </si>
  <si>
    <t>SET</t>
  </si>
  <si>
    <t>AGRO</t>
  </si>
  <si>
    <t>CONSUMP</t>
  </si>
  <si>
    <t>FINANCIAL</t>
  </si>
  <si>
    <t>INDUS</t>
  </si>
  <si>
    <t>PROPCON</t>
  </si>
  <si>
    <t>RESOURC</t>
  </si>
  <si>
    <t>SERVICE</t>
  </si>
  <si>
    <t>TECH</t>
  </si>
  <si>
    <t>E</t>
  </si>
  <si>
    <t>W</t>
  </si>
  <si>
    <t>E[Rp]</t>
  </si>
  <si>
    <t>Port_V</t>
  </si>
  <si>
    <t>Prob</t>
  </si>
  <si>
    <t>Stock</t>
  </si>
  <si>
    <t>Bond</t>
  </si>
  <si>
    <t>S-E(S)</t>
  </si>
  <si>
    <t>[S-E(s)]^2</t>
  </si>
  <si>
    <t>B-E(B)</t>
  </si>
  <si>
    <t>[B-E(B)]^2</t>
  </si>
  <si>
    <t>[(S-E(S)(B-E(B))]</t>
  </si>
  <si>
    <t>Variance</t>
  </si>
  <si>
    <t>Covariance</t>
  </si>
  <si>
    <t>E(Rp)</t>
  </si>
  <si>
    <t>Port SD</t>
  </si>
  <si>
    <t>Port Ret</t>
  </si>
  <si>
    <t>per month</t>
  </si>
  <si>
    <t>Port Risk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</si>
</sst>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B1mmm\-yy"/>
    <numFmt numFmtId="166" formatCode="#,##0.#####"/>
    <numFmt numFmtId="167" formatCode="0.000%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i/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rgb="FFBCBCBC"/>
      </left>
      <right style="thin">
        <color rgb="FFBCBCBC"/>
      </right>
      <top style="thin">
        <color rgb="FFBCBCBC"/>
      </top>
      <bottom style="thin">
        <color rgb="FFBCBCBC"/>
      </bottom>
      <diagonal/>
    </border>
  </borders>
  <cellStyleXfs count="28">
    <xf numFmtId="0" fontId="0" fillId="0" borderId="0"/>
    <xf numFmtId="9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15">
    <xf numFmtId="0" fontId="0" fillId="0" borderId="0" xfId="0"/>
    <xf numFmtId="164" fontId="0" fillId="0" borderId="0" xfId="0" applyNumberFormat="1"/>
    <xf numFmtId="0" fontId="0" fillId="0" borderId="1" xfId="0" applyBorder="1" applyAlignment="1">
      <alignment horizontal="right" wrapText="1"/>
    </xf>
    <xf numFmtId="10" fontId="0" fillId="0" borderId="0" xfId="1" applyNumberFormat="1" applyFont="1"/>
    <xf numFmtId="10" fontId="0" fillId="0" borderId="0" xfId="0" applyNumberFormat="1"/>
    <xf numFmtId="0" fontId="4" fillId="0" borderId="0" xfId="0" applyFont="1" applyAlignment="1">
      <alignment horizontal="center"/>
    </xf>
    <xf numFmtId="0" fontId="4" fillId="0" borderId="0" xfId="0" applyFont="1"/>
    <xf numFmtId="166" fontId="4" fillId="0" borderId="0" xfId="0" applyNumberFormat="1" applyFont="1" applyAlignment="1">
      <alignment horizontal="center"/>
    </xf>
    <xf numFmtId="166" fontId="0" fillId="0" borderId="0" xfId="0" applyNumberFormat="1"/>
    <xf numFmtId="9" fontId="0" fillId="0" borderId="0" xfId="0" applyNumberFormat="1"/>
    <xf numFmtId="167" fontId="0" fillId="0" borderId="0" xfId="0" applyNumberFormat="1"/>
    <xf numFmtId="0" fontId="0" fillId="2" borderId="0" xfId="0" applyFill="1"/>
    <xf numFmtId="9" fontId="0" fillId="2" borderId="0" xfId="0" applyNumberFormat="1" applyFill="1"/>
    <xf numFmtId="10" fontId="0" fillId="2" borderId="0" xfId="0" applyNumberFormat="1" applyFill="1"/>
    <xf numFmtId="10" fontId="0" fillId="2" borderId="0" xfId="1" applyNumberFormat="1" applyFont="1" applyFill="1"/>
  </cellXfs>
  <cellStyles count="28">
    <cellStyle name="Followed Hyperlink" xfId="3" builtinId="9" hidden="1"/>
    <cellStyle name="Followed Hyperlink" xfId="5" builtinId="9" hidden="1"/>
    <cellStyle name="Followed Hyperlink" xfId="7" builtinId="9" hidden="1"/>
    <cellStyle name="Followed Hyperlink" xfId="9" builtinId="9" hidden="1"/>
    <cellStyle name="Followed Hyperlink" xfId="11" builtinId="9" hidden="1"/>
    <cellStyle name="Followed Hyperlink" xfId="13" builtinId="9" hidden="1"/>
    <cellStyle name="Followed Hyperlink" xfId="15" builtinId="9" hidden="1"/>
    <cellStyle name="Followed Hyperlink" xfId="17" builtinId="9" hidden="1"/>
    <cellStyle name="Followed Hyperlink" xfId="19" builtinId="9" hidden="1"/>
    <cellStyle name="Followed Hyperlink" xfId="21" builtinId="9" hidden="1"/>
    <cellStyle name="Followed Hyperlink" xfId="23" builtinId="9" hidden="1"/>
    <cellStyle name="Followed Hyperlink" xfId="25" builtinId="9" hidden="1"/>
    <cellStyle name="Followed Hyperlink" xfId="27" builtinId="9" hidden="1"/>
    <cellStyle name="Hyperlink" xfId="2" builtinId="8" hidden="1"/>
    <cellStyle name="Hyperlink" xfId="4" builtinId="8" hidden="1"/>
    <cellStyle name="Hyperlink" xfId="6" builtinId="8" hidden="1"/>
    <cellStyle name="Hyperlink" xfId="8" builtinId="8" hidden="1"/>
    <cellStyle name="Hyperlink" xfId="10" builtinId="8" hidden="1"/>
    <cellStyle name="Hyperlink" xfId="12" builtinId="8" hidden="1"/>
    <cellStyle name="Hyperlink" xfId="14" builtinId="8" hidden="1"/>
    <cellStyle name="Hyperlink" xfId="16" builtinId="8" hidden="1"/>
    <cellStyle name="Hyperlink" xfId="18" builtinId="8" hidden="1"/>
    <cellStyle name="Hyperlink" xfId="20" builtinId="8" hidden="1"/>
    <cellStyle name="Hyperlink" xfId="22" builtinId="8" hidden="1"/>
    <cellStyle name="Hyperlink" xfId="24" builtinId="8" hidden="1"/>
    <cellStyle name="Hyperlink" xfId="26" builtinId="8" hidden="1"/>
    <cellStyle name="Normal" xfId="0" builtinId="0"/>
    <cellStyle name="Percent" xfId="1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9"/>
  <sheetViews>
    <sheetView zoomScale="200" zoomScaleNormal="200" zoomScalePageLayoutView="200" workbookViewId="0">
      <selection activeCell="A3" sqref="A3:A79"/>
    </sheetView>
  </sheetViews>
  <sheetFormatPr baseColWidth="10" defaultColWidth="8.83203125" defaultRowHeight="14" x14ac:dyDescent="0"/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 s="1">
        <v>37987</v>
      </c>
      <c r="B2" s="2">
        <v>698.9</v>
      </c>
      <c r="C2" s="2">
        <v>92.05</v>
      </c>
      <c r="D2" s="2">
        <v>93</v>
      </c>
      <c r="E2" s="2">
        <v>88.79</v>
      </c>
      <c r="F2" s="2">
        <v>92.23</v>
      </c>
      <c r="G2" s="2">
        <v>92.11</v>
      </c>
      <c r="H2" s="2">
        <v>89.17</v>
      </c>
      <c r="I2" s="2">
        <v>94.77</v>
      </c>
      <c r="J2" s="2">
        <v>96.07</v>
      </c>
    </row>
    <row r="3" spans="1:10">
      <c r="A3" s="1">
        <v>38018</v>
      </c>
      <c r="B3" s="2">
        <v>716.3</v>
      </c>
      <c r="C3" s="2">
        <v>92.46</v>
      </c>
      <c r="D3" s="2">
        <v>92.04</v>
      </c>
      <c r="E3" s="2">
        <v>89.39</v>
      </c>
      <c r="F3" s="2">
        <v>94.22</v>
      </c>
      <c r="G3" s="2">
        <v>93.15</v>
      </c>
      <c r="H3" s="2">
        <v>89.15</v>
      </c>
      <c r="I3" s="2">
        <v>100.26</v>
      </c>
      <c r="J3" s="2">
        <v>103.34</v>
      </c>
    </row>
    <row r="4" spans="1:10">
      <c r="A4" s="1">
        <v>38047</v>
      </c>
      <c r="B4" s="2">
        <v>647.29999999999995</v>
      </c>
      <c r="C4" s="2">
        <v>85.79</v>
      </c>
      <c r="D4" s="2">
        <v>89.95</v>
      </c>
      <c r="E4" s="2">
        <v>83.31</v>
      </c>
      <c r="F4" s="2">
        <v>78.2</v>
      </c>
      <c r="G4" s="2">
        <v>84.25</v>
      </c>
      <c r="H4" s="2">
        <v>80.650000000000006</v>
      </c>
      <c r="I4" s="2">
        <v>93.38</v>
      </c>
      <c r="J4" s="2">
        <v>94.25</v>
      </c>
    </row>
    <row r="5" spans="1:10">
      <c r="A5" s="1">
        <v>38078</v>
      </c>
      <c r="B5" s="2">
        <v>648.15</v>
      </c>
      <c r="C5" s="2">
        <v>85.64</v>
      </c>
      <c r="D5" s="2">
        <v>86.8</v>
      </c>
      <c r="E5" s="2">
        <v>85.44</v>
      </c>
      <c r="F5" s="2">
        <v>73.97</v>
      </c>
      <c r="G5" s="2">
        <v>78.709999999999994</v>
      </c>
      <c r="H5" s="2">
        <v>83.79</v>
      </c>
      <c r="I5" s="2">
        <v>91.24</v>
      </c>
      <c r="J5" s="2">
        <v>96.8</v>
      </c>
    </row>
    <row r="6" spans="1:10">
      <c r="A6" s="1">
        <v>38108</v>
      </c>
      <c r="B6" s="2">
        <v>641.04999999999995</v>
      </c>
      <c r="C6" s="2">
        <v>82.51</v>
      </c>
      <c r="D6" s="2">
        <v>83.04</v>
      </c>
      <c r="E6" s="2">
        <v>83.85</v>
      </c>
      <c r="F6" s="2">
        <v>74.31</v>
      </c>
      <c r="G6" s="2">
        <v>75.239999999999995</v>
      </c>
      <c r="H6" s="2">
        <v>86.93</v>
      </c>
      <c r="I6" s="2">
        <v>90.89</v>
      </c>
      <c r="J6" s="2">
        <v>93.96</v>
      </c>
    </row>
    <row r="7" spans="1:10">
      <c r="A7" s="1">
        <v>38139</v>
      </c>
      <c r="B7" s="2">
        <v>646.64</v>
      </c>
      <c r="C7" s="2">
        <v>84.94</v>
      </c>
      <c r="D7" s="2">
        <v>82.92</v>
      </c>
      <c r="E7" s="2">
        <v>84.39</v>
      </c>
      <c r="F7" s="2">
        <v>78.36</v>
      </c>
      <c r="G7" s="2">
        <v>76.16</v>
      </c>
      <c r="H7" s="2">
        <v>86.45</v>
      </c>
      <c r="I7" s="2">
        <v>92.06</v>
      </c>
      <c r="J7" s="2">
        <v>94.7</v>
      </c>
    </row>
    <row r="8" spans="1:10">
      <c r="A8" s="1">
        <v>38169</v>
      </c>
      <c r="B8" s="2">
        <v>636.70000000000005</v>
      </c>
      <c r="C8" s="2">
        <v>83.59</v>
      </c>
      <c r="D8" s="2">
        <v>81.7</v>
      </c>
      <c r="E8" s="2">
        <v>78.099999999999994</v>
      </c>
      <c r="F8" s="2">
        <v>80.819999999999993</v>
      </c>
      <c r="G8" s="2">
        <v>74.819999999999993</v>
      </c>
      <c r="H8" s="2">
        <v>88.66</v>
      </c>
      <c r="I8" s="2">
        <v>90.55</v>
      </c>
      <c r="J8" s="2">
        <v>96.9</v>
      </c>
    </row>
    <row r="9" spans="1:10">
      <c r="A9" s="1">
        <v>38200</v>
      </c>
      <c r="B9" s="2">
        <v>624.59</v>
      </c>
      <c r="C9" s="2">
        <v>87.16</v>
      </c>
      <c r="D9" s="2">
        <v>82.46</v>
      </c>
      <c r="E9" s="2">
        <v>76.55</v>
      </c>
      <c r="F9" s="2">
        <v>79.099999999999994</v>
      </c>
      <c r="G9" s="2">
        <v>72.37</v>
      </c>
      <c r="H9" s="2">
        <v>87.06</v>
      </c>
      <c r="I9" s="2">
        <v>90.67</v>
      </c>
      <c r="J9" s="2">
        <v>94.68</v>
      </c>
    </row>
    <row r="10" spans="1:10">
      <c r="A10" s="1">
        <v>38231</v>
      </c>
      <c r="B10" s="2">
        <v>644.66999999999996</v>
      </c>
      <c r="C10" s="2">
        <v>85.13</v>
      </c>
      <c r="D10" s="2">
        <v>83.17</v>
      </c>
      <c r="E10" s="2">
        <v>76.67</v>
      </c>
      <c r="F10" s="2">
        <v>82.4</v>
      </c>
      <c r="G10" s="2">
        <v>74.03</v>
      </c>
      <c r="H10" s="2">
        <v>94.89</v>
      </c>
      <c r="I10" s="2">
        <v>90.72</v>
      </c>
      <c r="J10" s="2">
        <v>98.11</v>
      </c>
    </row>
    <row r="11" spans="1:10">
      <c r="A11" s="1">
        <v>38261</v>
      </c>
      <c r="B11" s="2">
        <v>628.16</v>
      </c>
      <c r="C11" s="2">
        <v>84.67</v>
      </c>
      <c r="D11" s="2">
        <v>81.5</v>
      </c>
      <c r="E11" s="2">
        <v>75.430000000000007</v>
      </c>
      <c r="F11" s="2">
        <v>81.239999999999995</v>
      </c>
      <c r="G11" s="2">
        <v>69.959999999999994</v>
      </c>
      <c r="H11" s="2">
        <v>95.8</v>
      </c>
      <c r="I11" s="2">
        <v>87.12</v>
      </c>
      <c r="J11" s="2">
        <v>93.67</v>
      </c>
    </row>
    <row r="12" spans="1:10">
      <c r="A12" s="1">
        <v>38292</v>
      </c>
      <c r="B12" s="2">
        <v>656.73</v>
      </c>
      <c r="C12" s="2">
        <v>83.2</v>
      </c>
      <c r="D12" s="2">
        <v>83.15</v>
      </c>
      <c r="E12" s="2">
        <v>83.48</v>
      </c>
      <c r="F12" s="2">
        <v>85.42</v>
      </c>
      <c r="G12" s="2">
        <v>73.91</v>
      </c>
      <c r="H12" s="2">
        <v>95.28</v>
      </c>
      <c r="I12" s="2">
        <v>90.6</v>
      </c>
      <c r="J12" s="2">
        <v>99.06</v>
      </c>
    </row>
    <row r="13" spans="1:10">
      <c r="A13" s="1">
        <v>38322</v>
      </c>
      <c r="B13" s="2">
        <v>668.1</v>
      </c>
      <c r="C13" s="2">
        <v>85.94</v>
      </c>
      <c r="D13" s="2">
        <v>84.34</v>
      </c>
      <c r="E13" s="2">
        <v>83.03</v>
      </c>
      <c r="F13" s="2">
        <v>82.5</v>
      </c>
      <c r="G13" s="2">
        <v>75.61</v>
      </c>
      <c r="H13" s="2">
        <v>97.74</v>
      </c>
      <c r="I13" s="2">
        <v>91.05</v>
      </c>
      <c r="J13" s="2">
        <v>105.08</v>
      </c>
    </row>
    <row r="14" spans="1:10">
      <c r="A14" s="1">
        <v>38353</v>
      </c>
      <c r="B14" s="2">
        <v>701.91</v>
      </c>
      <c r="C14" s="2">
        <v>89.27</v>
      </c>
      <c r="D14" s="2">
        <v>84.1</v>
      </c>
      <c r="E14" s="2">
        <v>87.52</v>
      </c>
      <c r="F14" s="2">
        <v>87.78</v>
      </c>
      <c r="G14" s="2">
        <v>80.680000000000007</v>
      </c>
      <c r="H14" s="2">
        <v>102.19</v>
      </c>
      <c r="I14" s="2">
        <v>94.02</v>
      </c>
      <c r="J14" s="2">
        <v>109.61</v>
      </c>
    </row>
    <row r="15" spans="1:10">
      <c r="A15" s="1">
        <v>38384</v>
      </c>
      <c r="B15" s="2">
        <v>741.55</v>
      </c>
      <c r="C15" s="2">
        <v>90.97</v>
      </c>
      <c r="D15" s="2">
        <v>87.04</v>
      </c>
      <c r="E15" s="2">
        <v>90.79</v>
      </c>
      <c r="F15" s="2">
        <v>92.43</v>
      </c>
      <c r="G15" s="2">
        <v>82.73</v>
      </c>
      <c r="H15" s="2">
        <v>117.76</v>
      </c>
      <c r="I15" s="2">
        <v>95.72</v>
      </c>
      <c r="J15" s="2">
        <v>112.62</v>
      </c>
    </row>
    <row r="16" spans="1:10">
      <c r="A16" s="1">
        <v>38412</v>
      </c>
      <c r="B16" s="2">
        <v>681.49</v>
      </c>
      <c r="C16" s="2">
        <v>91.53</v>
      </c>
      <c r="D16" s="2">
        <v>86.12</v>
      </c>
      <c r="E16" s="2">
        <v>82.39</v>
      </c>
      <c r="F16" s="2">
        <v>83.33</v>
      </c>
      <c r="G16" s="2">
        <v>75.92</v>
      </c>
      <c r="H16" s="2">
        <v>106.75</v>
      </c>
      <c r="I16" s="2">
        <v>92.83</v>
      </c>
      <c r="J16" s="2">
        <v>100.45</v>
      </c>
    </row>
    <row r="17" spans="1:10">
      <c r="A17" s="1">
        <v>38443</v>
      </c>
      <c r="B17" s="2">
        <v>658.88</v>
      </c>
      <c r="C17" s="2">
        <v>92.04</v>
      </c>
      <c r="D17" s="2">
        <v>83.22</v>
      </c>
      <c r="E17" s="2">
        <v>79.47</v>
      </c>
      <c r="F17" s="2">
        <v>79.89</v>
      </c>
      <c r="G17" s="2">
        <v>67.62</v>
      </c>
      <c r="H17" s="2">
        <v>111.9</v>
      </c>
      <c r="I17" s="2">
        <v>87.12</v>
      </c>
      <c r="J17" s="2">
        <v>94.15</v>
      </c>
    </row>
    <row r="18" spans="1:10">
      <c r="A18" s="1">
        <v>38473</v>
      </c>
      <c r="B18" s="2">
        <v>667.55</v>
      </c>
      <c r="C18" s="2">
        <v>91.34</v>
      </c>
      <c r="D18" s="2">
        <v>82.88</v>
      </c>
      <c r="E18" s="2">
        <v>83.03</v>
      </c>
      <c r="F18" s="2">
        <v>76.099999999999994</v>
      </c>
      <c r="G18" s="2">
        <v>69.67</v>
      </c>
      <c r="H18" s="2">
        <v>109.2</v>
      </c>
      <c r="I18" s="2">
        <v>88.15</v>
      </c>
      <c r="J18" s="2">
        <v>92.9</v>
      </c>
    </row>
    <row r="19" spans="1:10">
      <c r="A19" s="1">
        <v>38504</v>
      </c>
      <c r="B19" s="2">
        <v>675.5</v>
      </c>
      <c r="C19" s="2">
        <v>91.91</v>
      </c>
      <c r="D19" s="2">
        <v>82.32</v>
      </c>
      <c r="E19" s="2">
        <v>81.28</v>
      </c>
      <c r="F19" s="2">
        <v>74.569999999999993</v>
      </c>
      <c r="G19" s="2">
        <v>67.73</v>
      </c>
      <c r="H19" s="2">
        <v>118.09</v>
      </c>
      <c r="I19" s="2">
        <v>86.22</v>
      </c>
      <c r="J19" s="2">
        <v>97.65</v>
      </c>
    </row>
    <row r="20" spans="1:10">
      <c r="A20" s="1">
        <v>38534</v>
      </c>
      <c r="B20" s="2">
        <v>675.67</v>
      </c>
      <c r="C20" s="2">
        <v>93.04</v>
      </c>
      <c r="D20" s="2">
        <v>80.61</v>
      </c>
      <c r="E20" s="2">
        <v>80.78</v>
      </c>
      <c r="F20" s="2">
        <v>70.27</v>
      </c>
      <c r="G20" s="2">
        <v>65.7</v>
      </c>
      <c r="H20" s="2">
        <v>123.18</v>
      </c>
      <c r="I20" s="2">
        <v>86.33</v>
      </c>
      <c r="J20" s="2">
        <v>98.23</v>
      </c>
    </row>
    <row r="21" spans="1:10">
      <c r="A21" s="1">
        <v>38565</v>
      </c>
      <c r="B21" s="2">
        <v>697.85</v>
      </c>
      <c r="C21" s="2">
        <v>98.74</v>
      </c>
      <c r="D21" s="2">
        <v>81.34</v>
      </c>
      <c r="E21" s="2">
        <v>83.91</v>
      </c>
      <c r="F21" s="2">
        <v>68.25</v>
      </c>
      <c r="G21" s="2">
        <v>65.5</v>
      </c>
      <c r="H21" s="2">
        <v>132.18</v>
      </c>
      <c r="I21" s="2">
        <v>88.44</v>
      </c>
      <c r="J21" s="2">
        <v>97.15</v>
      </c>
    </row>
    <row r="22" spans="1:10">
      <c r="A22" s="1">
        <v>38596</v>
      </c>
      <c r="B22" s="2">
        <v>723.23</v>
      </c>
      <c r="C22" s="2">
        <v>107.36</v>
      </c>
      <c r="D22" s="2">
        <v>82.93</v>
      </c>
      <c r="E22" s="2">
        <v>87.4</v>
      </c>
      <c r="F22" s="2">
        <v>72.599999999999994</v>
      </c>
      <c r="G22" s="2">
        <v>68.95</v>
      </c>
      <c r="H22" s="2">
        <v>132.61000000000001</v>
      </c>
      <c r="I22" s="2">
        <v>91.16</v>
      </c>
      <c r="J22" s="2">
        <v>103.36</v>
      </c>
    </row>
    <row r="23" spans="1:10">
      <c r="A23" s="1">
        <v>38626</v>
      </c>
      <c r="B23" s="2">
        <v>682.62</v>
      </c>
      <c r="C23" s="2">
        <v>102.76</v>
      </c>
      <c r="D23" s="2">
        <v>82.26</v>
      </c>
      <c r="E23" s="2">
        <v>82.74</v>
      </c>
      <c r="F23" s="2">
        <v>70.59</v>
      </c>
      <c r="G23" s="2">
        <v>65.44</v>
      </c>
      <c r="H23" s="2">
        <v>121.15</v>
      </c>
      <c r="I23" s="2">
        <v>90.2</v>
      </c>
      <c r="J23" s="2">
        <v>96.77</v>
      </c>
    </row>
    <row r="24" spans="1:10">
      <c r="A24" s="1">
        <v>38657</v>
      </c>
      <c r="B24" s="2">
        <v>667.75</v>
      </c>
      <c r="C24" s="2">
        <v>100.49</v>
      </c>
      <c r="D24" s="2">
        <v>83.52</v>
      </c>
      <c r="E24" s="2">
        <v>81.94</v>
      </c>
      <c r="F24" s="2">
        <v>67.239999999999995</v>
      </c>
      <c r="G24" s="2">
        <v>65.31</v>
      </c>
      <c r="H24" s="2">
        <v>118.46</v>
      </c>
      <c r="I24" s="2">
        <v>88.81</v>
      </c>
      <c r="J24" s="2">
        <v>96.43</v>
      </c>
    </row>
    <row r="25" spans="1:10">
      <c r="A25" s="1">
        <v>38687</v>
      </c>
      <c r="B25" s="2">
        <v>713.73</v>
      </c>
      <c r="C25" s="2">
        <v>108.51</v>
      </c>
      <c r="D25" s="2">
        <v>85.33</v>
      </c>
      <c r="E25" s="2">
        <v>88.98</v>
      </c>
      <c r="F25" s="2">
        <v>68.040000000000006</v>
      </c>
      <c r="G25" s="2">
        <v>69.37</v>
      </c>
      <c r="H25" s="2">
        <v>124.97</v>
      </c>
      <c r="I25" s="2">
        <v>93.84</v>
      </c>
      <c r="J25" s="2">
        <v>105.64</v>
      </c>
    </row>
    <row r="26" spans="1:10">
      <c r="A26" s="1">
        <v>38718</v>
      </c>
      <c r="B26" s="2">
        <v>762.63</v>
      </c>
      <c r="C26" s="2">
        <v>110.27</v>
      </c>
      <c r="D26" s="2">
        <v>87.43</v>
      </c>
      <c r="E26" s="2">
        <v>94.89</v>
      </c>
      <c r="F26" s="2">
        <v>69.72</v>
      </c>
      <c r="G26" s="2">
        <v>74.22</v>
      </c>
      <c r="H26" s="2">
        <v>142.19</v>
      </c>
      <c r="I26" s="2">
        <v>95.48</v>
      </c>
      <c r="J26" s="2">
        <v>107.96</v>
      </c>
    </row>
    <row r="27" spans="1:10">
      <c r="A27" s="1">
        <v>38749</v>
      </c>
      <c r="B27" s="2">
        <v>744.05</v>
      </c>
      <c r="C27" s="2">
        <v>108.1</v>
      </c>
      <c r="D27" s="2">
        <v>86.05</v>
      </c>
      <c r="E27" s="2">
        <v>96.62</v>
      </c>
      <c r="F27" s="2">
        <v>69.61</v>
      </c>
      <c r="G27" s="2">
        <v>72.459999999999994</v>
      </c>
      <c r="H27" s="2">
        <v>134.57</v>
      </c>
      <c r="I27" s="2">
        <v>96.5</v>
      </c>
      <c r="J27" s="2">
        <v>103.11</v>
      </c>
    </row>
    <row r="28" spans="1:10">
      <c r="A28" s="1">
        <v>38777</v>
      </c>
      <c r="B28" s="2">
        <v>733.25</v>
      </c>
      <c r="C28" s="2">
        <v>113.65</v>
      </c>
      <c r="D28" s="2">
        <v>86.65</v>
      </c>
      <c r="E28" s="2">
        <v>93.85</v>
      </c>
      <c r="F28" s="2">
        <v>70.400000000000006</v>
      </c>
      <c r="G28" s="2">
        <v>70.5</v>
      </c>
      <c r="H28" s="2">
        <v>133.91999999999999</v>
      </c>
      <c r="I28" s="2">
        <v>98.39</v>
      </c>
      <c r="J28" s="2">
        <v>96.73</v>
      </c>
    </row>
    <row r="29" spans="1:10">
      <c r="A29" s="1">
        <v>38808</v>
      </c>
      <c r="B29" s="2">
        <v>768.29</v>
      </c>
      <c r="C29" s="2">
        <v>122.48</v>
      </c>
      <c r="D29" s="2">
        <v>87.46</v>
      </c>
      <c r="E29" s="2">
        <v>96.23</v>
      </c>
      <c r="F29" s="2">
        <v>70.88</v>
      </c>
      <c r="G29" s="2">
        <v>71.64</v>
      </c>
      <c r="H29" s="2">
        <v>146.6</v>
      </c>
      <c r="I29" s="2">
        <v>105.55</v>
      </c>
      <c r="J29" s="2">
        <v>96.03</v>
      </c>
    </row>
    <row r="30" spans="1:10">
      <c r="A30" s="1">
        <v>38838</v>
      </c>
      <c r="B30" s="2">
        <v>709.43</v>
      </c>
      <c r="C30" s="2">
        <v>118.48</v>
      </c>
      <c r="D30" s="2">
        <v>87.9</v>
      </c>
      <c r="E30" s="2">
        <v>87.22</v>
      </c>
      <c r="F30" s="2">
        <v>65.73</v>
      </c>
      <c r="G30" s="2">
        <v>63.67</v>
      </c>
      <c r="H30" s="2">
        <v>134.32</v>
      </c>
      <c r="I30" s="2">
        <v>101.03</v>
      </c>
      <c r="J30" s="2">
        <v>93.03</v>
      </c>
    </row>
    <row r="31" spans="1:10">
      <c r="A31" s="1">
        <v>38869</v>
      </c>
      <c r="B31" s="2">
        <v>678.13</v>
      </c>
      <c r="C31" s="2">
        <v>110.98</v>
      </c>
      <c r="D31" s="2">
        <v>86.81</v>
      </c>
      <c r="E31" s="2">
        <v>84.15</v>
      </c>
      <c r="F31" s="2">
        <v>65.97</v>
      </c>
      <c r="G31" s="2">
        <v>60.66</v>
      </c>
      <c r="H31" s="2">
        <v>128.05000000000001</v>
      </c>
      <c r="I31" s="2">
        <v>97.85</v>
      </c>
      <c r="J31" s="2">
        <v>86.74</v>
      </c>
    </row>
    <row r="32" spans="1:10">
      <c r="A32" s="1">
        <v>38899</v>
      </c>
      <c r="B32" s="2">
        <v>691.49</v>
      </c>
      <c r="C32" s="2">
        <v>112.62</v>
      </c>
      <c r="D32" s="2">
        <v>86.19</v>
      </c>
      <c r="E32" s="2">
        <v>83.3</v>
      </c>
      <c r="F32" s="2">
        <v>65.58</v>
      </c>
      <c r="G32" s="2">
        <v>60.43</v>
      </c>
      <c r="H32" s="2">
        <v>135.4</v>
      </c>
      <c r="I32" s="2">
        <v>100.93</v>
      </c>
      <c r="J32" s="2">
        <v>86.99</v>
      </c>
    </row>
    <row r="33" spans="1:10">
      <c r="A33" s="1">
        <v>38930</v>
      </c>
      <c r="B33" s="2">
        <v>690.9</v>
      </c>
      <c r="C33" s="2">
        <v>108.6</v>
      </c>
      <c r="D33" s="2">
        <v>84.26</v>
      </c>
      <c r="E33" s="2">
        <v>85.02</v>
      </c>
      <c r="F33" s="2">
        <v>64.099999999999994</v>
      </c>
      <c r="G33" s="2">
        <v>61.72</v>
      </c>
      <c r="H33" s="2">
        <v>131.62</v>
      </c>
      <c r="I33" s="2">
        <v>102.23</v>
      </c>
      <c r="J33" s="2">
        <v>89.29</v>
      </c>
    </row>
    <row r="34" spans="1:10">
      <c r="A34" s="1">
        <v>38961</v>
      </c>
      <c r="B34" s="2">
        <v>686.1</v>
      </c>
      <c r="C34" s="2">
        <v>107.77</v>
      </c>
      <c r="D34" s="2">
        <v>85.48</v>
      </c>
      <c r="E34" s="2">
        <v>86.35</v>
      </c>
      <c r="F34" s="2">
        <v>64.53</v>
      </c>
      <c r="G34" s="2">
        <v>64.41</v>
      </c>
      <c r="H34" s="2">
        <v>125.89</v>
      </c>
      <c r="I34" s="2">
        <v>101.92</v>
      </c>
      <c r="J34" s="2">
        <v>87.5</v>
      </c>
    </row>
    <row r="35" spans="1:10">
      <c r="A35" s="1">
        <v>38991</v>
      </c>
      <c r="B35" s="2">
        <v>722.46</v>
      </c>
      <c r="C35" s="2">
        <v>113.45</v>
      </c>
      <c r="D35" s="2">
        <v>85.26</v>
      </c>
      <c r="E35" s="2">
        <v>92.96</v>
      </c>
      <c r="F35" s="2">
        <v>68.11</v>
      </c>
      <c r="G35" s="2">
        <v>68.87</v>
      </c>
      <c r="H35" s="2">
        <v>130.97</v>
      </c>
      <c r="I35" s="2">
        <v>107.87</v>
      </c>
      <c r="J35" s="2">
        <v>89.58</v>
      </c>
    </row>
    <row r="36" spans="1:10">
      <c r="A36" s="1">
        <v>39022</v>
      </c>
      <c r="B36" s="2">
        <v>739.06</v>
      </c>
      <c r="C36" s="2">
        <v>118.5</v>
      </c>
      <c r="D36" s="2">
        <v>85.92</v>
      </c>
      <c r="E36" s="2">
        <v>96.79</v>
      </c>
      <c r="F36" s="2">
        <v>69.069999999999993</v>
      </c>
      <c r="G36" s="2">
        <v>72.45</v>
      </c>
      <c r="H36" s="2">
        <v>134</v>
      </c>
      <c r="I36" s="2">
        <v>110.67</v>
      </c>
      <c r="J36" s="2">
        <v>84.64</v>
      </c>
    </row>
    <row r="37" spans="1:10">
      <c r="A37" s="1">
        <v>39052</v>
      </c>
      <c r="B37" s="2">
        <v>679.84</v>
      </c>
      <c r="C37" s="2">
        <v>117.5</v>
      </c>
      <c r="D37" s="2">
        <v>85.39</v>
      </c>
      <c r="E37" s="2">
        <v>84.3</v>
      </c>
      <c r="F37" s="2">
        <v>66.010000000000005</v>
      </c>
      <c r="G37" s="2">
        <v>67.14</v>
      </c>
      <c r="H37" s="2">
        <v>121.83</v>
      </c>
      <c r="I37" s="2">
        <v>107.71</v>
      </c>
      <c r="J37" s="2">
        <v>77.38</v>
      </c>
    </row>
    <row r="38" spans="1:10">
      <c r="A38" s="1">
        <v>39083</v>
      </c>
      <c r="B38" s="2">
        <v>654.04</v>
      </c>
      <c r="C38" s="2">
        <v>111.36</v>
      </c>
      <c r="D38" s="2">
        <v>83.29</v>
      </c>
      <c r="E38" s="2">
        <v>81.239999999999995</v>
      </c>
      <c r="F38" s="2">
        <v>66.510000000000005</v>
      </c>
      <c r="G38" s="2">
        <v>63.66</v>
      </c>
      <c r="H38" s="2">
        <v>117.89</v>
      </c>
      <c r="I38" s="2">
        <v>102.03</v>
      </c>
      <c r="J38" s="2">
        <v>74.05</v>
      </c>
    </row>
    <row r="39" spans="1:10">
      <c r="A39" s="1">
        <v>39114</v>
      </c>
      <c r="B39" s="2">
        <v>677.13</v>
      </c>
      <c r="C39" s="2">
        <v>113.18</v>
      </c>
      <c r="D39" s="2">
        <v>83.54</v>
      </c>
      <c r="E39" s="2">
        <v>84.8</v>
      </c>
      <c r="F39" s="2">
        <v>68.459999999999994</v>
      </c>
      <c r="G39" s="2">
        <v>65.52</v>
      </c>
      <c r="H39" s="2">
        <v>122.48</v>
      </c>
      <c r="I39" s="2">
        <v>107.03</v>
      </c>
      <c r="J39" s="2">
        <v>75.16</v>
      </c>
    </row>
    <row r="40" spans="1:10">
      <c r="A40" s="1">
        <v>39142</v>
      </c>
      <c r="B40" s="2">
        <v>673.71</v>
      </c>
      <c r="C40" s="2">
        <v>111.32</v>
      </c>
      <c r="D40" s="2">
        <v>81.44</v>
      </c>
      <c r="E40" s="2">
        <v>86.31</v>
      </c>
      <c r="F40" s="2">
        <v>68.150000000000006</v>
      </c>
      <c r="G40" s="2">
        <v>65.36</v>
      </c>
      <c r="H40" s="2">
        <v>121.1</v>
      </c>
      <c r="I40" s="2">
        <v>107.13</v>
      </c>
      <c r="J40" s="2">
        <v>72.22</v>
      </c>
    </row>
    <row r="41" spans="1:10">
      <c r="A41" s="1">
        <v>39173</v>
      </c>
      <c r="B41" s="2">
        <v>699.16</v>
      </c>
      <c r="C41" s="2">
        <v>111.15</v>
      </c>
      <c r="D41" s="2">
        <v>80.930000000000007</v>
      </c>
      <c r="E41" s="2">
        <v>86.42</v>
      </c>
      <c r="F41" s="2">
        <v>70.930000000000007</v>
      </c>
      <c r="G41" s="2">
        <v>67.06</v>
      </c>
      <c r="H41" s="2">
        <v>127.54</v>
      </c>
      <c r="I41" s="2">
        <v>113.82</v>
      </c>
      <c r="J41" s="2">
        <v>77.599999999999994</v>
      </c>
    </row>
    <row r="42" spans="1:10">
      <c r="A42" s="1">
        <v>39203</v>
      </c>
      <c r="B42" s="2">
        <v>737.4</v>
      </c>
      <c r="C42" s="2">
        <v>113.12</v>
      </c>
      <c r="D42" s="2">
        <v>80.69</v>
      </c>
      <c r="E42" s="2">
        <v>88.8</v>
      </c>
      <c r="F42" s="2">
        <v>74.27</v>
      </c>
      <c r="G42" s="2">
        <v>68.59</v>
      </c>
      <c r="H42" s="2">
        <v>138.05000000000001</v>
      </c>
      <c r="I42" s="2">
        <v>116.84</v>
      </c>
      <c r="J42" s="2">
        <v>88.93</v>
      </c>
    </row>
    <row r="43" spans="1:10">
      <c r="A43" s="1">
        <v>39234</v>
      </c>
      <c r="B43" s="2">
        <v>776.79</v>
      </c>
      <c r="C43" s="2">
        <v>121.3</v>
      </c>
      <c r="D43" s="2">
        <v>85.7</v>
      </c>
      <c r="E43" s="2">
        <v>95.39</v>
      </c>
      <c r="F43" s="2">
        <v>76.88</v>
      </c>
      <c r="G43" s="2">
        <v>73.7</v>
      </c>
      <c r="H43" s="2">
        <v>145.78</v>
      </c>
      <c r="I43" s="2">
        <v>119.73</v>
      </c>
      <c r="J43" s="2">
        <v>90.54</v>
      </c>
    </row>
    <row r="44" spans="1:10">
      <c r="A44" s="1">
        <v>39264</v>
      </c>
      <c r="B44" s="2">
        <v>859.76</v>
      </c>
      <c r="C44" s="2">
        <v>127.38</v>
      </c>
      <c r="D44" s="2">
        <v>85.92</v>
      </c>
      <c r="E44" s="2">
        <v>103.38</v>
      </c>
      <c r="F44" s="2">
        <v>86.67</v>
      </c>
      <c r="G44" s="2">
        <v>79.56</v>
      </c>
      <c r="H44" s="2">
        <v>168.61</v>
      </c>
      <c r="I44" s="2">
        <v>128.84</v>
      </c>
      <c r="J44" s="2">
        <v>100</v>
      </c>
    </row>
    <row r="45" spans="1:10">
      <c r="A45" s="1">
        <v>39295</v>
      </c>
      <c r="B45" s="2">
        <v>813.21</v>
      </c>
      <c r="C45" s="2">
        <v>121.37</v>
      </c>
      <c r="D45" s="2">
        <v>84.4</v>
      </c>
      <c r="E45" s="2">
        <v>98.34</v>
      </c>
      <c r="F45" s="2">
        <v>84.17</v>
      </c>
      <c r="G45" s="2">
        <v>74.069999999999993</v>
      </c>
      <c r="H45" s="2">
        <v>163.02000000000001</v>
      </c>
      <c r="I45" s="2">
        <v>119.77</v>
      </c>
      <c r="J45" s="2">
        <v>89.65</v>
      </c>
    </row>
    <row r="46" spans="1:10">
      <c r="A46" s="1">
        <v>39326</v>
      </c>
      <c r="B46" s="2">
        <v>845.5</v>
      </c>
      <c r="C46" s="2">
        <v>128.43</v>
      </c>
      <c r="D46" s="2">
        <v>85.28</v>
      </c>
      <c r="E46" s="2">
        <v>98.68</v>
      </c>
      <c r="F46" s="2">
        <v>90.48</v>
      </c>
      <c r="G46" s="2">
        <v>75.59</v>
      </c>
      <c r="H46" s="2">
        <v>177.8</v>
      </c>
      <c r="I46" s="2">
        <v>123.32</v>
      </c>
      <c r="J46" s="2">
        <v>86.53</v>
      </c>
    </row>
    <row r="47" spans="1:10">
      <c r="A47" s="1">
        <v>39356</v>
      </c>
      <c r="B47" s="2">
        <v>907.28</v>
      </c>
      <c r="C47" s="2">
        <v>133.68</v>
      </c>
      <c r="D47" s="2">
        <v>86.25</v>
      </c>
      <c r="E47" s="2">
        <v>105.31</v>
      </c>
      <c r="F47" s="2">
        <v>92.24</v>
      </c>
      <c r="G47" s="2">
        <v>76.61</v>
      </c>
      <c r="H47" s="2">
        <v>208.07</v>
      </c>
      <c r="I47" s="2">
        <v>120.89</v>
      </c>
      <c r="J47" s="2">
        <v>87.6</v>
      </c>
    </row>
    <row r="48" spans="1:10">
      <c r="A48" s="1">
        <v>39387</v>
      </c>
      <c r="B48" s="2">
        <v>846.44</v>
      </c>
      <c r="C48" s="2">
        <v>128.66</v>
      </c>
      <c r="D48" s="2">
        <v>91.02</v>
      </c>
      <c r="E48" s="2">
        <v>97.38</v>
      </c>
      <c r="F48" s="2">
        <v>85.5</v>
      </c>
      <c r="G48" s="2">
        <v>70.31</v>
      </c>
      <c r="H48" s="2">
        <v>192.4</v>
      </c>
      <c r="I48" s="2">
        <v>114.93</v>
      </c>
      <c r="J48" s="2">
        <v>84.48</v>
      </c>
    </row>
    <row r="49" spans="1:10">
      <c r="A49" s="1">
        <v>39417</v>
      </c>
      <c r="B49" s="2">
        <v>858.1</v>
      </c>
      <c r="C49" s="2">
        <v>131.07</v>
      </c>
      <c r="D49" s="2">
        <v>90.91</v>
      </c>
      <c r="E49" s="2">
        <v>97</v>
      </c>
      <c r="F49" s="2">
        <v>87.76</v>
      </c>
      <c r="G49" s="2">
        <v>70.61</v>
      </c>
      <c r="H49" s="2">
        <v>193.95</v>
      </c>
      <c r="I49" s="2">
        <v>119.49</v>
      </c>
      <c r="J49" s="2">
        <v>88.19</v>
      </c>
    </row>
    <row r="50" spans="1:10">
      <c r="A50" s="1">
        <v>39448</v>
      </c>
      <c r="B50" s="2">
        <v>784.23</v>
      </c>
      <c r="C50" s="2">
        <v>126.75</v>
      </c>
      <c r="D50" s="2">
        <v>89.43</v>
      </c>
      <c r="E50" s="2">
        <v>89.93</v>
      </c>
      <c r="F50" s="2">
        <v>76.900000000000006</v>
      </c>
      <c r="G50" s="2">
        <v>64.87</v>
      </c>
      <c r="H50" s="2">
        <v>171.08</v>
      </c>
      <c r="I50" s="2">
        <v>111.49</v>
      </c>
      <c r="J50" s="2">
        <v>85.91</v>
      </c>
    </row>
    <row r="51" spans="1:10">
      <c r="A51" s="1">
        <v>39479</v>
      </c>
      <c r="B51" s="2">
        <v>845.76</v>
      </c>
      <c r="C51" s="2">
        <v>133.65</v>
      </c>
      <c r="D51" s="2">
        <v>89.28</v>
      </c>
      <c r="E51" s="2">
        <v>98.29</v>
      </c>
      <c r="F51" s="2">
        <v>86.17</v>
      </c>
      <c r="G51" s="2">
        <v>70.69</v>
      </c>
      <c r="H51" s="2">
        <v>182.85</v>
      </c>
      <c r="I51" s="2">
        <v>117.26</v>
      </c>
      <c r="J51" s="2">
        <v>94.06</v>
      </c>
    </row>
    <row r="52" spans="1:10">
      <c r="A52" s="1">
        <v>39508</v>
      </c>
      <c r="B52" s="2">
        <v>817.03</v>
      </c>
      <c r="C52" s="2">
        <v>133.13</v>
      </c>
      <c r="D52" s="2">
        <v>88.96</v>
      </c>
      <c r="E52" s="2">
        <v>98.28</v>
      </c>
      <c r="F52" s="2">
        <v>81.56</v>
      </c>
      <c r="G52" s="2">
        <v>71.37</v>
      </c>
      <c r="H52" s="2">
        <v>169.78</v>
      </c>
      <c r="I52" s="2">
        <v>114.25</v>
      </c>
      <c r="J52" s="2">
        <v>90.63</v>
      </c>
    </row>
    <row r="53" spans="1:10">
      <c r="A53" s="1">
        <v>39539</v>
      </c>
      <c r="B53" s="2">
        <v>832.45</v>
      </c>
      <c r="C53" s="2">
        <v>136.46</v>
      </c>
      <c r="D53" s="2">
        <v>88.08</v>
      </c>
      <c r="E53" s="2">
        <v>99.35</v>
      </c>
      <c r="F53" s="2">
        <v>86.92</v>
      </c>
      <c r="G53" s="2">
        <v>71.06</v>
      </c>
      <c r="H53" s="2">
        <v>178.54</v>
      </c>
      <c r="I53" s="2">
        <v>114.11</v>
      </c>
      <c r="J53" s="2">
        <v>86.82</v>
      </c>
    </row>
    <row r="54" spans="1:10">
      <c r="A54" s="1">
        <v>39569</v>
      </c>
      <c r="B54" s="2">
        <v>833.65</v>
      </c>
      <c r="C54" s="2">
        <v>135.24</v>
      </c>
      <c r="D54" s="2">
        <v>85.39</v>
      </c>
      <c r="E54" s="2">
        <v>97.28</v>
      </c>
      <c r="F54" s="2">
        <v>91.77</v>
      </c>
      <c r="G54" s="2">
        <v>67.61</v>
      </c>
      <c r="H54" s="2">
        <v>180.42</v>
      </c>
      <c r="I54" s="2">
        <v>115.97</v>
      </c>
      <c r="J54" s="2">
        <v>90.65</v>
      </c>
    </row>
    <row r="55" spans="1:10">
      <c r="A55" s="1">
        <v>39600</v>
      </c>
      <c r="B55" s="2">
        <v>768.59</v>
      </c>
      <c r="C55" s="2">
        <v>123.96</v>
      </c>
      <c r="D55" s="2">
        <v>83.53</v>
      </c>
      <c r="E55" s="2">
        <v>85.92</v>
      </c>
      <c r="F55" s="2">
        <v>84.95</v>
      </c>
      <c r="G55" s="2">
        <v>60.95</v>
      </c>
      <c r="H55" s="2">
        <v>169.58</v>
      </c>
      <c r="I55" s="2">
        <v>106.12</v>
      </c>
      <c r="J55" s="2">
        <v>86.78</v>
      </c>
    </row>
    <row r="56" spans="1:10">
      <c r="A56" s="1">
        <v>39630</v>
      </c>
      <c r="B56" s="2">
        <v>676.32</v>
      </c>
      <c r="C56" s="2">
        <v>116.43</v>
      </c>
      <c r="D56" s="2">
        <v>78.89</v>
      </c>
      <c r="E56" s="2">
        <v>78.819999999999993</v>
      </c>
      <c r="F56" s="2">
        <v>70.349999999999994</v>
      </c>
      <c r="G56" s="2">
        <v>54.27</v>
      </c>
      <c r="H56" s="2">
        <v>141.83000000000001</v>
      </c>
      <c r="I56" s="2">
        <v>97.79</v>
      </c>
      <c r="J56" s="2">
        <v>79.23</v>
      </c>
    </row>
    <row r="57" spans="1:10">
      <c r="A57" s="1">
        <v>39661</v>
      </c>
      <c r="B57" s="2">
        <v>684.44</v>
      </c>
      <c r="C57" s="2">
        <v>115.78</v>
      </c>
      <c r="D57" s="2">
        <v>80.59</v>
      </c>
      <c r="E57" s="2">
        <v>82.51</v>
      </c>
      <c r="F57" s="2">
        <v>71</v>
      </c>
      <c r="G57" s="2">
        <v>53.07</v>
      </c>
      <c r="H57" s="2">
        <v>144.47999999999999</v>
      </c>
      <c r="I57" s="2">
        <v>98.27</v>
      </c>
      <c r="J57" s="2">
        <v>78.290000000000006</v>
      </c>
    </row>
    <row r="58" spans="1:10">
      <c r="A58" s="1">
        <v>39692</v>
      </c>
      <c r="B58" s="2">
        <v>596.54</v>
      </c>
      <c r="C58" s="2">
        <v>109.23</v>
      </c>
      <c r="D58" s="2">
        <v>77.44</v>
      </c>
      <c r="E58" s="2">
        <v>70.239999999999995</v>
      </c>
      <c r="F58" s="2">
        <v>60.57</v>
      </c>
      <c r="G58" s="2">
        <v>45.26</v>
      </c>
      <c r="H58" s="2">
        <v>124.89</v>
      </c>
      <c r="I58" s="2">
        <v>87.67</v>
      </c>
      <c r="J58" s="2">
        <v>70.89</v>
      </c>
    </row>
    <row r="59" spans="1:10">
      <c r="A59" s="1">
        <v>39722</v>
      </c>
      <c r="B59" s="2">
        <v>416.53</v>
      </c>
      <c r="C59" s="2">
        <v>83.97</v>
      </c>
      <c r="D59" s="2">
        <v>67.7</v>
      </c>
      <c r="E59" s="2">
        <v>50.18</v>
      </c>
      <c r="F59" s="2">
        <v>37.06</v>
      </c>
      <c r="G59" s="2">
        <v>31.13</v>
      </c>
      <c r="H59" s="2">
        <v>83.81</v>
      </c>
      <c r="I59" s="2">
        <v>59.83</v>
      </c>
      <c r="J59" s="2">
        <v>55.22</v>
      </c>
    </row>
    <row r="60" spans="1:10">
      <c r="A60" s="1">
        <v>39753</v>
      </c>
      <c r="B60" s="2">
        <v>401.84</v>
      </c>
      <c r="C60" s="2">
        <v>81.14</v>
      </c>
      <c r="D60" s="2">
        <v>65.61</v>
      </c>
      <c r="E60" s="2">
        <v>45.85</v>
      </c>
      <c r="F60" s="2">
        <v>33.18</v>
      </c>
      <c r="G60" s="2">
        <v>28.26</v>
      </c>
      <c r="H60" s="2">
        <v>81.88</v>
      </c>
      <c r="I60" s="2">
        <v>60.06</v>
      </c>
      <c r="J60" s="2">
        <v>58.61</v>
      </c>
    </row>
    <row r="61" spans="1:10">
      <c r="A61" s="1">
        <v>39783</v>
      </c>
      <c r="B61" s="2">
        <v>449.96</v>
      </c>
      <c r="C61" s="2">
        <v>88.08</v>
      </c>
      <c r="D61" s="2">
        <v>69.849999999999994</v>
      </c>
      <c r="E61" s="2">
        <v>47.73</v>
      </c>
      <c r="F61" s="2">
        <v>36.78</v>
      </c>
      <c r="G61" s="2">
        <v>33.32</v>
      </c>
      <c r="H61" s="2">
        <v>97.08</v>
      </c>
      <c r="I61" s="2">
        <v>66.52</v>
      </c>
      <c r="J61" s="2">
        <v>61.45</v>
      </c>
    </row>
    <row r="62" spans="1:10">
      <c r="A62" s="1">
        <v>39814</v>
      </c>
      <c r="B62" s="2">
        <v>437.69</v>
      </c>
      <c r="C62" s="2">
        <v>88.83</v>
      </c>
      <c r="D62" s="2">
        <v>67.959999999999994</v>
      </c>
      <c r="E62" s="2">
        <v>48.77</v>
      </c>
      <c r="F62" s="2">
        <v>35.840000000000003</v>
      </c>
      <c r="G62" s="2">
        <v>32.53</v>
      </c>
      <c r="H62" s="2">
        <v>91.05</v>
      </c>
      <c r="I62" s="2">
        <v>66.099999999999994</v>
      </c>
      <c r="J62" s="2">
        <v>59.42</v>
      </c>
    </row>
    <row r="63" spans="1:10">
      <c r="A63" s="1">
        <v>39845</v>
      </c>
      <c r="B63" s="2">
        <v>431.52</v>
      </c>
      <c r="C63" s="2">
        <v>89.96</v>
      </c>
      <c r="D63" s="2">
        <v>66.39</v>
      </c>
      <c r="E63" s="2">
        <v>50.19</v>
      </c>
      <c r="F63" s="2">
        <v>33.65</v>
      </c>
      <c r="G63" s="2">
        <v>31.15</v>
      </c>
      <c r="H63" s="2">
        <v>86.77</v>
      </c>
      <c r="I63" s="2">
        <v>65.53</v>
      </c>
      <c r="J63" s="2">
        <v>61.91</v>
      </c>
    </row>
    <row r="64" spans="1:10">
      <c r="A64" s="1">
        <v>39873</v>
      </c>
      <c r="B64" s="2">
        <v>431.5</v>
      </c>
      <c r="C64" s="2">
        <v>89.18</v>
      </c>
      <c r="D64" s="2">
        <v>69.77</v>
      </c>
      <c r="E64" s="2">
        <v>49.55</v>
      </c>
      <c r="F64" s="2">
        <v>33.229999999999997</v>
      </c>
      <c r="G64" s="2">
        <v>30.72</v>
      </c>
      <c r="H64" s="2">
        <v>87.98</v>
      </c>
      <c r="I64" s="2">
        <v>65.8</v>
      </c>
      <c r="J64" s="2">
        <v>61.49</v>
      </c>
    </row>
    <row r="65" spans="1:10">
      <c r="A65" s="1">
        <v>39904</v>
      </c>
      <c r="B65" s="2">
        <v>491.69</v>
      </c>
      <c r="C65" s="2">
        <v>94.04</v>
      </c>
      <c r="D65" s="2">
        <v>67.41</v>
      </c>
      <c r="E65" s="2">
        <v>57.87</v>
      </c>
      <c r="F65" s="2">
        <v>41.61</v>
      </c>
      <c r="G65" s="2">
        <v>36.54</v>
      </c>
      <c r="H65" s="2">
        <v>103.97</v>
      </c>
      <c r="I65" s="2">
        <v>71.16</v>
      </c>
      <c r="J65" s="2">
        <v>62.53</v>
      </c>
    </row>
    <row r="66" spans="1:10">
      <c r="A66" s="1">
        <v>39934</v>
      </c>
      <c r="B66" s="2">
        <v>560.41</v>
      </c>
      <c r="C66" s="2">
        <v>106.46</v>
      </c>
      <c r="D66" s="2">
        <v>70.14</v>
      </c>
      <c r="E66" s="2">
        <v>65.680000000000007</v>
      </c>
      <c r="F66" s="2">
        <v>49.08</v>
      </c>
      <c r="G66" s="2">
        <v>42.06</v>
      </c>
      <c r="H66" s="2">
        <v>123.77</v>
      </c>
      <c r="I66" s="2">
        <v>77.290000000000006</v>
      </c>
      <c r="J66" s="2">
        <v>65.06</v>
      </c>
    </row>
    <row r="67" spans="1:10">
      <c r="A67" s="1">
        <v>39965</v>
      </c>
      <c r="B67" s="2">
        <v>597.48</v>
      </c>
      <c r="C67" s="2">
        <v>110.79</v>
      </c>
      <c r="D67" s="2">
        <v>70.62</v>
      </c>
      <c r="E67" s="2">
        <v>75.27</v>
      </c>
      <c r="F67" s="2">
        <v>49.22</v>
      </c>
      <c r="G67" s="2">
        <v>45.13</v>
      </c>
      <c r="H67" s="2">
        <v>127.32</v>
      </c>
      <c r="I67" s="2">
        <v>81.96</v>
      </c>
      <c r="J67" s="2">
        <v>70.8</v>
      </c>
    </row>
    <row r="68" spans="1:10">
      <c r="A68" s="1">
        <v>39995</v>
      </c>
      <c r="B68" s="2">
        <v>624</v>
      </c>
      <c r="C68" s="2">
        <v>117.77</v>
      </c>
      <c r="D68" s="2">
        <v>71.260000000000005</v>
      </c>
      <c r="E68" s="2">
        <v>79.87</v>
      </c>
      <c r="F68" s="2">
        <v>54.02</v>
      </c>
      <c r="G68" s="2">
        <v>49.23</v>
      </c>
      <c r="H68" s="2">
        <v>131.12</v>
      </c>
      <c r="I68" s="2">
        <v>83.48</v>
      </c>
      <c r="J68" s="2">
        <v>71.3</v>
      </c>
    </row>
    <row r="69" spans="1:10">
      <c r="A69" s="1">
        <v>40026</v>
      </c>
      <c r="B69" s="2">
        <v>653.25</v>
      </c>
      <c r="C69" s="2">
        <v>133.33000000000001</v>
      </c>
      <c r="D69" s="2">
        <v>75.650000000000006</v>
      </c>
      <c r="E69" s="2">
        <v>81.56</v>
      </c>
      <c r="F69" s="2">
        <v>58</v>
      </c>
      <c r="G69" s="2">
        <v>54.32</v>
      </c>
      <c r="H69" s="2">
        <v>135.03</v>
      </c>
      <c r="I69" s="2">
        <v>87.93</v>
      </c>
      <c r="J69" s="2">
        <v>73.84</v>
      </c>
    </row>
    <row r="70" spans="1:10">
      <c r="A70" s="1">
        <v>40057</v>
      </c>
      <c r="B70" s="2">
        <v>717.07</v>
      </c>
      <c r="C70" s="2">
        <v>148.5</v>
      </c>
      <c r="D70" s="2">
        <v>80.47</v>
      </c>
      <c r="E70" s="2">
        <v>89.75</v>
      </c>
      <c r="F70" s="2">
        <v>64.36</v>
      </c>
      <c r="G70" s="2">
        <v>62.18</v>
      </c>
      <c r="H70" s="2">
        <v>143.81</v>
      </c>
      <c r="I70" s="2">
        <v>96.95</v>
      </c>
      <c r="J70" s="2">
        <v>82.73</v>
      </c>
    </row>
    <row r="71" spans="1:10">
      <c r="A71" s="1">
        <v>40087</v>
      </c>
      <c r="B71" s="2">
        <v>685.24</v>
      </c>
      <c r="C71" s="2">
        <v>156.22999999999999</v>
      </c>
      <c r="D71" s="2">
        <v>85.07</v>
      </c>
      <c r="E71" s="2">
        <v>85.02</v>
      </c>
      <c r="F71" s="2">
        <v>60.39</v>
      </c>
      <c r="G71" s="2">
        <v>59.61</v>
      </c>
      <c r="H71" s="2">
        <v>136.59</v>
      </c>
      <c r="I71" s="2">
        <v>93.48</v>
      </c>
      <c r="J71" s="2">
        <v>77.53</v>
      </c>
    </row>
    <row r="72" spans="1:10">
      <c r="A72" s="1">
        <v>40118</v>
      </c>
      <c r="B72" s="2">
        <v>689.07</v>
      </c>
      <c r="C72" s="2">
        <v>168.27</v>
      </c>
      <c r="D72" s="2">
        <v>86.09</v>
      </c>
      <c r="E72" s="2">
        <v>92.39</v>
      </c>
      <c r="F72" s="2">
        <v>63.16</v>
      </c>
      <c r="G72" s="2">
        <v>60.9</v>
      </c>
      <c r="H72" s="2">
        <v>130.07</v>
      </c>
      <c r="I72" s="2">
        <v>93.6</v>
      </c>
      <c r="J72" s="2">
        <v>72.239999999999995</v>
      </c>
    </row>
    <row r="73" spans="1:10">
      <c r="A73" s="1">
        <v>40148</v>
      </c>
      <c r="B73" s="2">
        <v>734.54</v>
      </c>
      <c r="C73" s="2">
        <v>180.06</v>
      </c>
      <c r="D73" s="2">
        <v>90.09</v>
      </c>
      <c r="E73" s="2">
        <v>94.91</v>
      </c>
      <c r="F73" s="2">
        <v>66.12</v>
      </c>
      <c r="G73" s="2">
        <v>63.55</v>
      </c>
      <c r="H73" s="2">
        <v>143.87</v>
      </c>
      <c r="I73" s="2">
        <v>100.78</v>
      </c>
      <c r="J73" s="2">
        <v>77.16</v>
      </c>
    </row>
    <row r="74" spans="1:10">
      <c r="A74" s="1">
        <v>40179</v>
      </c>
      <c r="B74" s="2">
        <v>696.55</v>
      </c>
      <c r="C74" s="2">
        <v>179.34</v>
      </c>
      <c r="D74" s="2">
        <v>88.45</v>
      </c>
      <c r="E74" s="2">
        <v>90.65</v>
      </c>
      <c r="F74" s="2">
        <v>68.45</v>
      </c>
      <c r="G74" s="2">
        <v>59.44</v>
      </c>
      <c r="H74" s="2">
        <v>132.52000000000001</v>
      </c>
      <c r="I74" s="2">
        <v>96.88</v>
      </c>
      <c r="J74" s="2">
        <v>73.58</v>
      </c>
    </row>
    <row r="75" spans="1:10">
      <c r="A75" s="1">
        <v>40210</v>
      </c>
      <c r="B75" s="2">
        <v>721.37</v>
      </c>
      <c r="C75" s="2">
        <v>185.34</v>
      </c>
      <c r="D75" s="2">
        <v>92.48</v>
      </c>
      <c r="E75" s="2">
        <v>94.54</v>
      </c>
      <c r="F75" s="2">
        <v>68.77</v>
      </c>
      <c r="G75" s="2">
        <v>60.93</v>
      </c>
      <c r="H75" s="2">
        <v>137.41999999999999</v>
      </c>
      <c r="I75" s="2">
        <v>99.29</v>
      </c>
      <c r="J75" s="2">
        <v>77.790000000000006</v>
      </c>
    </row>
    <row r="76" spans="1:10">
      <c r="A76" s="1">
        <v>40238</v>
      </c>
      <c r="B76" s="2">
        <v>787.98</v>
      </c>
      <c r="C76" s="2">
        <v>203.14</v>
      </c>
      <c r="D76" s="2">
        <v>99.57</v>
      </c>
      <c r="E76" s="2">
        <v>104.3</v>
      </c>
      <c r="F76" s="2">
        <v>80.23</v>
      </c>
      <c r="G76" s="2">
        <v>66.14</v>
      </c>
      <c r="H76" s="2">
        <v>151.91999999999999</v>
      </c>
      <c r="I76" s="2">
        <v>107.6</v>
      </c>
      <c r="J76" s="2">
        <v>78.08</v>
      </c>
    </row>
    <row r="77" spans="1:10">
      <c r="A77" s="1">
        <v>40269</v>
      </c>
      <c r="B77" s="2">
        <v>763.51</v>
      </c>
      <c r="C77" s="2">
        <v>207.13</v>
      </c>
      <c r="D77" s="2">
        <v>102.27</v>
      </c>
      <c r="E77" s="2">
        <v>97.44</v>
      </c>
      <c r="F77" s="2">
        <v>83.01</v>
      </c>
      <c r="G77" s="2">
        <v>64.010000000000005</v>
      </c>
      <c r="H77" s="2">
        <v>150.82</v>
      </c>
      <c r="I77" s="2">
        <v>103.57</v>
      </c>
      <c r="J77" s="2">
        <v>70.77</v>
      </c>
    </row>
    <row r="78" spans="1:10">
      <c r="A78" s="1">
        <v>40299</v>
      </c>
      <c r="B78" s="2">
        <v>750.43</v>
      </c>
      <c r="C78" s="2">
        <v>219.69</v>
      </c>
      <c r="D78" s="2">
        <v>104.49</v>
      </c>
      <c r="E78" s="2">
        <v>96.79</v>
      </c>
      <c r="F78" s="2">
        <v>81.45</v>
      </c>
      <c r="G78" s="2">
        <v>62.11</v>
      </c>
      <c r="H78" s="2">
        <v>144.61000000000001</v>
      </c>
      <c r="I78" s="2">
        <v>104.06</v>
      </c>
      <c r="J78" s="2">
        <v>69.56</v>
      </c>
    </row>
    <row r="79" spans="1:10">
      <c r="A79" s="1">
        <v>40330</v>
      </c>
      <c r="B79" s="2">
        <v>799.09</v>
      </c>
      <c r="C79" s="2">
        <v>247.43</v>
      </c>
      <c r="D79" s="2">
        <v>109.16</v>
      </c>
      <c r="E79" s="2">
        <v>102.44</v>
      </c>
      <c r="F79" s="2">
        <v>91.19</v>
      </c>
      <c r="G79" s="2">
        <v>68.47</v>
      </c>
      <c r="H79" s="2">
        <v>145.63</v>
      </c>
      <c r="I79" s="2">
        <v>113.53</v>
      </c>
      <c r="J79" s="2">
        <v>77.55</v>
      </c>
    </row>
  </sheetData>
  <pageMargins left="0.7" right="0.7" top="0.75" bottom="0.75" header="0.3" footer="0.3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5"/>
  <sheetViews>
    <sheetView tabSelected="1" topLeftCell="A92" zoomScale="200" zoomScaleNormal="200" zoomScalePageLayoutView="200" workbookViewId="0">
      <selection activeCell="C94" sqref="C94"/>
    </sheetView>
  </sheetViews>
  <sheetFormatPr baseColWidth="10" defaultColWidth="8.83203125" defaultRowHeight="14" x14ac:dyDescent="0"/>
  <cols>
    <col min="1" max="1" width="10" bestFit="1" customWidth="1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 s="1">
        <v>38018</v>
      </c>
      <c r="B2" s="3">
        <f>(Sheet1!B3-Sheet1!B2)/Sheet1!B2</f>
        <v>2.4896265560165942E-2</v>
      </c>
      <c r="C2" s="3">
        <f>(Sheet1!C3-Sheet1!C2)/Sheet1!C2</f>
        <v>4.4541010320477631E-3</v>
      </c>
      <c r="D2" s="3">
        <f>(Sheet1!D3-Sheet1!D2)/Sheet1!D2</f>
        <v>-1.0322580645161223E-2</v>
      </c>
      <c r="E2" s="3">
        <f>(Sheet1!E3-Sheet1!E2)/Sheet1!E2</f>
        <v>6.757517738483999E-3</v>
      </c>
      <c r="F2" s="3">
        <f>(Sheet1!F3-Sheet1!F2)/Sheet1!F2</f>
        <v>2.1576493548736798E-2</v>
      </c>
      <c r="G2" s="3">
        <f>(Sheet1!G3-Sheet1!G2)/Sheet1!G2</f>
        <v>1.1290847899250963E-2</v>
      </c>
      <c r="H2" s="3">
        <f>(Sheet1!H3-Sheet1!H2)/Sheet1!H2</f>
        <v>-2.2429068072217138E-4</v>
      </c>
      <c r="I2" s="3">
        <f>(Sheet1!I3-Sheet1!I2)/Sheet1!I2</f>
        <v>5.7929724596391362E-2</v>
      </c>
      <c r="J2" s="3">
        <f>(Sheet1!J3-Sheet1!J2)/Sheet1!J2</f>
        <v>7.5673987717289587E-2</v>
      </c>
    </row>
    <row r="3" spans="1:10">
      <c r="A3" s="1">
        <v>38047</v>
      </c>
      <c r="B3" s="3">
        <f>(Sheet1!B4-Sheet1!B3)/Sheet1!B3</f>
        <v>-9.6328354041602685E-2</v>
      </c>
      <c r="C3" s="3">
        <f>(Sheet1!C4-Sheet1!C3)/Sheet1!C3</f>
        <v>-7.2139303482586931E-2</v>
      </c>
      <c r="D3" s="3">
        <f>(Sheet1!D4-Sheet1!D3)/Sheet1!D3</f>
        <v>-2.2707518470230371E-2</v>
      </c>
      <c r="E3" s="3">
        <f>(Sheet1!E4-Sheet1!E3)/Sheet1!E3</f>
        <v>-6.801655666181898E-2</v>
      </c>
      <c r="F3" s="3">
        <f>(Sheet1!F4-Sheet1!F3)/Sheet1!F3</f>
        <v>-0.17002759499044784</v>
      </c>
      <c r="G3" s="3">
        <f>(Sheet1!G4-Sheet1!G3)/Sheet1!G3</f>
        <v>-9.5544820182501392E-2</v>
      </c>
      <c r="H3" s="3">
        <f>(Sheet1!H4-Sheet1!H3)/Sheet1!H3</f>
        <v>-9.5344924284913063E-2</v>
      </c>
      <c r="I3" s="3">
        <f>(Sheet1!I4-Sheet1!I3)/Sheet1!I3</f>
        <v>-6.8621583881907131E-2</v>
      </c>
      <c r="J3" s="3">
        <f>(Sheet1!J4-Sheet1!J3)/Sheet1!J3</f>
        <v>-8.7962066963421751E-2</v>
      </c>
    </row>
    <row r="4" spans="1:10">
      <c r="A4" s="1">
        <v>38078</v>
      </c>
      <c r="B4" s="3">
        <f>(Sheet1!B5-Sheet1!B4)/Sheet1!B4</f>
        <v>1.3131469179669748E-3</v>
      </c>
      <c r="C4" s="3">
        <f>(Sheet1!C5-Sheet1!C4)/Sheet1!C4</f>
        <v>-1.748455530947729E-3</v>
      </c>
      <c r="D4" s="3">
        <f>(Sheet1!D5-Sheet1!D4)/Sheet1!D4</f>
        <v>-3.5019455252918351E-2</v>
      </c>
      <c r="E4" s="3">
        <f>(Sheet1!E5-Sheet1!E4)/Sheet1!E4</f>
        <v>2.5567158804465195E-2</v>
      </c>
      <c r="F4" s="3">
        <f>(Sheet1!F5-Sheet1!F4)/Sheet1!F4</f>
        <v>-5.4092071611253248E-2</v>
      </c>
      <c r="G4" s="3">
        <f>(Sheet1!G5-Sheet1!G4)/Sheet1!G4</f>
        <v>-6.5756676557863575E-2</v>
      </c>
      <c r="H4" s="3">
        <f>(Sheet1!H5-Sheet1!H4)/Sheet1!H4</f>
        <v>3.8933663980161196E-2</v>
      </c>
      <c r="I4" s="3">
        <f>(Sheet1!I5-Sheet1!I4)/Sheet1!I4</f>
        <v>-2.2917112872135367E-2</v>
      </c>
      <c r="J4" s="3">
        <f>(Sheet1!J5-Sheet1!J4)/Sheet1!J4</f>
        <v>2.7055702917771852E-2</v>
      </c>
    </row>
    <row r="5" spans="1:10">
      <c r="A5" s="1">
        <v>38108</v>
      </c>
      <c r="B5" s="3">
        <f>(Sheet1!B6-Sheet1!B5)/Sheet1!B5</f>
        <v>-1.0954254416415989E-2</v>
      </c>
      <c r="C5" s="3">
        <f>(Sheet1!C6-Sheet1!C5)/Sheet1!C5</f>
        <v>-3.654834189631008E-2</v>
      </c>
      <c r="D5" s="3">
        <f>(Sheet1!D6-Sheet1!D5)/Sheet1!D5</f>
        <v>-4.3317972350230313E-2</v>
      </c>
      <c r="E5" s="3">
        <f>(Sheet1!E6-Sheet1!E5)/Sheet1!E5</f>
        <v>-1.8609550561797795E-2</v>
      </c>
      <c r="F5" s="3">
        <f>(Sheet1!F6-Sheet1!F5)/Sheet1!F5</f>
        <v>4.5964580235230961E-3</v>
      </c>
      <c r="G5" s="3">
        <f>(Sheet1!G6-Sheet1!G5)/Sheet1!G5</f>
        <v>-4.4085884893914358E-2</v>
      </c>
      <c r="H5" s="3">
        <f>(Sheet1!H6-Sheet1!H5)/Sheet1!H5</f>
        <v>3.7474638978398381E-2</v>
      </c>
      <c r="I5" s="3">
        <f>(Sheet1!I6-Sheet1!I5)/Sheet1!I5</f>
        <v>-3.8360368259534672E-3</v>
      </c>
      <c r="J5" s="3">
        <f>(Sheet1!J6-Sheet1!J5)/Sheet1!J5</f>
        <v>-2.9338842975206648E-2</v>
      </c>
    </row>
    <row r="6" spans="1:10">
      <c r="A6" s="1">
        <v>38139</v>
      </c>
      <c r="B6" s="3">
        <f>(Sheet1!B7-Sheet1!B6)/Sheet1!B6</f>
        <v>8.7200686373918295E-3</v>
      </c>
      <c r="C6" s="3">
        <f>(Sheet1!C7-Sheet1!C6)/Sheet1!C6</f>
        <v>2.9450975639316354E-2</v>
      </c>
      <c r="D6" s="3">
        <f>(Sheet1!D7-Sheet1!D6)/Sheet1!D6</f>
        <v>-1.4450867052023667E-3</v>
      </c>
      <c r="E6" s="3">
        <f>(Sheet1!E7-Sheet1!E6)/Sheet1!E6</f>
        <v>6.4400715563507011E-3</v>
      </c>
      <c r="F6" s="3">
        <f>(Sheet1!F7-Sheet1!F6)/Sheet1!F6</f>
        <v>5.4501412999596245E-2</v>
      </c>
      <c r="G6" s="3">
        <f>(Sheet1!G7-Sheet1!G6)/Sheet1!G6</f>
        <v>1.222753854332804E-2</v>
      </c>
      <c r="H6" s="3">
        <f>(Sheet1!H7-Sheet1!H6)/Sheet1!H6</f>
        <v>-5.5216841136547104E-3</v>
      </c>
      <c r="I6" s="3">
        <f>(Sheet1!I7-Sheet1!I6)/Sheet1!I6</f>
        <v>1.2872703267686234E-2</v>
      </c>
      <c r="J6" s="3">
        <f>(Sheet1!J7-Sheet1!J6)/Sheet1!J6</f>
        <v>7.8756917837378582E-3</v>
      </c>
    </row>
    <row r="7" spans="1:10">
      <c r="A7" s="1">
        <v>38169</v>
      </c>
      <c r="B7" s="3">
        <f>(Sheet1!B8-Sheet1!B7)/Sheet1!B7</f>
        <v>-1.5371767907954876E-2</v>
      </c>
      <c r="C7" s="3">
        <f>(Sheet1!C8-Sheet1!C7)/Sheet1!C7</f>
        <v>-1.5893571933129201E-2</v>
      </c>
      <c r="D7" s="3">
        <f>(Sheet1!D8-Sheet1!D7)/Sheet1!D7</f>
        <v>-1.4712976362759271E-2</v>
      </c>
      <c r="E7" s="3">
        <f>(Sheet1!E8-Sheet1!E7)/Sheet1!E7</f>
        <v>-7.4534897499703837E-2</v>
      </c>
      <c r="F7" s="3">
        <f>(Sheet1!F8-Sheet1!F7)/Sheet1!F7</f>
        <v>3.1393568147013703E-2</v>
      </c>
      <c r="G7" s="3">
        <f>(Sheet1!G8-Sheet1!G7)/Sheet1!G7</f>
        <v>-1.7594537815126095E-2</v>
      </c>
      <c r="H7" s="3">
        <f>(Sheet1!H8-Sheet1!H7)/Sheet1!H7</f>
        <v>2.5563909774436018E-2</v>
      </c>
      <c r="I7" s="3">
        <f>(Sheet1!I8-Sheet1!I7)/Sheet1!I7</f>
        <v>-1.6402346295894037E-2</v>
      </c>
      <c r="J7" s="3">
        <f>(Sheet1!J8-Sheet1!J7)/Sheet1!J7</f>
        <v>2.3231256599788835E-2</v>
      </c>
    </row>
    <row r="8" spans="1:10">
      <c r="A8" s="1">
        <v>38200</v>
      </c>
      <c r="B8" s="3">
        <f>(Sheet1!B9-Sheet1!B8)/Sheet1!B8</f>
        <v>-1.9019946599654489E-2</v>
      </c>
      <c r="C8" s="3">
        <f>(Sheet1!C9-Sheet1!C8)/Sheet1!C8</f>
        <v>4.2708457949515409E-2</v>
      </c>
      <c r="D8" s="3">
        <f>(Sheet1!D9-Sheet1!D8)/Sheet1!D8</f>
        <v>9.3023255813952377E-3</v>
      </c>
      <c r="E8" s="3">
        <f>(Sheet1!E9-Sheet1!E8)/Sheet1!E8</f>
        <v>-1.9846350832266289E-2</v>
      </c>
      <c r="F8" s="3">
        <f>(Sheet1!F9-Sheet1!F8)/Sheet1!F8</f>
        <v>-2.1281860925513475E-2</v>
      </c>
      <c r="G8" s="3">
        <f>(Sheet1!G9-Sheet1!G8)/Sheet1!G8</f>
        <v>-3.2745255279336929E-2</v>
      </c>
      <c r="H8" s="3">
        <f>(Sheet1!H9-Sheet1!H8)/Sheet1!H8</f>
        <v>-1.8046469659372823E-2</v>
      </c>
      <c r="I8" s="3">
        <f>(Sheet1!I9-Sheet1!I8)/Sheet1!I8</f>
        <v>1.3252346769740977E-3</v>
      </c>
      <c r="J8" s="3">
        <f>(Sheet1!J9-Sheet1!J8)/Sheet1!J8</f>
        <v>-2.2910216718266242E-2</v>
      </c>
    </row>
    <row r="9" spans="1:10">
      <c r="A9" s="1">
        <v>38231</v>
      </c>
      <c r="B9" s="3">
        <f>(Sheet1!B10-Sheet1!B9)/Sheet1!B9</f>
        <v>3.2149089802910591E-2</v>
      </c>
      <c r="C9" s="3">
        <f>(Sheet1!C10-Sheet1!C9)/Sheet1!C9</f>
        <v>-2.3290500229463069E-2</v>
      </c>
      <c r="D9" s="3">
        <f>(Sheet1!D10-Sheet1!D9)/Sheet1!D9</f>
        <v>8.6102352655834102E-3</v>
      </c>
      <c r="E9" s="3">
        <f>(Sheet1!E10-Sheet1!E9)/Sheet1!E9</f>
        <v>1.5676028739386616E-3</v>
      </c>
      <c r="F9" s="3">
        <f>(Sheet1!F10-Sheet1!F9)/Sheet1!F9</f>
        <v>4.1719342604298507E-2</v>
      </c>
      <c r="G9" s="3">
        <f>(Sheet1!G10-Sheet1!G9)/Sheet1!G9</f>
        <v>2.2937681359679378E-2</v>
      </c>
      <c r="H9" s="3">
        <f>(Sheet1!H10-Sheet1!H9)/Sheet1!H9</f>
        <v>8.9937973811164695E-2</v>
      </c>
      <c r="I9" s="3">
        <f>(Sheet1!I10-Sheet1!I9)/Sheet1!I9</f>
        <v>5.5145031432664781E-4</v>
      </c>
      <c r="J9" s="3">
        <f>(Sheet1!J10-Sheet1!J9)/Sheet1!J9</f>
        <v>3.6227291930713904E-2</v>
      </c>
    </row>
    <row r="10" spans="1:10">
      <c r="A10" s="1">
        <v>38261</v>
      </c>
      <c r="B10" s="3">
        <f>(Sheet1!B11-Sheet1!B10)/Sheet1!B10</f>
        <v>-2.5610002016535578E-2</v>
      </c>
      <c r="C10" s="3">
        <f>(Sheet1!C11-Sheet1!C10)/Sheet1!C10</f>
        <v>-5.4035005286032396E-3</v>
      </c>
      <c r="D10" s="3">
        <f>(Sheet1!D11-Sheet1!D10)/Sheet1!D10</f>
        <v>-2.007935553685225E-2</v>
      </c>
      <c r="E10" s="3">
        <f>(Sheet1!E11-Sheet1!E10)/Sheet1!E10</f>
        <v>-1.6173209860440782E-2</v>
      </c>
      <c r="F10" s="3">
        <f>(Sheet1!F11-Sheet1!F10)/Sheet1!F10</f>
        <v>-1.4077669902912751E-2</v>
      </c>
      <c r="G10" s="3">
        <f>(Sheet1!G11-Sheet1!G10)/Sheet1!G10</f>
        <v>-5.4977711738484494E-2</v>
      </c>
      <c r="H10" s="3">
        <f>(Sheet1!H11-Sheet1!H10)/Sheet1!H10</f>
        <v>9.5900516387395565E-3</v>
      </c>
      <c r="I10" s="3">
        <f>(Sheet1!I11-Sheet1!I10)/Sheet1!I10</f>
        <v>-3.9682539682539618E-2</v>
      </c>
      <c r="J10" s="3">
        <f>(Sheet1!J11-Sheet1!J10)/Sheet1!J10</f>
        <v>-4.5255325654877158E-2</v>
      </c>
    </row>
    <row r="11" spans="1:10">
      <c r="A11" s="1">
        <v>38292</v>
      </c>
      <c r="B11" s="3">
        <f>(Sheet1!B12-Sheet1!B11)/Sheet1!B11</f>
        <v>4.548204279164552E-2</v>
      </c>
      <c r="C11" s="3">
        <f>(Sheet1!C12-Sheet1!C11)/Sheet1!C11</f>
        <v>-1.7361521199952743E-2</v>
      </c>
      <c r="D11" s="3">
        <f>(Sheet1!D12-Sheet1!D11)/Sheet1!D11</f>
        <v>2.0245398773006205E-2</v>
      </c>
      <c r="E11" s="3">
        <f>(Sheet1!E12-Sheet1!E11)/Sheet1!E11</f>
        <v>0.10672146360864374</v>
      </c>
      <c r="F11" s="3">
        <f>(Sheet1!F12-Sheet1!F11)/Sheet1!F11</f>
        <v>5.145248645987207E-2</v>
      </c>
      <c r="G11" s="3">
        <f>(Sheet1!G12-Sheet1!G11)/Sheet1!G11</f>
        <v>5.6460834762721603E-2</v>
      </c>
      <c r="H11" s="3">
        <f>(Sheet1!H12-Sheet1!H11)/Sheet1!H11</f>
        <v>-5.4279749478078915E-3</v>
      </c>
      <c r="I11" s="3">
        <f>(Sheet1!I12-Sheet1!I11)/Sheet1!I11</f>
        <v>3.9944903581267101E-2</v>
      </c>
      <c r="J11" s="3">
        <f>(Sheet1!J12-Sheet1!J11)/Sheet1!J11</f>
        <v>5.7542436212234448E-2</v>
      </c>
    </row>
    <row r="12" spans="1:10">
      <c r="A12" s="1">
        <v>38322</v>
      </c>
      <c r="B12" s="3">
        <f>(Sheet1!B13-Sheet1!B12)/Sheet1!B12</f>
        <v>1.7313051025535615E-2</v>
      </c>
      <c r="C12" s="3">
        <f>(Sheet1!C13-Sheet1!C12)/Sheet1!C12</f>
        <v>3.2932692307692246E-2</v>
      </c>
      <c r="D12" s="3">
        <f>(Sheet1!D13-Sheet1!D12)/Sheet1!D12</f>
        <v>1.4311485267588667E-2</v>
      </c>
      <c r="E12" s="3">
        <f>(Sheet1!E13-Sheet1!E12)/Sheet1!E12</f>
        <v>-5.3905126976521662E-3</v>
      </c>
      <c r="F12" s="3">
        <f>(Sheet1!F13-Sheet1!F12)/Sheet1!F12</f>
        <v>-3.4184031842659821E-2</v>
      </c>
      <c r="G12" s="3">
        <f>(Sheet1!G13-Sheet1!G12)/Sheet1!G12</f>
        <v>2.3000947097821713E-2</v>
      </c>
      <c r="H12" s="3">
        <f>(Sheet1!H13-Sheet1!H12)/Sheet1!H12</f>
        <v>2.5818639798488599E-2</v>
      </c>
      <c r="I12" s="3">
        <f>(Sheet1!I13-Sheet1!I12)/Sheet1!I12</f>
        <v>4.9668874172185745E-3</v>
      </c>
      <c r="J12" s="3">
        <f>(Sheet1!J13-Sheet1!J12)/Sheet1!J12</f>
        <v>6.0771249747627661E-2</v>
      </c>
    </row>
    <row r="13" spans="1:10">
      <c r="A13" s="1">
        <v>38353</v>
      </c>
      <c r="B13" s="3">
        <f>(Sheet1!B14-Sheet1!B13)/Sheet1!B13</f>
        <v>5.0606196677144055E-2</v>
      </c>
      <c r="C13" s="3">
        <f>(Sheet1!C14-Sheet1!C13)/Sheet1!C13</f>
        <v>3.8747963695601566E-2</v>
      </c>
      <c r="D13" s="3">
        <f>(Sheet1!D14-Sheet1!D13)/Sheet1!D13</f>
        <v>-2.8456248517904799E-3</v>
      </c>
      <c r="E13" s="3">
        <f>(Sheet1!E14-Sheet1!E13)/Sheet1!E13</f>
        <v>5.4076839696495183E-2</v>
      </c>
      <c r="F13" s="3">
        <f>(Sheet1!F14-Sheet1!F13)/Sheet1!F13</f>
        <v>6.4000000000000015E-2</v>
      </c>
      <c r="G13" s="3">
        <f>(Sheet1!G14-Sheet1!G13)/Sheet1!G13</f>
        <v>6.7054622404443959E-2</v>
      </c>
      <c r="H13" s="3">
        <f>(Sheet1!H14-Sheet1!H13)/Sheet1!H13</f>
        <v>4.5528954368733408E-2</v>
      </c>
      <c r="I13" s="3">
        <f>(Sheet1!I14-Sheet1!I13)/Sheet1!I13</f>
        <v>3.2619439868204272E-2</v>
      </c>
      <c r="J13" s="3">
        <f>(Sheet1!J14-Sheet1!J13)/Sheet1!J13</f>
        <v>4.3110011419870586E-2</v>
      </c>
    </row>
    <row r="14" spans="1:10">
      <c r="A14" s="1">
        <v>38384</v>
      </c>
      <c r="B14" s="3">
        <f>(Sheet1!B15-Sheet1!B14)/Sheet1!B14</f>
        <v>5.6474476784772958E-2</v>
      </c>
      <c r="C14" s="3">
        <f>(Sheet1!C15-Sheet1!C14)/Sheet1!C14</f>
        <v>1.9043351629886893E-2</v>
      </c>
      <c r="D14" s="3">
        <f>(Sheet1!D15-Sheet1!D14)/Sheet1!D14</f>
        <v>3.4958382877526901E-2</v>
      </c>
      <c r="E14" s="3">
        <f>(Sheet1!E15-Sheet1!E14)/Sheet1!E14</f>
        <v>3.736288848263266E-2</v>
      </c>
      <c r="F14" s="3">
        <f>(Sheet1!F15-Sheet1!F14)/Sheet1!F14</f>
        <v>5.2973342447026721E-2</v>
      </c>
      <c r="G14" s="3">
        <f>(Sheet1!G15-Sheet1!G14)/Sheet1!G14</f>
        <v>2.5409023301933526E-2</v>
      </c>
      <c r="H14" s="3">
        <f>(Sheet1!H15-Sheet1!H14)/Sheet1!H14</f>
        <v>0.15236324493590378</v>
      </c>
      <c r="I14" s="3">
        <f>(Sheet1!I15-Sheet1!I14)/Sheet1!I14</f>
        <v>1.8081259306530557E-2</v>
      </c>
      <c r="J14" s="3">
        <f>(Sheet1!J15-Sheet1!J14)/Sheet1!J14</f>
        <v>2.7460998084116461E-2</v>
      </c>
    </row>
    <row r="15" spans="1:10">
      <c r="A15" s="1">
        <v>38412</v>
      </c>
      <c r="B15" s="3">
        <f>(Sheet1!B16-Sheet1!B15)/Sheet1!B15</f>
        <v>-8.0992515676623217E-2</v>
      </c>
      <c r="C15" s="3">
        <f>(Sheet1!C16-Sheet1!C15)/Sheet1!C15</f>
        <v>6.1558755633725655E-3</v>
      </c>
      <c r="D15" s="3">
        <f>(Sheet1!D16-Sheet1!D15)/Sheet1!D15</f>
        <v>-1.056985294117649E-2</v>
      </c>
      <c r="E15" s="3">
        <f>(Sheet1!E16-Sheet1!E15)/Sheet1!E15</f>
        <v>-9.2521202775636135E-2</v>
      </c>
      <c r="F15" s="3">
        <f>(Sheet1!F16-Sheet1!F15)/Sheet1!F15</f>
        <v>-9.8452883263009924E-2</v>
      </c>
      <c r="G15" s="3">
        <f>(Sheet1!G16-Sheet1!G15)/Sheet1!G15</f>
        <v>-8.2315967605463586E-2</v>
      </c>
      <c r="H15" s="3">
        <f>(Sheet1!H16-Sheet1!H15)/Sheet1!H15</f>
        <v>-9.3495244565217434E-2</v>
      </c>
      <c r="I15" s="3">
        <f>(Sheet1!I16-Sheet1!I15)/Sheet1!I15</f>
        <v>-3.0192227329711666E-2</v>
      </c>
      <c r="J15" s="3">
        <f>(Sheet1!J16-Sheet1!J15)/Sheet1!J15</f>
        <v>-0.1080625110992719</v>
      </c>
    </row>
    <row r="16" spans="1:10">
      <c r="A16" s="1">
        <v>38443</v>
      </c>
      <c r="B16" s="3">
        <f>(Sheet1!B17-Sheet1!B16)/Sheet1!B16</f>
        <v>-3.3177302675020927E-2</v>
      </c>
      <c r="C16" s="3">
        <f>(Sheet1!C17-Sheet1!C16)/Sheet1!C16</f>
        <v>5.5719436250410261E-3</v>
      </c>
      <c r="D16" s="3">
        <f>(Sheet1!D17-Sheet1!D16)/Sheet1!D16</f>
        <v>-3.3673943334881627E-2</v>
      </c>
      <c r="E16" s="3">
        <f>(Sheet1!E17-Sheet1!E16)/Sheet1!E16</f>
        <v>-3.5441194319699013E-2</v>
      </c>
      <c r="F16" s="3">
        <f>(Sheet1!F17-Sheet1!F16)/Sheet1!F16</f>
        <v>-4.1281651266050615E-2</v>
      </c>
      <c r="G16" s="3">
        <f>(Sheet1!G17-Sheet1!G16)/Sheet1!G16</f>
        <v>-0.10932560590094832</v>
      </c>
      <c r="H16" s="3">
        <f>(Sheet1!H17-Sheet1!H16)/Sheet1!H16</f>
        <v>4.8243559718969611E-2</v>
      </c>
      <c r="I16" s="3">
        <f>(Sheet1!I17-Sheet1!I16)/Sheet1!I16</f>
        <v>-6.1510287622535749E-2</v>
      </c>
      <c r="J16" s="3">
        <f>(Sheet1!J17-Sheet1!J16)/Sheet1!J16</f>
        <v>-6.2717770034843176E-2</v>
      </c>
    </row>
    <row r="17" spans="1:10">
      <c r="A17" s="1">
        <v>38473</v>
      </c>
      <c r="B17" s="3">
        <f>(Sheet1!B18-Sheet1!B17)/Sheet1!B17</f>
        <v>1.3158693540553604E-2</v>
      </c>
      <c r="C17" s="3">
        <f>(Sheet1!C18-Sheet1!C17)/Sheet1!C17</f>
        <v>-7.6053889613211948E-3</v>
      </c>
      <c r="D17" s="3">
        <f>(Sheet1!D18-Sheet1!D17)/Sheet1!D17</f>
        <v>-4.0855563566450787E-3</v>
      </c>
      <c r="E17" s="3">
        <f>(Sheet1!E18-Sheet1!E17)/Sheet1!E17</f>
        <v>4.479677865861334E-2</v>
      </c>
      <c r="F17" s="3">
        <f>(Sheet1!F18-Sheet1!F17)/Sheet1!F17</f>
        <v>-4.7440230316685518E-2</v>
      </c>
      <c r="G17" s="3">
        <f>(Sheet1!G18-Sheet1!G17)/Sheet1!G17</f>
        <v>3.0316474415853254E-2</v>
      </c>
      <c r="H17" s="3">
        <f>(Sheet1!H18-Sheet1!H17)/Sheet1!H17</f>
        <v>-2.4128686327077771E-2</v>
      </c>
      <c r="I17" s="3">
        <f>(Sheet1!I18-Sheet1!I17)/Sheet1!I17</f>
        <v>1.1822773186409563E-2</v>
      </c>
      <c r="J17" s="3">
        <f>(Sheet1!J18-Sheet1!J17)/Sheet1!J17</f>
        <v>-1.327668613913967E-2</v>
      </c>
    </row>
    <row r="18" spans="1:10">
      <c r="A18" s="1">
        <v>38504</v>
      </c>
      <c r="B18" s="3">
        <f>(Sheet1!B19-Sheet1!B18)/Sheet1!B18</f>
        <v>1.1909220283124928E-2</v>
      </c>
      <c r="C18" s="3">
        <f>(Sheet1!C19-Sheet1!C18)/Sheet1!C18</f>
        <v>6.2404204072694673E-3</v>
      </c>
      <c r="D18" s="3">
        <f>(Sheet1!D19-Sheet1!D18)/Sheet1!D18</f>
        <v>-6.7567567567567849E-3</v>
      </c>
      <c r="E18" s="3">
        <f>(Sheet1!E19-Sheet1!E18)/Sheet1!E18</f>
        <v>-2.1076719258099483E-2</v>
      </c>
      <c r="F18" s="3">
        <f>(Sheet1!F19-Sheet1!F18)/Sheet1!F18</f>
        <v>-2.010512483574246E-2</v>
      </c>
      <c r="G18" s="3">
        <f>(Sheet1!G19-Sheet1!G18)/Sheet1!G18</f>
        <v>-2.7845557628821554E-2</v>
      </c>
      <c r="H18" s="3">
        <f>(Sheet1!H19-Sheet1!H18)/Sheet1!H18</f>
        <v>8.1410256410256412E-2</v>
      </c>
      <c r="I18" s="3">
        <f>(Sheet1!I19-Sheet1!I18)/Sheet1!I18</f>
        <v>-2.1894498014747667E-2</v>
      </c>
      <c r="J18" s="3">
        <f>(Sheet1!J19-Sheet1!J18)/Sheet1!J18</f>
        <v>5.1130247578040904E-2</v>
      </c>
    </row>
    <row r="19" spans="1:10">
      <c r="A19" s="1">
        <v>38534</v>
      </c>
      <c r="B19" s="3">
        <f>(Sheet1!B20-Sheet1!B19)/Sheet1!B19</f>
        <v>2.5166543301252269E-4</v>
      </c>
      <c r="C19" s="3">
        <f>(Sheet1!C20-Sheet1!C19)/Sheet1!C19</f>
        <v>1.2294636057012399E-2</v>
      </c>
      <c r="D19" s="3">
        <f>(Sheet1!D20-Sheet1!D19)/Sheet1!D19</f>
        <v>-2.0772594752186516E-2</v>
      </c>
      <c r="E19" s="3">
        <f>(Sheet1!E20-Sheet1!E19)/Sheet1!E19</f>
        <v>-6.1515748031496058E-3</v>
      </c>
      <c r="F19" s="3">
        <f>(Sheet1!F20-Sheet1!F19)/Sheet1!F19</f>
        <v>-5.76639399222207E-2</v>
      </c>
      <c r="G19" s="3">
        <f>(Sheet1!G20-Sheet1!G19)/Sheet1!G19</f>
        <v>-2.9971947438358203E-2</v>
      </c>
      <c r="H19" s="3">
        <f>(Sheet1!H20-Sheet1!H19)/Sheet1!H19</f>
        <v>4.3102718265729555E-2</v>
      </c>
      <c r="I19" s="3">
        <f>(Sheet1!I20-Sheet1!I19)/Sheet1!I19</f>
        <v>1.2758060774762171E-3</v>
      </c>
      <c r="J19" s="3">
        <f>(Sheet1!J20-Sheet1!J19)/Sheet1!J19</f>
        <v>5.939580133128502E-3</v>
      </c>
    </row>
    <row r="20" spans="1:10">
      <c r="A20" s="1">
        <v>38565</v>
      </c>
      <c r="B20" s="3">
        <f>(Sheet1!B21-Sheet1!B20)/Sheet1!B20</f>
        <v>3.2826675744076349E-2</v>
      </c>
      <c r="C20" s="3">
        <f>(Sheet1!C21-Sheet1!C20)/Sheet1!C20</f>
        <v>6.1263972484952585E-2</v>
      </c>
      <c r="D20" s="3">
        <f>(Sheet1!D21-Sheet1!D20)/Sheet1!D20</f>
        <v>9.055948393499616E-3</v>
      </c>
      <c r="E20" s="3">
        <f>(Sheet1!E21-Sheet1!E20)/Sheet1!E20</f>
        <v>3.8747214657093285E-2</v>
      </c>
      <c r="F20" s="3">
        <f>(Sheet1!F21-Sheet1!F20)/Sheet1!F20</f>
        <v>-2.8746264408709209E-2</v>
      </c>
      <c r="G20" s="3">
        <f>(Sheet1!G21-Sheet1!G20)/Sheet1!G20</f>
        <v>-3.0441400304414435E-3</v>
      </c>
      <c r="H20" s="3">
        <f>(Sheet1!H21-Sheet1!H20)/Sheet1!H20</f>
        <v>7.3063809059912319E-2</v>
      </c>
      <c r="I20" s="3">
        <f>(Sheet1!I21-Sheet1!I20)/Sheet1!I20</f>
        <v>2.4441098111896205E-2</v>
      </c>
      <c r="J20" s="3">
        <f>(Sheet1!J21-Sheet1!J20)/Sheet1!J20</f>
        <v>-1.0994604499643675E-2</v>
      </c>
    </row>
    <row r="21" spans="1:10">
      <c r="A21" s="1">
        <v>38596</v>
      </c>
      <c r="B21" s="3">
        <f>(Sheet1!B22-Sheet1!B21)/Sheet1!B21</f>
        <v>3.6368847173461338E-2</v>
      </c>
      <c r="C21" s="3">
        <f>(Sheet1!C22-Sheet1!C21)/Sheet1!C21</f>
        <v>8.7299979744784331E-2</v>
      </c>
      <c r="D21" s="3">
        <f>(Sheet1!D22-Sheet1!D21)/Sheet1!D21</f>
        <v>1.954757806737157E-2</v>
      </c>
      <c r="E21" s="3">
        <f>(Sheet1!E22-Sheet1!E21)/Sheet1!E21</f>
        <v>4.1592182099869014E-2</v>
      </c>
      <c r="F21" s="3">
        <f>(Sheet1!F22-Sheet1!F21)/Sheet1!F21</f>
        <v>6.3736263736263649E-2</v>
      </c>
      <c r="G21" s="3">
        <f>(Sheet1!G22-Sheet1!G21)/Sheet1!G21</f>
        <v>5.267175572519088E-2</v>
      </c>
      <c r="H21" s="3">
        <f>(Sheet1!H22-Sheet1!H21)/Sheet1!H21</f>
        <v>3.2531396580421151E-3</v>
      </c>
      <c r="I21" s="3">
        <f>(Sheet1!I22-Sheet1!I21)/Sheet1!I21</f>
        <v>3.0755314337403878E-2</v>
      </c>
      <c r="J21" s="3">
        <f>(Sheet1!J22-Sheet1!J21)/Sheet1!J21</f>
        <v>6.3921770458054486E-2</v>
      </c>
    </row>
    <row r="22" spans="1:10">
      <c r="A22" s="1">
        <v>38626</v>
      </c>
      <c r="B22" s="3">
        <f>(Sheet1!B23-Sheet1!B22)/Sheet1!B22</f>
        <v>-5.6150878696956723E-2</v>
      </c>
      <c r="C22" s="3">
        <f>(Sheet1!C23-Sheet1!C22)/Sheet1!C22</f>
        <v>-4.2846497764530499E-2</v>
      </c>
      <c r="D22" s="3">
        <f>(Sheet1!D23-Sheet1!D22)/Sheet1!D22</f>
        <v>-8.0791028578319265E-3</v>
      </c>
      <c r="E22" s="3">
        <f>(Sheet1!E23-Sheet1!E22)/Sheet1!E22</f>
        <v>-5.331807780320378E-2</v>
      </c>
      <c r="F22" s="3">
        <f>(Sheet1!F23-Sheet1!F22)/Sheet1!F22</f>
        <v>-2.7685950413223016E-2</v>
      </c>
      <c r="G22" s="3">
        <f>(Sheet1!G23-Sheet1!G22)/Sheet1!G22</f>
        <v>-5.0906453952139302E-2</v>
      </c>
      <c r="H22" s="3">
        <f>(Sheet1!H23-Sheet1!H22)/Sheet1!H22</f>
        <v>-8.6418822109946516E-2</v>
      </c>
      <c r="I22" s="3">
        <f>(Sheet1!I23-Sheet1!I22)/Sheet1!I22</f>
        <v>-1.0530934620447496E-2</v>
      </c>
      <c r="J22" s="3">
        <f>(Sheet1!J23-Sheet1!J22)/Sheet1!J22</f>
        <v>-6.3757739938080524E-2</v>
      </c>
    </row>
    <row r="23" spans="1:10">
      <c r="A23" s="1">
        <v>38657</v>
      </c>
      <c r="B23" s="3">
        <f>(Sheet1!B24-Sheet1!B23)/Sheet1!B23</f>
        <v>-2.1783715683689323E-2</v>
      </c>
      <c r="C23" s="3">
        <f>(Sheet1!C24-Sheet1!C23)/Sheet1!C23</f>
        <v>-2.2090307512650936E-2</v>
      </c>
      <c r="D23" s="3">
        <f>(Sheet1!D24-Sheet1!D23)/Sheet1!D23</f>
        <v>1.5317286652078663E-2</v>
      </c>
      <c r="E23" s="3">
        <f>(Sheet1!E24-Sheet1!E23)/Sheet1!E23</f>
        <v>-9.6688421561517673E-3</v>
      </c>
      <c r="F23" s="3">
        <f>(Sheet1!F24-Sheet1!F23)/Sheet1!F23</f>
        <v>-4.7457146904660838E-2</v>
      </c>
      <c r="G23" s="3">
        <f>(Sheet1!G24-Sheet1!G23)/Sheet1!G23</f>
        <v>-1.9865525672370945E-3</v>
      </c>
      <c r="H23" s="3">
        <f>(Sheet1!H24-Sheet1!H23)/Sheet1!H23</f>
        <v>-2.2203879488237821E-2</v>
      </c>
      <c r="I23" s="3">
        <f>(Sheet1!I24-Sheet1!I23)/Sheet1!I23</f>
        <v>-1.5410199556541026E-2</v>
      </c>
      <c r="J23" s="3">
        <f>(Sheet1!J24-Sheet1!J23)/Sheet1!J23</f>
        <v>-3.5134855843752116E-3</v>
      </c>
    </row>
    <row r="24" spans="1:10">
      <c r="A24" s="1">
        <v>38687</v>
      </c>
      <c r="B24" s="3">
        <f>(Sheet1!B25-Sheet1!B24)/Sheet1!B24</f>
        <v>6.8858105578435067E-2</v>
      </c>
      <c r="C24" s="3">
        <f>(Sheet1!C25-Sheet1!C24)/Sheet1!C24</f>
        <v>7.9808936212558565E-2</v>
      </c>
      <c r="D24" s="3">
        <f>(Sheet1!D25-Sheet1!D24)/Sheet1!D24</f>
        <v>2.1671455938697345E-2</v>
      </c>
      <c r="E24" s="3">
        <f>(Sheet1!E25-Sheet1!E24)/Sheet1!E24</f>
        <v>8.5916524286063056E-2</v>
      </c>
      <c r="F24" s="3">
        <f>(Sheet1!F25-Sheet1!F24)/Sheet1!F24</f>
        <v>1.1897679952409449E-2</v>
      </c>
      <c r="G24" s="3">
        <f>(Sheet1!G25-Sheet1!G24)/Sheet1!G24</f>
        <v>6.2165058949624902E-2</v>
      </c>
      <c r="H24" s="3">
        <f>(Sheet1!H25-Sheet1!H24)/Sheet1!H24</f>
        <v>5.4955259159209909E-2</v>
      </c>
      <c r="I24" s="3">
        <f>(Sheet1!I25-Sheet1!I24)/Sheet1!I24</f>
        <v>5.6637766017340399E-2</v>
      </c>
      <c r="J24" s="3">
        <f>(Sheet1!J25-Sheet1!J24)/Sheet1!J24</f>
        <v>9.5509696152649523E-2</v>
      </c>
    </row>
    <row r="25" spans="1:10">
      <c r="A25" s="1">
        <v>38718</v>
      </c>
      <c r="B25" s="3">
        <f>(Sheet1!B26-Sheet1!B25)/Sheet1!B25</f>
        <v>6.8513303350006272E-2</v>
      </c>
      <c r="C25" s="3">
        <f>(Sheet1!C26-Sheet1!C25)/Sheet1!C25</f>
        <v>1.6219703253156307E-2</v>
      </c>
      <c r="D25" s="3">
        <f>(Sheet1!D26-Sheet1!D25)/Sheet1!D25</f>
        <v>2.4610336341263431E-2</v>
      </c>
      <c r="E25" s="3">
        <f>(Sheet1!E26-Sheet1!E25)/Sheet1!E25</f>
        <v>6.64194200944032E-2</v>
      </c>
      <c r="F25" s="3">
        <f>(Sheet1!F26-Sheet1!F25)/Sheet1!F25</f>
        <v>2.4691358024691246E-2</v>
      </c>
      <c r="G25" s="3">
        <f>(Sheet1!G26-Sheet1!G25)/Sheet1!G25</f>
        <v>6.991494882514046E-2</v>
      </c>
      <c r="H25" s="3">
        <f>(Sheet1!H26-Sheet1!H25)/Sheet1!H25</f>
        <v>0.13779307033688085</v>
      </c>
      <c r="I25" s="3">
        <f>(Sheet1!I26-Sheet1!I25)/Sheet1!I25</f>
        <v>1.7476555839727202E-2</v>
      </c>
      <c r="J25" s="3">
        <f>(Sheet1!J26-Sheet1!J25)/Sheet1!J25</f>
        <v>2.1961378265808341E-2</v>
      </c>
    </row>
    <row r="26" spans="1:10">
      <c r="A26" s="1">
        <v>38749</v>
      </c>
      <c r="B26" s="3">
        <f>(Sheet1!B27-Sheet1!B26)/Sheet1!B26</f>
        <v>-2.4363059412821474E-2</v>
      </c>
      <c r="C26" s="3">
        <f>(Sheet1!C27-Sheet1!C26)/Sheet1!C26</f>
        <v>-1.9678969801396589E-2</v>
      </c>
      <c r="D26" s="3">
        <f>(Sheet1!D27-Sheet1!D26)/Sheet1!D26</f>
        <v>-1.5784055816081544E-2</v>
      </c>
      <c r="E26" s="3">
        <f>(Sheet1!E27-Sheet1!E26)/Sheet1!E26</f>
        <v>1.8231636631889599E-2</v>
      </c>
      <c r="F26" s="3">
        <f>(Sheet1!F27-Sheet1!F26)/Sheet1!F26</f>
        <v>-1.5777395295467503E-3</v>
      </c>
      <c r="G26" s="3">
        <f>(Sheet1!G27-Sheet1!G26)/Sheet1!G26</f>
        <v>-2.3713284828887161E-2</v>
      </c>
      <c r="H26" s="3">
        <f>(Sheet1!H27-Sheet1!H26)/Sheet1!H26</f>
        <v>-5.3590266544764079E-2</v>
      </c>
      <c r="I26" s="3">
        <f>(Sheet1!I27-Sheet1!I26)/Sheet1!I26</f>
        <v>1.0682865521575156E-2</v>
      </c>
      <c r="J26" s="3">
        <f>(Sheet1!J27-Sheet1!J26)/Sheet1!J26</f>
        <v>-4.4924045942941783E-2</v>
      </c>
    </row>
    <row r="27" spans="1:10">
      <c r="A27" s="1">
        <v>38777</v>
      </c>
      <c r="B27" s="3">
        <f>(Sheet1!B28-Sheet1!B27)/Sheet1!B27</f>
        <v>-1.4515153551508574E-2</v>
      </c>
      <c r="C27" s="3">
        <f>(Sheet1!C28-Sheet1!C27)/Sheet1!C27</f>
        <v>5.1341350601295202E-2</v>
      </c>
      <c r="D27" s="3">
        <f>(Sheet1!D28-Sheet1!D27)/Sheet1!D27</f>
        <v>6.9726902963394366E-3</v>
      </c>
      <c r="E27" s="3">
        <f>(Sheet1!E28-Sheet1!E27)/Sheet1!E27</f>
        <v>-2.8669012626785451E-2</v>
      </c>
      <c r="F27" s="3">
        <f>(Sheet1!F28-Sheet1!F27)/Sheet1!F27</f>
        <v>1.1348944117224627E-2</v>
      </c>
      <c r="G27" s="3">
        <f>(Sheet1!G28-Sheet1!G27)/Sheet1!G27</f>
        <v>-2.704940656914151E-2</v>
      </c>
      <c r="H27" s="3">
        <f>(Sheet1!H28-Sheet1!H27)/Sheet1!H27</f>
        <v>-4.8301998959649674E-3</v>
      </c>
      <c r="I27" s="3">
        <f>(Sheet1!I28-Sheet1!I27)/Sheet1!I27</f>
        <v>1.9585492227979281E-2</v>
      </c>
      <c r="J27" s="3">
        <f>(Sheet1!J28-Sheet1!J27)/Sheet1!J27</f>
        <v>-6.1875666763650423E-2</v>
      </c>
    </row>
    <row r="28" spans="1:10">
      <c r="A28" s="1">
        <v>38808</v>
      </c>
      <c r="B28" s="3">
        <f>(Sheet1!B29-Sheet1!B28)/Sheet1!B28</f>
        <v>4.7787248550971655E-2</v>
      </c>
      <c r="C28" s="3">
        <f>(Sheet1!C29-Sheet1!C28)/Sheet1!C28</f>
        <v>7.769467663880332E-2</v>
      </c>
      <c r="D28" s="3">
        <f>(Sheet1!D29-Sheet1!D28)/Sheet1!D28</f>
        <v>9.3479515291400809E-3</v>
      </c>
      <c r="E28" s="3">
        <f>(Sheet1!E29-Sheet1!E28)/Sheet1!E28</f>
        <v>2.5359616409163663E-2</v>
      </c>
      <c r="F28" s="3">
        <f>(Sheet1!F29-Sheet1!F28)/Sheet1!F28</f>
        <v>6.8181818181816721E-3</v>
      </c>
      <c r="G28" s="3">
        <f>(Sheet1!G29-Sheet1!G28)/Sheet1!G28</f>
        <v>1.6170212765957453E-2</v>
      </c>
      <c r="H28" s="3">
        <f>(Sheet1!H29-Sheet1!H28)/Sheet1!H28</f>
        <v>9.468339307048991E-2</v>
      </c>
      <c r="I28" s="3">
        <f>(Sheet1!I29-Sheet1!I28)/Sheet1!I28</f>
        <v>7.2771623132432128E-2</v>
      </c>
      <c r="J28" s="3">
        <f>(Sheet1!J29-Sheet1!J28)/Sheet1!J28</f>
        <v>-7.2366380647162498E-3</v>
      </c>
    </row>
    <row r="29" spans="1:10">
      <c r="A29" s="1">
        <v>38838</v>
      </c>
      <c r="B29" s="3">
        <f>(Sheet1!B30-Sheet1!B29)/Sheet1!B29</f>
        <v>-7.661169610433563E-2</v>
      </c>
      <c r="C29" s="3">
        <f>(Sheet1!C30-Sheet1!C29)/Sheet1!C29</f>
        <v>-3.2658393207054215E-2</v>
      </c>
      <c r="D29" s="3">
        <f>(Sheet1!D30-Sheet1!D29)/Sheet1!D29</f>
        <v>5.0308712554311911E-3</v>
      </c>
      <c r="E29" s="3">
        <f>(Sheet1!E30-Sheet1!E29)/Sheet1!E29</f>
        <v>-9.3629845162631245E-2</v>
      </c>
      <c r="F29" s="3">
        <f>(Sheet1!F30-Sheet1!F29)/Sheet1!F29</f>
        <v>-7.2658013544017949E-2</v>
      </c>
      <c r="G29" s="3">
        <f>(Sheet1!G30-Sheet1!G29)/Sheet1!G29</f>
        <v>-0.111250697934115</v>
      </c>
      <c r="H29" s="3">
        <f>(Sheet1!H30-Sheet1!H29)/Sheet1!H29</f>
        <v>-8.3765347885402464E-2</v>
      </c>
      <c r="I29" s="3">
        <f>(Sheet1!I30-Sheet1!I29)/Sheet1!I29</f>
        <v>-4.2823306489815215E-2</v>
      </c>
      <c r="J29" s="3">
        <f>(Sheet1!J30-Sheet1!J29)/Sheet1!J29</f>
        <v>-3.1240237425804437E-2</v>
      </c>
    </row>
    <row r="30" spans="1:10">
      <c r="A30" s="1">
        <v>38869</v>
      </c>
      <c r="B30" s="3">
        <f>(Sheet1!B31-Sheet1!B30)/Sheet1!B30</f>
        <v>-4.4119927265551154E-2</v>
      </c>
      <c r="C30" s="3">
        <f>(Sheet1!C31-Sheet1!C30)/Sheet1!C30</f>
        <v>-6.3301823092505066E-2</v>
      </c>
      <c r="D30" s="3">
        <f>(Sheet1!D31-Sheet1!D30)/Sheet1!D30</f>
        <v>-1.2400455062571142E-2</v>
      </c>
      <c r="E30" s="3">
        <f>(Sheet1!E31-Sheet1!E30)/Sheet1!E30</f>
        <v>-3.5198349002522278E-2</v>
      </c>
      <c r="F30" s="3">
        <f>(Sheet1!F31-Sheet1!F30)/Sheet1!F30</f>
        <v>3.6513007759013368E-3</v>
      </c>
      <c r="G30" s="3">
        <f>(Sheet1!G31-Sheet1!G30)/Sheet1!G30</f>
        <v>-4.7275011779488063E-2</v>
      </c>
      <c r="H30" s="3">
        <f>(Sheet1!H31-Sheet1!H30)/Sheet1!H30</f>
        <v>-4.6679571173317315E-2</v>
      </c>
      <c r="I30" s="3">
        <f>(Sheet1!I31-Sheet1!I30)/Sheet1!I30</f>
        <v>-3.147579926754436E-2</v>
      </c>
      <c r="J30" s="3">
        <f>(Sheet1!J31-Sheet1!J30)/Sheet1!J30</f>
        <v>-6.7612598086638789E-2</v>
      </c>
    </row>
    <row r="31" spans="1:10">
      <c r="A31" s="1">
        <v>38899</v>
      </c>
      <c r="B31" s="3">
        <f>(Sheet1!B32-Sheet1!B31)/Sheet1!B31</f>
        <v>1.9701237225900659E-2</v>
      </c>
      <c r="C31" s="3">
        <f>(Sheet1!C32-Sheet1!C31)/Sheet1!C31</f>
        <v>1.4777437376103807E-2</v>
      </c>
      <c r="D31" s="3">
        <f>(Sheet1!D32-Sheet1!D31)/Sheet1!D31</f>
        <v>-7.1420343278424669E-3</v>
      </c>
      <c r="E31" s="3">
        <f>(Sheet1!E32-Sheet1!E31)/Sheet1!E31</f>
        <v>-1.0101010101010202E-2</v>
      </c>
      <c r="F31" s="3">
        <f>(Sheet1!F32-Sheet1!F31)/Sheet1!F31</f>
        <v>-5.9117780809458936E-3</v>
      </c>
      <c r="G31" s="3">
        <f>(Sheet1!G32-Sheet1!G31)/Sheet1!G31</f>
        <v>-3.7916254533464705E-3</v>
      </c>
      <c r="H31" s="3">
        <f>(Sheet1!H32-Sheet1!H31)/Sheet1!H31</f>
        <v>5.7399453338539581E-2</v>
      </c>
      <c r="I31" s="3">
        <f>(Sheet1!I32-Sheet1!I31)/Sheet1!I31</f>
        <v>3.1476750127746679E-2</v>
      </c>
      <c r="J31" s="3">
        <f>(Sheet1!J32-Sheet1!J31)/Sheet1!J31</f>
        <v>2.8821766197832605E-3</v>
      </c>
    </row>
    <row r="32" spans="1:10">
      <c r="A32" s="1">
        <v>38930</v>
      </c>
      <c r="B32" s="3">
        <f>(Sheet1!B33-Sheet1!B32)/Sheet1!B32</f>
        <v>-8.5322998163390909E-4</v>
      </c>
      <c r="C32" s="3">
        <f>(Sheet1!C33-Sheet1!C32)/Sheet1!C32</f>
        <v>-3.5695258391049638E-2</v>
      </c>
      <c r="D32" s="3">
        <f>(Sheet1!D33-Sheet1!D32)/Sheet1!D32</f>
        <v>-2.2392388908225928E-2</v>
      </c>
      <c r="E32" s="3">
        <f>(Sheet1!E33-Sheet1!E32)/Sheet1!E32</f>
        <v>2.0648259303721477E-2</v>
      </c>
      <c r="F32" s="3">
        <f>(Sheet1!F33-Sheet1!F32)/Sheet1!F32</f>
        <v>-2.2567856053674961E-2</v>
      </c>
      <c r="G32" s="3">
        <f>(Sheet1!G33-Sheet1!G32)/Sheet1!G32</f>
        <v>2.1347013072976984E-2</v>
      </c>
      <c r="H32" s="3">
        <f>(Sheet1!H33-Sheet1!H32)/Sheet1!H32</f>
        <v>-2.7917282127031026E-2</v>
      </c>
      <c r="I32" s="3">
        <f>(Sheet1!I33-Sheet1!I32)/Sheet1!I32</f>
        <v>1.2880214009709672E-2</v>
      </c>
      <c r="J32" s="3">
        <f>(Sheet1!J33-Sheet1!J32)/Sheet1!J32</f>
        <v>2.643982066904255E-2</v>
      </c>
    </row>
    <row r="33" spans="1:10">
      <c r="A33" s="1">
        <v>38961</v>
      </c>
      <c r="B33" s="3">
        <f>(Sheet1!B34-Sheet1!B33)/Sheet1!B33</f>
        <v>-6.9474598349977632E-3</v>
      </c>
      <c r="C33" s="3">
        <f>(Sheet1!C34-Sheet1!C33)/Sheet1!C33</f>
        <v>-7.6427255985266878E-3</v>
      </c>
      <c r="D33" s="3">
        <f>(Sheet1!D34-Sheet1!D33)/Sheet1!D33</f>
        <v>1.4478993591265117E-2</v>
      </c>
      <c r="E33" s="3">
        <f>(Sheet1!E34-Sheet1!E33)/Sheet1!E33</f>
        <v>1.5643378028699112E-2</v>
      </c>
      <c r="F33" s="3">
        <f>(Sheet1!F34-Sheet1!F33)/Sheet1!F33</f>
        <v>6.7082683307333364E-3</v>
      </c>
      <c r="G33" s="3">
        <f>(Sheet1!G34-Sheet1!G33)/Sheet1!G33</f>
        <v>4.3583927414128289E-2</v>
      </c>
      <c r="H33" s="3">
        <f>(Sheet1!H34-Sheet1!H33)/Sheet1!H33</f>
        <v>-4.353441726181434E-2</v>
      </c>
      <c r="I33" s="3">
        <f>(Sheet1!I34-Sheet1!I33)/Sheet1!I33</f>
        <v>-3.0323779712413406E-3</v>
      </c>
      <c r="J33" s="3">
        <f>(Sheet1!J34-Sheet1!J33)/Sheet1!J33</f>
        <v>-2.0047037742188443E-2</v>
      </c>
    </row>
    <row r="34" spans="1:10">
      <c r="A34" s="1">
        <v>38991</v>
      </c>
      <c r="B34" s="3">
        <f>(Sheet1!B35-Sheet1!B34)/Sheet1!B34</f>
        <v>5.299519020550942E-2</v>
      </c>
      <c r="C34" s="3">
        <f>(Sheet1!C35-Sheet1!C34)/Sheet1!C34</f>
        <v>5.2704834369490645E-2</v>
      </c>
      <c r="D34" s="3">
        <f>(Sheet1!D35-Sheet1!D34)/Sheet1!D34</f>
        <v>-2.5737014506317132E-3</v>
      </c>
      <c r="E34" s="3">
        <f>(Sheet1!E35-Sheet1!E34)/Sheet1!E34</f>
        <v>7.6548928778228137E-2</v>
      </c>
      <c r="F34" s="3">
        <f>(Sheet1!F35-Sheet1!F34)/Sheet1!F34</f>
        <v>5.5478072214473859E-2</v>
      </c>
      <c r="G34" s="3">
        <f>(Sheet1!G35-Sheet1!G34)/Sheet1!G34</f>
        <v>6.9243906225741475E-2</v>
      </c>
      <c r="H34" s="3">
        <f>(Sheet1!H35-Sheet1!H34)/Sheet1!H34</f>
        <v>4.0352688855349893E-2</v>
      </c>
      <c r="I34" s="3">
        <f>(Sheet1!I35-Sheet1!I34)/Sheet1!I34</f>
        <v>5.8379120879120908E-2</v>
      </c>
      <c r="J34" s="3">
        <f>(Sheet1!J35-Sheet1!J34)/Sheet1!J34</f>
        <v>2.3771428571428551E-2</v>
      </c>
    </row>
    <row r="35" spans="1:10">
      <c r="A35" s="1">
        <v>39022</v>
      </c>
      <c r="B35" s="3">
        <f>(Sheet1!B36-Sheet1!B35)/Sheet1!B35</f>
        <v>2.2977050632560846E-2</v>
      </c>
      <c r="C35" s="3">
        <f>(Sheet1!C36-Sheet1!C35)/Sheet1!C35</f>
        <v>4.451300132216833E-2</v>
      </c>
      <c r="D35" s="3">
        <f>(Sheet1!D36-Sheet1!D35)/Sheet1!D35</f>
        <v>7.7410274454609027E-3</v>
      </c>
      <c r="E35" s="3">
        <f>(Sheet1!E36-Sheet1!E35)/Sheet1!E35</f>
        <v>4.1200516351118897E-2</v>
      </c>
      <c r="F35" s="3">
        <f>(Sheet1!F36-Sheet1!F35)/Sheet1!F35</f>
        <v>1.4094846571722122E-2</v>
      </c>
      <c r="G35" s="3">
        <f>(Sheet1!G36-Sheet1!G35)/Sheet1!G35</f>
        <v>5.1981995063162451E-2</v>
      </c>
      <c r="H35" s="3">
        <f>(Sheet1!H36-Sheet1!H35)/Sheet1!H35</f>
        <v>2.3135069099793855E-2</v>
      </c>
      <c r="I35" s="3">
        <f>(Sheet1!I36-Sheet1!I35)/Sheet1!I35</f>
        <v>2.5957170668397117E-2</v>
      </c>
      <c r="J35" s="3">
        <f>(Sheet1!J36-Sheet1!J35)/Sheet1!J35</f>
        <v>-5.5146237999553448E-2</v>
      </c>
    </row>
    <row r="36" spans="1:10">
      <c r="A36" s="1">
        <v>39052</v>
      </c>
      <c r="B36" s="3">
        <f>(Sheet1!B37-Sheet1!B36)/Sheet1!B36</f>
        <v>-8.0128812275051989E-2</v>
      </c>
      <c r="C36" s="3">
        <f>(Sheet1!C37-Sheet1!C36)/Sheet1!C36</f>
        <v>-8.4388185654008432E-3</v>
      </c>
      <c r="D36" s="3">
        <f>(Sheet1!D37-Sheet1!D36)/Sheet1!D36</f>
        <v>-6.1685288640596038E-3</v>
      </c>
      <c r="E36" s="3">
        <f>(Sheet1!E37-Sheet1!E36)/Sheet1!E36</f>
        <v>-0.12904225643144962</v>
      </c>
      <c r="F36" s="3">
        <f>(Sheet1!F37-Sheet1!F36)/Sheet1!F36</f>
        <v>-4.4302881135080185E-2</v>
      </c>
      <c r="G36" s="3">
        <f>(Sheet1!G37-Sheet1!G36)/Sheet1!G36</f>
        <v>-7.3291925465838542E-2</v>
      </c>
      <c r="H36" s="3">
        <f>(Sheet1!H37-Sheet1!H36)/Sheet1!H36</f>
        <v>-9.0820895522388076E-2</v>
      </c>
      <c r="I36" s="3">
        <f>(Sheet1!I37-Sheet1!I36)/Sheet1!I36</f>
        <v>-2.6746182343905377E-2</v>
      </c>
      <c r="J36" s="3">
        <f>(Sheet1!J37-Sheet1!J36)/Sheet1!J36</f>
        <v>-8.5775047258979262E-2</v>
      </c>
    </row>
    <row r="37" spans="1:10">
      <c r="A37" s="1">
        <v>39083</v>
      </c>
      <c r="B37" s="3">
        <f>(Sheet1!B38-Sheet1!B37)/Sheet1!B37</f>
        <v>-3.7950105907272401E-2</v>
      </c>
      <c r="C37" s="3">
        <f>(Sheet1!C38-Sheet1!C37)/Sheet1!C37</f>
        <v>-5.2255319148936177E-2</v>
      </c>
      <c r="D37" s="3">
        <f>(Sheet1!D38-Sheet1!D37)/Sheet1!D37</f>
        <v>-2.4593043681929903E-2</v>
      </c>
      <c r="E37" s="3">
        <f>(Sheet1!E38-Sheet1!E37)/Sheet1!E37</f>
        <v>-3.6298932384341669E-2</v>
      </c>
      <c r="F37" s="3">
        <f>(Sheet1!F38-Sheet1!F37)/Sheet1!F37</f>
        <v>7.5746099075897589E-3</v>
      </c>
      <c r="G37" s="3">
        <f>(Sheet1!G38-Sheet1!G37)/Sheet1!G37</f>
        <v>-5.1831992850759664E-2</v>
      </c>
      <c r="H37" s="3">
        <f>(Sheet1!H38-Sheet1!H37)/Sheet1!H37</f>
        <v>-3.2340146105228576E-2</v>
      </c>
      <c r="I37" s="3">
        <f>(Sheet1!I38-Sheet1!I37)/Sheet1!I37</f>
        <v>-5.2734193668183021E-2</v>
      </c>
      <c r="J37" s="3">
        <f>(Sheet1!J38-Sheet1!J37)/Sheet1!J37</f>
        <v>-4.3034375807702231E-2</v>
      </c>
    </row>
    <row r="38" spans="1:10">
      <c r="A38" s="1">
        <v>39114</v>
      </c>
      <c r="B38" s="3">
        <f>(Sheet1!B39-Sheet1!B38)/Sheet1!B38</f>
        <v>3.5303651152834736E-2</v>
      </c>
      <c r="C38" s="3">
        <f>(Sheet1!C39-Sheet1!C38)/Sheet1!C38</f>
        <v>1.6343390804597766E-2</v>
      </c>
      <c r="D38" s="3">
        <f>(Sheet1!D39-Sheet1!D38)/Sheet1!D38</f>
        <v>3.0015608116220433E-3</v>
      </c>
      <c r="E38" s="3">
        <f>(Sheet1!E39-Sheet1!E38)/Sheet1!E38</f>
        <v>4.382077794190057E-2</v>
      </c>
      <c r="F38" s="3">
        <f>(Sheet1!F39-Sheet1!F38)/Sheet1!F38</f>
        <v>2.9318899413621837E-2</v>
      </c>
      <c r="G38" s="3">
        <f>(Sheet1!G39-Sheet1!G38)/Sheet1!G38</f>
        <v>2.9217719132893491E-2</v>
      </c>
      <c r="H38" s="3">
        <f>(Sheet1!H39-Sheet1!H38)/Sheet1!H38</f>
        <v>3.8934600050894934E-2</v>
      </c>
      <c r="I38" s="3">
        <f>(Sheet1!I39-Sheet1!I38)/Sheet1!I38</f>
        <v>4.9005194550622362E-2</v>
      </c>
      <c r="J38" s="3">
        <f>(Sheet1!J39-Sheet1!J38)/Sheet1!J38</f>
        <v>1.4989871708305192E-2</v>
      </c>
    </row>
    <row r="39" spans="1:10">
      <c r="A39" s="1">
        <v>39142</v>
      </c>
      <c r="B39" s="3">
        <f>(Sheet1!B40-Sheet1!B39)/Sheet1!B39</f>
        <v>-5.0507288113064838E-3</v>
      </c>
      <c r="C39" s="3">
        <f>(Sheet1!C40-Sheet1!C39)/Sheet1!C39</f>
        <v>-1.6433998939742123E-2</v>
      </c>
      <c r="D39" s="3">
        <f>(Sheet1!D40-Sheet1!D39)/Sheet1!D39</f>
        <v>-2.5137658606655594E-2</v>
      </c>
      <c r="E39" s="3">
        <f>(Sheet1!E40-Sheet1!E39)/Sheet1!E39</f>
        <v>1.7806603773584968E-2</v>
      </c>
      <c r="F39" s="3">
        <f>(Sheet1!F40-Sheet1!F39)/Sheet1!F39</f>
        <v>-4.5281916447558876E-3</v>
      </c>
      <c r="G39" s="3">
        <f>(Sheet1!G40-Sheet1!G39)/Sheet1!G39</f>
        <v>-2.44200244200239E-3</v>
      </c>
      <c r="H39" s="3">
        <f>(Sheet1!H40-Sheet1!H39)/Sheet1!H39</f>
        <v>-1.1267145656433782E-2</v>
      </c>
      <c r="I39" s="3">
        <f>(Sheet1!I40-Sheet1!I39)/Sheet1!I39</f>
        <v>9.3431748108001788E-4</v>
      </c>
      <c r="J39" s="3">
        <f>(Sheet1!J40-Sheet1!J39)/Sheet1!J39</f>
        <v>-3.9116551357104817E-2</v>
      </c>
    </row>
    <row r="40" spans="1:10">
      <c r="A40" s="1">
        <v>39173</v>
      </c>
      <c r="B40" s="3">
        <f>(Sheet1!B41-Sheet1!B40)/Sheet1!B40</f>
        <v>3.777589764141831E-2</v>
      </c>
      <c r="C40" s="3">
        <f>(Sheet1!C41-Sheet1!C40)/Sheet1!C40</f>
        <v>-1.5271289974846164E-3</v>
      </c>
      <c r="D40" s="3">
        <f>(Sheet1!D41-Sheet1!D40)/Sheet1!D40</f>
        <v>-6.2622789783888869E-3</v>
      </c>
      <c r="E40" s="3">
        <f>(Sheet1!E41-Sheet1!E40)/Sheet1!E40</f>
        <v>1.2744757270304649E-3</v>
      </c>
      <c r="F40" s="3">
        <f>(Sheet1!F41-Sheet1!F40)/Sheet1!F40</f>
        <v>4.0792369772560538E-2</v>
      </c>
      <c r="G40" s="3">
        <f>(Sheet1!G41-Sheet1!G40)/Sheet1!G40</f>
        <v>2.6009791921664669E-2</v>
      </c>
      <c r="H40" s="3">
        <f>(Sheet1!H41-Sheet1!H40)/Sheet1!H40</f>
        <v>5.3179190751445185E-2</v>
      </c>
      <c r="I40" s="3">
        <f>(Sheet1!I41-Sheet1!I40)/Sheet1!I40</f>
        <v>6.2447493699243892E-2</v>
      </c>
      <c r="J40" s="3">
        <f>(Sheet1!J41-Sheet1!J40)/Sheet1!J40</f>
        <v>7.4494599833840977E-2</v>
      </c>
    </row>
    <row r="41" spans="1:10">
      <c r="A41" s="1">
        <v>39203</v>
      </c>
      <c r="B41" s="3">
        <f>(Sheet1!B42-Sheet1!B41)/Sheet1!B41</f>
        <v>5.4694204473940175E-2</v>
      </c>
      <c r="C41" s="3">
        <f>(Sheet1!C42-Sheet1!C41)/Sheet1!C41</f>
        <v>1.7723796671165082E-2</v>
      </c>
      <c r="D41" s="3">
        <f>(Sheet1!D42-Sheet1!D41)/Sheet1!D41</f>
        <v>-2.9655257630051782E-3</v>
      </c>
      <c r="E41" s="3">
        <f>(Sheet1!E42-Sheet1!E41)/Sheet1!E41</f>
        <v>2.7539921314510475E-2</v>
      </c>
      <c r="F41" s="3">
        <f>(Sheet1!F42-Sheet1!F41)/Sheet1!F41</f>
        <v>4.7088678979275184E-2</v>
      </c>
      <c r="G41" s="3">
        <f>(Sheet1!G42-Sheet1!G41)/Sheet1!G41</f>
        <v>2.2815389203698196E-2</v>
      </c>
      <c r="H41" s="3">
        <f>(Sheet1!H42-Sheet1!H41)/Sheet1!H41</f>
        <v>8.2405519836913951E-2</v>
      </c>
      <c r="I41" s="3">
        <f>(Sheet1!I42-Sheet1!I41)/Sheet1!I41</f>
        <v>2.6533122474081974E-2</v>
      </c>
      <c r="J41" s="3">
        <f>(Sheet1!J42-Sheet1!J41)/Sheet1!J41</f>
        <v>0.14600515463917543</v>
      </c>
    </row>
    <row r="42" spans="1:10">
      <c r="A42" s="1">
        <v>39234</v>
      </c>
      <c r="B42" s="3">
        <f>(Sheet1!B43-Sheet1!B42)/Sheet1!B42</f>
        <v>5.3417412530512597E-2</v>
      </c>
      <c r="C42" s="3">
        <f>(Sheet1!C43-Sheet1!C42)/Sheet1!C42</f>
        <v>7.2312588401697242E-2</v>
      </c>
      <c r="D42" s="3">
        <f>(Sheet1!D43-Sheet1!D42)/Sheet1!D42</f>
        <v>6.2089478250093012E-2</v>
      </c>
      <c r="E42" s="3">
        <f>(Sheet1!E43-Sheet1!E42)/Sheet1!E42</f>
        <v>7.4211711711711759E-2</v>
      </c>
      <c r="F42" s="3">
        <f>(Sheet1!F43-Sheet1!F42)/Sheet1!F42</f>
        <v>3.5142049279655307E-2</v>
      </c>
      <c r="G42" s="3">
        <f>(Sheet1!G43-Sheet1!G42)/Sheet1!G42</f>
        <v>7.4500656072313737E-2</v>
      </c>
      <c r="H42" s="3">
        <f>(Sheet1!H43-Sheet1!H42)/Sheet1!H42</f>
        <v>5.5994204998188982E-2</v>
      </c>
      <c r="I42" s="3">
        <f>(Sheet1!I43-Sheet1!I42)/Sheet1!I42</f>
        <v>2.473467990414242E-2</v>
      </c>
      <c r="J42" s="3">
        <f>(Sheet1!J43-Sheet1!J42)/Sheet1!J42</f>
        <v>1.8104126841335874E-2</v>
      </c>
    </row>
    <row r="43" spans="1:10">
      <c r="A43" s="1">
        <v>39264</v>
      </c>
      <c r="B43" s="3">
        <f>(Sheet1!B44-Sheet1!B43)/Sheet1!B43</f>
        <v>0.10681136471890734</v>
      </c>
      <c r="C43" s="3">
        <f>(Sheet1!C44-Sheet1!C43)/Sheet1!C43</f>
        <v>5.0123660346248954E-2</v>
      </c>
      <c r="D43" s="3">
        <f>(Sheet1!D44-Sheet1!D43)/Sheet1!D43</f>
        <v>2.5670945157526123E-3</v>
      </c>
      <c r="E43" s="3">
        <f>(Sheet1!E44-Sheet1!E43)/Sheet1!E43</f>
        <v>8.3761400566097016E-2</v>
      </c>
      <c r="F43" s="3">
        <f>(Sheet1!F44-Sheet1!F43)/Sheet1!F43</f>
        <v>0.12734131113423527</v>
      </c>
      <c r="G43" s="3">
        <f>(Sheet1!G44-Sheet1!G43)/Sheet1!G43</f>
        <v>7.951153324287652E-2</v>
      </c>
      <c r="H43" s="3">
        <f>(Sheet1!H44-Sheet1!H43)/Sheet1!H43</f>
        <v>0.15660584442310338</v>
      </c>
      <c r="I43" s="3">
        <f>(Sheet1!I44-Sheet1!I43)/Sheet1!I43</f>
        <v>7.608786436147999E-2</v>
      </c>
      <c r="J43" s="3">
        <f>(Sheet1!J44-Sheet1!J43)/Sheet1!J43</f>
        <v>0.1044842058758559</v>
      </c>
    </row>
    <row r="44" spans="1:10">
      <c r="A44" s="1">
        <v>39295</v>
      </c>
      <c r="B44" s="3">
        <f>(Sheet1!B45-Sheet1!B44)/Sheet1!B44</f>
        <v>-5.4143016655810873E-2</v>
      </c>
      <c r="C44" s="3">
        <f>(Sheet1!C45-Sheet1!C44)/Sheet1!C44</f>
        <v>-4.7181661171298406E-2</v>
      </c>
      <c r="D44" s="3">
        <f>(Sheet1!D45-Sheet1!D44)/Sheet1!D44</f>
        <v>-1.7690875232774628E-2</v>
      </c>
      <c r="E44" s="3">
        <f>(Sheet1!E45-Sheet1!E44)/Sheet1!E44</f>
        <v>-4.8752176436447983E-2</v>
      </c>
      <c r="F44" s="3">
        <f>(Sheet1!F45-Sheet1!F44)/Sheet1!F44</f>
        <v>-2.8845044421368409E-2</v>
      </c>
      <c r="G44" s="3">
        <f>(Sheet1!G45-Sheet1!G44)/Sheet1!G44</f>
        <v>-6.9004524886877944E-2</v>
      </c>
      <c r="H44" s="3">
        <f>(Sheet1!H45-Sheet1!H44)/Sheet1!H44</f>
        <v>-3.3153430994602946E-2</v>
      </c>
      <c r="I44" s="3">
        <f>(Sheet1!I45-Sheet1!I44)/Sheet1!I44</f>
        <v>-7.0397392114250293E-2</v>
      </c>
      <c r="J44" s="3">
        <f>(Sheet1!J45-Sheet1!J44)/Sheet1!J44</f>
        <v>-0.10349999999999994</v>
      </c>
    </row>
    <row r="45" spans="1:10">
      <c r="A45" s="1">
        <v>39326</v>
      </c>
      <c r="B45" s="3">
        <f>(Sheet1!B46-Sheet1!B45)/Sheet1!B45</f>
        <v>3.9706840791431441E-2</v>
      </c>
      <c r="C45" s="3">
        <f>(Sheet1!C46-Sheet1!C45)/Sheet1!C45</f>
        <v>5.8169234571970027E-2</v>
      </c>
      <c r="D45" s="3">
        <f>(Sheet1!D46-Sheet1!D45)/Sheet1!D45</f>
        <v>1.0426540284360134E-2</v>
      </c>
      <c r="E45" s="3">
        <f>(Sheet1!E46-Sheet1!E45)/Sheet1!E45</f>
        <v>3.45739271913772E-3</v>
      </c>
      <c r="F45" s="3">
        <f>(Sheet1!F46-Sheet1!F45)/Sheet1!F45</f>
        <v>7.4967328026612837E-2</v>
      </c>
      <c r="G45" s="3">
        <f>(Sheet1!G46-Sheet1!G45)/Sheet1!G45</f>
        <v>2.0521128662076553E-2</v>
      </c>
      <c r="H45" s="3">
        <f>(Sheet1!H46-Sheet1!H45)/Sheet1!H45</f>
        <v>9.0663722242669609E-2</v>
      </c>
      <c r="I45" s="3">
        <f>(Sheet1!I46-Sheet1!I45)/Sheet1!I45</f>
        <v>2.9640143608583094E-2</v>
      </c>
      <c r="J45" s="3">
        <f>(Sheet1!J46-Sheet1!J45)/Sheet1!J45</f>
        <v>-3.4802007808142826E-2</v>
      </c>
    </row>
    <row r="46" spans="1:10">
      <c r="A46" s="1">
        <v>39356</v>
      </c>
      <c r="B46" s="3">
        <f>(Sheet1!B47-Sheet1!B46)/Sheet1!B46</f>
        <v>7.3069189828503814E-2</v>
      </c>
      <c r="C46" s="3">
        <f>(Sheet1!C47-Sheet1!C46)/Sheet1!C46</f>
        <v>4.0878299462742344E-2</v>
      </c>
      <c r="D46" s="3">
        <f>(Sheet1!D47-Sheet1!D46)/Sheet1!D46</f>
        <v>1.1374296435272031E-2</v>
      </c>
      <c r="E46" s="3">
        <f>(Sheet1!E47-Sheet1!E46)/Sheet1!E46</f>
        <v>6.7186866639643239E-2</v>
      </c>
      <c r="F46" s="3">
        <f>(Sheet1!F47-Sheet1!F46)/Sheet1!F46</f>
        <v>1.9451812555260729E-2</v>
      </c>
      <c r="G46" s="3">
        <f>(Sheet1!G47-Sheet1!G46)/Sheet1!G46</f>
        <v>1.3493848392644477E-2</v>
      </c>
      <c r="H46" s="3">
        <f>(Sheet1!H47-Sheet1!H46)/Sheet1!H46</f>
        <v>0.17024746906636659</v>
      </c>
      <c r="I46" s="3">
        <f>(Sheet1!I47-Sheet1!I46)/Sheet1!I46</f>
        <v>-1.9704832954913987E-2</v>
      </c>
      <c r="J46" s="3">
        <f>(Sheet1!J47-Sheet1!J46)/Sheet1!J46</f>
        <v>1.2365653530567355E-2</v>
      </c>
    </row>
    <row r="47" spans="1:10">
      <c r="A47" s="1">
        <v>39387</v>
      </c>
      <c r="B47" s="3">
        <f>(Sheet1!B48-Sheet1!B47)/Sheet1!B47</f>
        <v>-6.7057578696763862E-2</v>
      </c>
      <c r="C47" s="3">
        <f>(Sheet1!C48-Sheet1!C47)/Sheet1!C47</f>
        <v>-3.7552363853979726E-2</v>
      </c>
      <c r="D47" s="3">
        <f>(Sheet1!D48-Sheet1!D47)/Sheet1!D47</f>
        <v>5.5304347826086911E-2</v>
      </c>
      <c r="E47" s="3">
        <f>(Sheet1!E48-Sheet1!E47)/Sheet1!E47</f>
        <v>-7.5301490836577792E-2</v>
      </c>
      <c r="F47" s="3">
        <f>(Sheet1!F48-Sheet1!F47)/Sheet1!F47</f>
        <v>-7.3070251517779655E-2</v>
      </c>
      <c r="G47" s="3">
        <f>(Sheet1!G48-Sheet1!G47)/Sheet1!G47</f>
        <v>-8.2234695209502634E-2</v>
      </c>
      <c r="H47" s="3">
        <f>(Sheet1!H48-Sheet1!H47)/Sheet1!H47</f>
        <v>-7.5311193348392313E-2</v>
      </c>
      <c r="I47" s="3">
        <f>(Sheet1!I48-Sheet1!I47)/Sheet1!I47</f>
        <v>-4.9301017453883642E-2</v>
      </c>
      <c r="J47" s="3">
        <f>(Sheet1!J48-Sheet1!J47)/Sheet1!J47</f>
        <v>-3.5616438356164279E-2</v>
      </c>
    </row>
    <row r="48" spans="1:10">
      <c r="A48" s="1">
        <v>39417</v>
      </c>
      <c r="B48" s="3">
        <f>(Sheet1!B49-Sheet1!B48)/Sheet1!B48</f>
        <v>1.3775341429989093E-2</v>
      </c>
      <c r="C48" s="3">
        <f>(Sheet1!C49-Sheet1!C48)/Sheet1!C48</f>
        <v>1.8731540494326106E-2</v>
      </c>
      <c r="D48" s="3">
        <f>(Sheet1!D49-Sheet1!D48)/Sheet1!D48</f>
        <v>-1.2085255987694949E-3</v>
      </c>
      <c r="E48" s="3">
        <f>(Sheet1!E49-Sheet1!E48)/Sheet1!E48</f>
        <v>-3.9022386527007135E-3</v>
      </c>
      <c r="F48" s="3">
        <f>(Sheet1!F49-Sheet1!F48)/Sheet1!F48</f>
        <v>2.6432748538011756E-2</v>
      </c>
      <c r="G48" s="3">
        <f>(Sheet1!G49-Sheet1!G48)/Sheet1!G48</f>
        <v>4.2668183757644312E-3</v>
      </c>
      <c r="H48" s="3">
        <f>(Sheet1!H49-Sheet1!H48)/Sheet1!H48</f>
        <v>8.0561330561329681E-3</v>
      </c>
      <c r="I48" s="3">
        <f>(Sheet1!I49-Sheet1!I48)/Sheet1!I48</f>
        <v>3.9676324719394307E-2</v>
      </c>
      <c r="J48" s="3">
        <f>(Sheet1!J49-Sheet1!J48)/Sheet1!J48</f>
        <v>4.391571969696962E-2</v>
      </c>
    </row>
    <row r="49" spans="1:10">
      <c r="A49" s="1">
        <v>39448</v>
      </c>
      <c r="B49" s="3">
        <f>(Sheet1!B50-Sheet1!B49)/Sheet1!B49</f>
        <v>-8.6085537816105354E-2</v>
      </c>
      <c r="C49" s="3">
        <f>(Sheet1!C50-Sheet1!C49)/Sheet1!C49</f>
        <v>-3.2959487296864223E-2</v>
      </c>
      <c r="D49" s="3">
        <f>(Sheet1!D50-Sheet1!D49)/Sheet1!D49</f>
        <v>-1.6279837201627873E-2</v>
      </c>
      <c r="E49" s="3">
        <f>(Sheet1!E50-Sheet1!E49)/Sheet1!E49</f>
        <v>-7.2886597938144254E-2</v>
      </c>
      <c r="F49" s="3">
        <f>(Sheet1!F50-Sheet1!F49)/Sheet1!F49</f>
        <v>-0.12374658158614402</v>
      </c>
      <c r="G49" s="3">
        <f>(Sheet1!G50-Sheet1!G49)/Sheet1!G49</f>
        <v>-8.1291601756125126E-2</v>
      </c>
      <c r="H49" s="3">
        <f>(Sheet1!H50-Sheet1!H49)/Sheet1!H49</f>
        <v>-0.11791698891466862</v>
      </c>
      <c r="I49" s="3">
        <f>(Sheet1!I50-Sheet1!I49)/Sheet1!I49</f>
        <v>-6.695120930621809E-2</v>
      </c>
      <c r="J49" s="3">
        <f>(Sheet1!J50-Sheet1!J49)/Sheet1!J49</f>
        <v>-2.5853271345957603E-2</v>
      </c>
    </row>
    <row r="50" spans="1:10">
      <c r="A50" s="1">
        <v>39479</v>
      </c>
      <c r="B50" s="3">
        <f>(Sheet1!B51-Sheet1!B50)/Sheet1!B50</f>
        <v>7.8459125511648325E-2</v>
      </c>
      <c r="C50" s="3">
        <f>(Sheet1!C51-Sheet1!C50)/Sheet1!C50</f>
        <v>5.4437869822485253E-2</v>
      </c>
      <c r="D50" s="3">
        <f>(Sheet1!D51-Sheet1!D50)/Sheet1!D50</f>
        <v>-1.6772895001677924E-3</v>
      </c>
      <c r="E50" s="3">
        <f>(Sheet1!E51-Sheet1!E50)/Sheet1!E50</f>
        <v>9.2961192038251955E-2</v>
      </c>
      <c r="F50" s="3">
        <f>(Sheet1!F51-Sheet1!F50)/Sheet1!F50</f>
        <v>0.12054616384915469</v>
      </c>
      <c r="G50" s="3">
        <f>(Sheet1!G51-Sheet1!G50)/Sheet1!G50</f>
        <v>8.9717897333127683E-2</v>
      </c>
      <c r="H50" s="3">
        <f>(Sheet1!H51-Sheet1!H50)/Sheet1!H50</f>
        <v>6.8798223053542093E-2</v>
      </c>
      <c r="I50" s="3">
        <f>(Sheet1!I51-Sheet1!I50)/Sheet1!I50</f>
        <v>5.1753520495111761E-2</v>
      </c>
      <c r="J50" s="3">
        <f>(Sheet1!J51-Sheet1!J50)/Sheet1!J50</f>
        <v>9.4866720987079572E-2</v>
      </c>
    </row>
    <row r="51" spans="1:10">
      <c r="A51" s="1">
        <v>39508</v>
      </c>
      <c r="B51" s="3">
        <f>(Sheet1!B52-Sheet1!B51)/Sheet1!B51</f>
        <v>-3.3969447597427191E-2</v>
      </c>
      <c r="C51" s="3">
        <f>(Sheet1!C52-Sheet1!C51)/Sheet1!C51</f>
        <v>-3.8907594463150784E-3</v>
      </c>
      <c r="D51" s="3">
        <f>(Sheet1!D52-Sheet1!D51)/Sheet1!D51</f>
        <v>-3.5842293906810864E-3</v>
      </c>
      <c r="E51" s="3">
        <f>(Sheet1!E52-Sheet1!E51)/Sheet1!E51</f>
        <v>-1.0173974972026773E-4</v>
      </c>
      <c r="F51" s="3">
        <f>(Sheet1!F52-Sheet1!F51)/Sheet1!F51</f>
        <v>-5.3498897528142034E-2</v>
      </c>
      <c r="G51" s="3">
        <f>(Sheet1!G52-Sheet1!G51)/Sheet1!G51</f>
        <v>9.6194652709012136E-3</v>
      </c>
      <c r="H51" s="3">
        <f>(Sheet1!H52-Sheet1!H51)/Sheet1!H51</f>
        <v>-7.1479354662291467E-2</v>
      </c>
      <c r="I51" s="3">
        <f>(Sheet1!I52-Sheet1!I51)/Sheet1!I51</f>
        <v>-2.5669452498720834E-2</v>
      </c>
      <c r="J51" s="3">
        <f>(Sheet1!J52-Sheet1!J51)/Sheet1!J51</f>
        <v>-3.6466085477354949E-2</v>
      </c>
    </row>
    <row r="52" spans="1:10">
      <c r="A52" s="1">
        <v>39539</v>
      </c>
      <c r="B52" s="3">
        <f>(Sheet1!B53-Sheet1!B52)/Sheet1!B52</f>
        <v>1.8873235988886666E-2</v>
      </c>
      <c r="C52" s="3">
        <f>(Sheet1!C53-Sheet1!C52)/Sheet1!C52</f>
        <v>2.5013145046195544E-2</v>
      </c>
      <c r="D52" s="3">
        <f>(Sheet1!D53-Sheet1!D52)/Sheet1!D52</f>
        <v>-9.8920863309352007E-3</v>
      </c>
      <c r="E52" s="3">
        <f>(Sheet1!E53-Sheet1!E52)/Sheet1!E52</f>
        <v>1.0887260887260818E-2</v>
      </c>
      <c r="F52" s="3">
        <f>(Sheet1!F53-Sheet1!F52)/Sheet1!F52</f>
        <v>6.5718489455615495E-2</v>
      </c>
      <c r="G52" s="3">
        <f>(Sheet1!G53-Sheet1!G52)/Sheet1!G52</f>
        <v>-4.3435617206109322E-3</v>
      </c>
      <c r="H52" s="3">
        <f>(Sheet1!H53-Sheet1!H52)/Sheet1!H52</f>
        <v>5.15961832960301E-2</v>
      </c>
      <c r="I52" s="3">
        <f>(Sheet1!I53-Sheet1!I52)/Sheet1!I52</f>
        <v>-1.2253829321663069E-3</v>
      </c>
      <c r="J52" s="3">
        <f>(Sheet1!J53-Sheet1!J52)/Sheet1!J52</f>
        <v>-4.2039059913935813E-2</v>
      </c>
    </row>
    <row r="53" spans="1:10">
      <c r="A53" s="1">
        <v>39569</v>
      </c>
      <c r="B53" s="3">
        <f>(Sheet1!B54-Sheet1!B53)/Sheet1!B53</f>
        <v>1.441528019700801E-3</v>
      </c>
      <c r="C53" s="3">
        <f>(Sheet1!C54-Sheet1!C53)/Sheet1!C53</f>
        <v>-8.9403488201670739E-3</v>
      </c>
      <c r="D53" s="3">
        <f>(Sheet1!D54-Sheet1!D53)/Sheet1!D53</f>
        <v>-3.0540417801998159E-2</v>
      </c>
      <c r="E53" s="3">
        <f>(Sheet1!E54-Sheet1!E53)/Sheet1!E53</f>
        <v>-2.0835430296929979E-2</v>
      </c>
      <c r="F53" s="3">
        <f>(Sheet1!F54-Sheet1!F53)/Sheet1!F53</f>
        <v>5.5798435342843927E-2</v>
      </c>
      <c r="G53" s="3">
        <f>(Sheet1!G54-Sheet1!G53)/Sheet1!G53</f>
        <v>-4.8550520686743634E-2</v>
      </c>
      <c r="H53" s="3">
        <f>(Sheet1!H54-Sheet1!H53)/Sheet1!H53</f>
        <v>1.0529853254172709E-2</v>
      </c>
      <c r="I53" s="3">
        <f>(Sheet1!I54-Sheet1!I53)/Sheet1!I53</f>
        <v>1.6300061344316882E-2</v>
      </c>
      <c r="J53" s="3">
        <f>(Sheet1!J54-Sheet1!J53)/Sheet1!J53</f>
        <v>4.4114259387238113E-2</v>
      </c>
    </row>
    <row r="54" spans="1:10">
      <c r="A54" s="1">
        <v>39600</v>
      </c>
      <c r="B54" s="3">
        <f>(Sheet1!B55-Sheet1!B54)/Sheet1!B54</f>
        <v>-7.8042343909314402E-2</v>
      </c>
      <c r="C54" s="3">
        <f>(Sheet1!C55-Sheet1!C54)/Sheet1!C54</f>
        <v>-8.3407275953859911E-2</v>
      </c>
      <c r="D54" s="3">
        <f>(Sheet1!D55-Sheet1!D54)/Sheet1!D54</f>
        <v>-2.1782410118280821E-2</v>
      </c>
      <c r="E54" s="3">
        <f>(Sheet1!E55-Sheet1!E54)/Sheet1!E54</f>
        <v>-0.11677631578947367</v>
      </c>
      <c r="F54" s="3">
        <f>(Sheet1!F55-Sheet1!F54)/Sheet1!F54</f>
        <v>-7.4316225345973555E-2</v>
      </c>
      <c r="G54" s="3">
        <f>(Sheet1!G55-Sheet1!G54)/Sheet1!G54</f>
        <v>-9.850613814524474E-2</v>
      </c>
      <c r="H54" s="3">
        <f>(Sheet1!H55-Sheet1!H54)/Sheet1!H54</f>
        <v>-6.0082030816982462E-2</v>
      </c>
      <c r="I54" s="3">
        <f>(Sheet1!I55-Sheet1!I54)/Sheet1!I54</f>
        <v>-8.4935759248081347E-2</v>
      </c>
      <c r="J54" s="3">
        <f>(Sheet1!J55-Sheet1!J54)/Sheet1!J54</f>
        <v>-4.2691671263099883E-2</v>
      </c>
    </row>
    <row r="55" spans="1:10">
      <c r="A55" s="1">
        <v>39630</v>
      </c>
      <c r="B55" s="3">
        <f>(Sheet1!B56-Sheet1!B55)/Sheet1!B55</f>
        <v>-0.12005100248507003</v>
      </c>
      <c r="C55" s="3">
        <f>(Sheet1!C56-Sheet1!C55)/Sheet1!C55</f>
        <v>-6.0745401742497478E-2</v>
      </c>
      <c r="D55" s="3">
        <f>(Sheet1!D56-Sheet1!D55)/Sheet1!D55</f>
        <v>-5.5548904585178985E-2</v>
      </c>
      <c r="E55" s="3">
        <f>(Sheet1!E56-Sheet1!E55)/Sheet1!E55</f>
        <v>-8.2635009310987065E-2</v>
      </c>
      <c r="F55" s="3">
        <f>(Sheet1!F56-Sheet1!F55)/Sheet1!F55</f>
        <v>-0.17186580341377289</v>
      </c>
      <c r="G55" s="3">
        <f>(Sheet1!G56-Sheet1!G55)/Sheet1!G55</f>
        <v>-0.10959803117309269</v>
      </c>
      <c r="H55" s="3">
        <f>(Sheet1!H56-Sheet1!H55)/Sheet1!H55</f>
        <v>-0.16363958013916735</v>
      </c>
      <c r="I55" s="3">
        <f>(Sheet1!I56-Sheet1!I55)/Sheet1!I55</f>
        <v>-7.8496042216358822E-2</v>
      </c>
      <c r="J55" s="3">
        <f>(Sheet1!J56-Sheet1!J55)/Sheet1!J55</f>
        <v>-8.7001613274948111E-2</v>
      </c>
    </row>
    <row r="56" spans="1:10">
      <c r="A56" s="1">
        <v>39661</v>
      </c>
      <c r="B56" s="3">
        <f>(Sheet1!B57-Sheet1!B56)/Sheet1!B56</f>
        <v>1.2006150934468897E-2</v>
      </c>
      <c r="C56" s="3">
        <f>(Sheet1!C57-Sheet1!C56)/Sheet1!C56</f>
        <v>-5.5827535858456213E-3</v>
      </c>
      <c r="D56" s="3">
        <f>(Sheet1!D57-Sheet1!D56)/Sheet1!D56</f>
        <v>2.1548992267714576E-2</v>
      </c>
      <c r="E56" s="3">
        <f>(Sheet1!E57-Sheet1!E56)/Sheet1!E56</f>
        <v>4.6815529053539869E-2</v>
      </c>
      <c r="F56" s="3">
        <f>(Sheet1!F57-Sheet1!F56)/Sheet1!F56</f>
        <v>9.2395167022033507E-3</v>
      </c>
      <c r="G56" s="3">
        <f>(Sheet1!G57-Sheet1!G56)/Sheet1!G56</f>
        <v>-2.2111663902708731E-2</v>
      </c>
      <c r="H56" s="3">
        <f>(Sheet1!H57-Sheet1!H56)/Sheet1!H56</f>
        <v>1.8684340407529979E-2</v>
      </c>
      <c r="I56" s="3">
        <f>(Sheet1!I57-Sheet1!I56)/Sheet1!I56</f>
        <v>4.9084773494221263E-3</v>
      </c>
      <c r="J56" s="3">
        <f>(Sheet1!J57-Sheet1!J56)/Sheet1!J56</f>
        <v>-1.1864192856241294E-2</v>
      </c>
    </row>
    <row r="57" spans="1:10">
      <c r="A57" s="1">
        <v>39692</v>
      </c>
      <c r="B57" s="3">
        <f>(Sheet1!B58-Sheet1!B57)/Sheet1!B57</f>
        <v>-0.12842615861141968</v>
      </c>
      <c r="C57" s="3">
        <f>(Sheet1!C58-Sheet1!C57)/Sheet1!C57</f>
        <v>-5.6572810502677463E-2</v>
      </c>
      <c r="D57" s="3">
        <f>(Sheet1!D58-Sheet1!D57)/Sheet1!D57</f>
        <v>-3.9086735326963711E-2</v>
      </c>
      <c r="E57" s="3">
        <f>(Sheet1!E58-Sheet1!E57)/Sheet1!E57</f>
        <v>-0.14870924736395599</v>
      </c>
      <c r="F57" s="3">
        <f>(Sheet1!F58-Sheet1!F57)/Sheet1!F57</f>
        <v>-0.14690140845070424</v>
      </c>
      <c r="G57" s="3">
        <f>(Sheet1!G58-Sheet1!G57)/Sheet1!G57</f>
        <v>-0.14716412285660452</v>
      </c>
      <c r="H57" s="3">
        <f>(Sheet1!H58-Sheet1!H57)/Sheet1!H57</f>
        <v>-0.13558970099667766</v>
      </c>
      <c r="I57" s="3">
        <f>(Sheet1!I58-Sheet1!I57)/Sheet1!I57</f>
        <v>-0.10786608324005287</v>
      </c>
      <c r="J57" s="3">
        <f>(Sheet1!J58-Sheet1!J57)/Sheet1!J57</f>
        <v>-9.4520372972282607E-2</v>
      </c>
    </row>
    <row r="58" spans="1:10">
      <c r="A58" s="1">
        <v>39722</v>
      </c>
      <c r="B58" s="3">
        <f>(Sheet1!B59-Sheet1!B58)/Sheet1!B58</f>
        <v>-0.30175679753243706</v>
      </c>
      <c r="C58" s="3">
        <f>(Sheet1!C59-Sheet1!C58)/Sheet1!C58</f>
        <v>-0.23125514968415276</v>
      </c>
      <c r="D58" s="3">
        <f>(Sheet1!D59-Sheet1!D58)/Sheet1!D58</f>
        <v>-0.1257747933884297</v>
      </c>
      <c r="E58" s="3">
        <f>(Sheet1!E59-Sheet1!E58)/Sheet1!E58</f>
        <v>-0.28559225512528469</v>
      </c>
      <c r="F58" s="3">
        <f>(Sheet1!F59-Sheet1!F58)/Sheet1!F58</f>
        <v>-0.38814594683836878</v>
      </c>
      <c r="G58" s="3">
        <f>(Sheet1!G59-Sheet1!G58)/Sheet1!G58</f>
        <v>-0.31219619973486523</v>
      </c>
      <c r="H58" s="3">
        <f>(Sheet1!H59-Sheet1!H58)/Sheet1!H58</f>
        <v>-0.32892945792297218</v>
      </c>
      <c r="I58" s="3">
        <f>(Sheet1!I59-Sheet1!I58)/Sheet1!I58</f>
        <v>-0.31755446560967265</v>
      </c>
      <c r="J58" s="3">
        <f>(Sheet1!J59-Sheet1!J58)/Sheet1!J58</f>
        <v>-0.22104669205811822</v>
      </c>
    </row>
    <row r="59" spans="1:10">
      <c r="A59" s="1">
        <v>39753</v>
      </c>
      <c r="B59" s="3">
        <f>(Sheet1!B60-Sheet1!B59)/Sheet1!B59</f>
        <v>-3.5267567762226004E-2</v>
      </c>
      <c r="C59" s="3">
        <f>(Sheet1!C60-Sheet1!C59)/Sheet1!C59</f>
        <v>-3.3702512802191241E-2</v>
      </c>
      <c r="D59" s="3">
        <f>(Sheet1!D60-Sheet1!D59)/Sheet1!D59</f>
        <v>-3.0871491875923241E-2</v>
      </c>
      <c r="E59" s="3">
        <f>(Sheet1!E60-Sheet1!E59)/Sheet1!E59</f>
        <v>-8.6289358310083664E-2</v>
      </c>
      <c r="F59" s="3">
        <f>(Sheet1!F60-Sheet1!F59)/Sheet1!F59</f>
        <v>-0.10469508904479229</v>
      </c>
      <c r="G59" s="3">
        <f>(Sheet1!G60-Sheet1!G59)/Sheet1!G59</f>
        <v>-9.2194025056215795E-2</v>
      </c>
      <c r="H59" s="3">
        <f>(Sheet1!H60-Sheet1!H59)/Sheet1!H59</f>
        <v>-2.3028278248419125E-2</v>
      </c>
      <c r="I59" s="3">
        <f>(Sheet1!I60-Sheet1!I59)/Sheet1!I59</f>
        <v>3.8442253050309876E-3</v>
      </c>
      <c r="J59" s="3">
        <f>(Sheet1!J60-Sheet1!J59)/Sheet1!J59</f>
        <v>6.1390800434625151E-2</v>
      </c>
    </row>
    <row r="60" spans="1:10">
      <c r="A60" s="1">
        <v>39783</v>
      </c>
      <c r="B60" s="3">
        <f>(Sheet1!B61-Sheet1!B60)/Sheet1!B60</f>
        <v>0.11974915389209638</v>
      </c>
      <c r="C60" s="3">
        <f>(Sheet1!C61-Sheet1!C60)/Sheet1!C60</f>
        <v>8.5531180675375865E-2</v>
      </c>
      <c r="D60" s="3">
        <f>(Sheet1!D61-Sheet1!D60)/Sheet1!D60</f>
        <v>6.4624295076969901E-2</v>
      </c>
      <c r="E60" s="3">
        <f>(Sheet1!E61-Sheet1!E60)/Sheet1!E60</f>
        <v>4.1003271537622579E-2</v>
      </c>
      <c r="F60" s="3">
        <f>(Sheet1!F61-Sheet1!F60)/Sheet1!F60</f>
        <v>0.10849909584086803</v>
      </c>
      <c r="G60" s="3">
        <f>(Sheet1!G61-Sheet1!G60)/Sheet1!G60</f>
        <v>0.1790516631280962</v>
      </c>
      <c r="H60" s="3">
        <f>(Sheet1!H61-Sheet1!H60)/Sheet1!H60</f>
        <v>0.18563751831949199</v>
      </c>
      <c r="I60" s="3">
        <f>(Sheet1!I61-Sheet1!I60)/Sheet1!I60</f>
        <v>0.10755910755910746</v>
      </c>
      <c r="J60" s="3">
        <f>(Sheet1!J61-Sheet1!J60)/Sheet1!J60</f>
        <v>4.8455894898481545E-2</v>
      </c>
    </row>
    <row r="61" spans="1:10">
      <c r="A61" s="1">
        <v>39814</v>
      </c>
      <c r="B61" s="3">
        <f>(Sheet1!B62-Sheet1!B61)/Sheet1!B61</f>
        <v>-2.7269090585829811E-2</v>
      </c>
      <c r="C61" s="3">
        <f>(Sheet1!C62-Sheet1!C61)/Sheet1!C61</f>
        <v>8.5149863760217992E-3</v>
      </c>
      <c r="D61" s="3">
        <f>(Sheet1!D62-Sheet1!D61)/Sheet1!D61</f>
        <v>-2.7057981388690061E-2</v>
      </c>
      <c r="E61" s="3">
        <f>(Sheet1!E62-Sheet1!E61)/Sheet1!E61</f>
        <v>2.1789231091556806E-2</v>
      </c>
      <c r="F61" s="3">
        <f>(Sheet1!F62-Sheet1!F61)/Sheet1!F61</f>
        <v>-2.5557368134855839E-2</v>
      </c>
      <c r="G61" s="3">
        <f>(Sheet1!G62-Sheet1!G61)/Sheet1!G61</f>
        <v>-2.370948379351738E-2</v>
      </c>
      <c r="H61" s="3">
        <f>(Sheet1!H62-Sheet1!H61)/Sheet1!H61</f>
        <v>-6.2113720642768863E-2</v>
      </c>
      <c r="I61" s="3">
        <f>(Sheet1!I62-Sheet1!I61)/Sheet1!I61</f>
        <v>-6.313890559230333E-3</v>
      </c>
      <c r="J61" s="3">
        <f>(Sheet1!J62-Sheet1!J61)/Sheet1!J61</f>
        <v>-3.3034987794955263E-2</v>
      </c>
    </row>
    <row r="62" spans="1:10">
      <c r="A62" s="1">
        <v>39845</v>
      </c>
      <c r="B62" s="3">
        <f>(Sheet1!B63-Sheet1!B62)/Sheet1!B62</f>
        <v>-1.4096735132171207E-2</v>
      </c>
      <c r="C62" s="3">
        <f>(Sheet1!C63-Sheet1!C62)/Sheet1!C62</f>
        <v>1.2720927614544585E-2</v>
      </c>
      <c r="D62" s="3">
        <f>(Sheet1!D63-Sheet1!D62)/Sheet1!D62</f>
        <v>-2.3101824602707377E-2</v>
      </c>
      <c r="E62" s="3">
        <f>(Sheet1!E63-Sheet1!E62)/Sheet1!E62</f>
        <v>2.9116259995899004E-2</v>
      </c>
      <c r="F62" s="3">
        <f>(Sheet1!F63-Sheet1!F62)/Sheet1!F62</f>
        <v>-6.1104910714285844E-2</v>
      </c>
      <c r="G62" s="3">
        <f>(Sheet1!G63-Sheet1!G62)/Sheet1!G62</f>
        <v>-4.2422379342145787E-2</v>
      </c>
      <c r="H62" s="3">
        <f>(Sheet1!H63-Sheet1!H62)/Sheet1!H62</f>
        <v>-4.7007138934651305E-2</v>
      </c>
      <c r="I62" s="3">
        <f>(Sheet1!I63-Sheet1!I62)/Sheet1!I62</f>
        <v>-8.6232980332828016E-3</v>
      </c>
      <c r="J62" s="3">
        <f>(Sheet1!J63-Sheet1!J62)/Sheet1!J62</f>
        <v>4.1905082463816808E-2</v>
      </c>
    </row>
    <row r="63" spans="1:10">
      <c r="A63" s="1">
        <v>39873</v>
      </c>
      <c r="B63" s="3">
        <f>(Sheet1!B64-Sheet1!B63)/Sheet1!B63</f>
        <v>-4.6347793844970826E-5</v>
      </c>
      <c r="C63" s="3">
        <f>(Sheet1!C64-Sheet1!C63)/Sheet1!C63</f>
        <v>-8.670520231213728E-3</v>
      </c>
      <c r="D63" s="3">
        <f>(Sheet1!D64-Sheet1!D63)/Sheet1!D63</f>
        <v>5.0911281819551069E-2</v>
      </c>
      <c r="E63" s="3">
        <f>(Sheet1!E64-Sheet1!E63)/Sheet1!E63</f>
        <v>-1.2751544132297283E-2</v>
      </c>
      <c r="F63" s="3">
        <f>(Sheet1!F64-Sheet1!F63)/Sheet1!F63</f>
        <v>-1.248142644873705E-2</v>
      </c>
      <c r="G63" s="3">
        <f>(Sheet1!G64-Sheet1!G63)/Sheet1!G63</f>
        <v>-1.3804173354735143E-2</v>
      </c>
      <c r="H63" s="3">
        <f>(Sheet1!H64-Sheet1!H63)/Sheet1!H63</f>
        <v>1.3944911835888071E-2</v>
      </c>
      <c r="I63" s="3">
        <f>(Sheet1!I64-Sheet1!I63)/Sheet1!I63</f>
        <v>4.120250267053197E-3</v>
      </c>
      <c r="J63" s="3">
        <f>(Sheet1!J64-Sheet1!J63)/Sheet1!J63</f>
        <v>-6.7840413503471916E-3</v>
      </c>
    </row>
    <row r="64" spans="1:10">
      <c r="A64" s="1">
        <v>39904</v>
      </c>
      <c r="B64" s="3">
        <f>(Sheet1!B65-Sheet1!B64)/Sheet1!B64</f>
        <v>0.13949015063731171</v>
      </c>
      <c r="C64" s="3">
        <f>(Sheet1!C65-Sheet1!C64)/Sheet1!C64</f>
        <v>5.4496523884278975E-2</v>
      </c>
      <c r="D64" s="3">
        <f>(Sheet1!D65-Sheet1!D64)/Sheet1!D64</f>
        <v>-3.3825426401031956E-2</v>
      </c>
      <c r="E64" s="3">
        <f>(Sheet1!E65-Sheet1!E64)/Sheet1!E64</f>
        <v>0.1679112008072654</v>
      </c>
      <c r="F64" s="3">
        <f>(Sheet1!F65-Sheet1!F64)/Sheet1!F64</f>
        <v>0.25218176346674703</v>
      </c>
      <c r="G64" s="3">
        <f>(Sheet1!G65-Sheet1!G64)/Sheet1!G64</f>
        <v>0.18945312500000003</v>
      </c>
      <c r="H64" s="3">
        <f>(Sheet1!H65-Sheet1!H64)/Sheet1!H64</f>
        <v>0.18174585132984764</v>
      </c>
      <c r="I64" s="3">
        <f>(Sheet1!I65-Sheet1!I64)/Sheet1!I64</f>
        <v>8.1458966565349539E-2</v>
      </c>
      <c r="J64" s="3">
        <f>(Sheet1!J65-Sheet1!J64)/Sheet1!J64</f>
        <v>1.6913319238900621E-2</v>
      </c>
    </row>
    <row r="65" spans="1:10">
      <c r="A65" s="1">
        <v>39934</v>
      </c>
      <c r="B65" s="3">
        <f>(Sheet1!B66-Sheet1!B65)/Sheet1!B65</f>
        <v>0.13976285871178989</v>
      </c>
      <c r="C65" s="3">
        <f>(Sheet1!C66-Sheet1!C65)/Sheet1!C65</f>
        <v>0.13207145895363662</v>
      </c>
      <c r="D65" s="3">
        <f>(Sheet1!D66-Sheet1!D65)/Sheet1!D65</f>
        <v>4.0498442367601306E-2</v>
      </c>
      <c r="E65" s="3">
        <f>(Sheet1!E66-Sheet1!E65)/Sheet1!E65</f>
        <v>0.13495766372904802</v>
      </c>
      <c r="F65" s="3">
        <f>(Sheet1!F66-Sheet1!F65)/Sheet1!F65</f>
        <v>0.17952415284787307</v>
      </c>
      <c r="G65" s="3">
        <f>(Sheet1!G66-Sheet1!G65)/Sheet1!G65</f>
        <v>0.15106732348111668</v>
      </c>
      <c r="H65" s="3">
        <f>(Sheet1!H66-Sheet1!H65)/Sheet1!H65</f>
        <v>0.19043954987015482</v>
      </c>
      <c r="I65" s="3">
        <f>(Sheet1!I66-Sheet1!I65)/Sheet1!I65</f>
        <v>8.614390106801588E-2</v>
      </c>
      <c r="J65" s="3">
        <f>(Sheet1!J66-Sheet1!J65)/Sheet1!J65</f>
        <v>4.04605789221174E-2</v>
      </c>
    </row>
    <row r="66" spans="1:10">
      <c r="A66" s="1">
        <v>39965</v>
      </c>
      <c r="B66" s="3">
        <f>(Sheet1!B67-Sheet1!B66)/Sheet1!B66</f>
        <v>6.6147998786602755E-2</v>
      </c>
      <c r="C66" s="3">
        <f>(Sheet1!C67-Sheet1!C66)/Sheet1!C66</f>
        <v>4.0672553071576301E-2</v>
      </c>
      <c r="D66" s="3">
        <f>(Sheet1!D67-Sheet1!D66)/Sheet1!D66</f>
        <v>6.8434559452524094E-3</v>
      </c>
      <c r="E66" s="3">
        <f>(Sheet1!E67-Sheet1!E66)/Sheet1!E66</f>
        <v>0.14601096224116913</v>
      </c>
      <c r="F66" s="3">
        <f>(Sheet1!F67-Sheet1!F66)/Sheet1!F66</f>
        <v>2.852485737571324E-3</v>
      </c>
      <c r="G66" s="3">
        <f>(Sheet1!G67-Sheet1!G66)/Sheet1!G66</f>
        <v>7.299096528768427E-2</v>
      </c>
      <c r="H66" s="3">
        <f>(Sheet1!H67-Sheet1!H66)/Sheet1!H66</f>
        <v>2.8682233174436432E-2</v>
      </c>
      <c r="I66" s="3">
        <f>(Sheet1!I67-Sheet1!I66)/Sheet1!I66</f>
        <v>6.0421788070901629E-2</v>
      </c>
      <c r="J66" s="3">
        <f>(Sheet1!J67-Sheet1!J66)/Sheet1!J66</f>
        <v>8.8226252689824688E-2</v>
      </c>
    </row>
    <row r="67" spans="1:10">
      <c r="A67" s="1">
        <v>39995</v>
      </c>
      <c r="B67" s="3">
        <f>(Sheet1!B68-Sheet1!B67)/Sheet1!B67</f>
        <v>4.438642297650127E-2</v>
      </c>
      <c r="C67" s="3">
        <f>(Sheet1!C68-Sheet1!C67)/Sheet1!C67</f>
        <v>6.3002075999638862E-2</v>
      </c>
      <c r="D67" s="3">
        <f>(Sheet1!D68-Sheet1!D67)/Sheet1!D67</f>
        <v>9.0625885018408465E-3</v>
      </c>
      <c r="E67" s="3">
        <f>(Sheet1!E68-Sheet1!E67)/Sheet1!E67</f>
        <v>6.1113325362030145E-2</v>
      </c>
      <c r="F67" s="3">
        <f>(Sheet1!F68-Sheet1!F67)/Sheet1!F67</f>
        <v>9.7521332791548246E-2</v>
      </c>
      <c r="G67" s="3">
        <f>(Sheet1!G68-Sheet1!G67)/Sheet1!G67</f>
        <v>9.084865942831806E-2</v>
      </c>
      <c r="H67" s="3">
        <f>(Sheet1!H68-Sheet1!H67)/Sheet1!H67</f>
        <v>2.9846057178762264E-2</v>
      </c>
      <c r="I67" s="3">
        <f>(Sheet1!I68-Sheet1!I67)/Sheet1!I67</f>
        <v>1.85456320156175E-2</v>
      </c>
      <c r="J67" s="3">
        <f>(Sheet1!J68-Sheet1!J67)/Sheet1!J67</f>
        <v>7.0621468926553672E-3</v>
      </c>
    </row>
    <row r="68" spans="1:10">
      <c r="A68" s="1">
        <v>40026</v>
      </c>
      <c r="B68" s="3">
        <f>(Sheet1!B69-Sheet1!B68)/Sheet1!B68</f>
        <v>4.6875E-2</v>
      </c>
      <c r="C68" s="3">
        <f>(Sheet1!C69-Sheet1!C68)/Sheet1!C68</f>
        <v>0.13212193258045357</v>
      </c>
      <c r="D68" s="3">
        <f>(Sheet1!D69-Sheet1!D68)/Sheet1!D68</f>
        <v>6.1605388717373005E-2</v>
      </c>
      <c r="E68" s="3">
        <f>(Sheet1!E69-Sheet1!E68)/Sheet1!E68</f>
        <v>2.1159383998998343E-2</v>
      </c>
      <c r="F68" s="3">
        <f>(Sheet1!F69-Sheet1!F68)/Sheet1!F68</f>
        <v>7.3676416142169507E-2</v>
      </c>
      <c r="G68" s="3">
        <f>(Sheet1!G69-Sheet1!G68)/Sheet1!G68</f>
        <v>0.10339224050375795</v>
      </c>
      <c r="H68" s="3">
        <f>(Sheet1!H69-Sheet1!H68)/Sheet1!H68</f>
        <v>2.9820012202562512E-2</v>
      </c>
      <c r="I68" s="3">
        <f>(Sheet1!I69-Sheet1!I68)/Sheet1!I68</f>
        <v>5.3306181121226676E-2</v>
      </c>
      <c r="J68" s="3">
        <f>(Sheet1!J69-Sheet1!J68)/Sheet1!J68</f>
        <v>3.5624123422159974E-2</v>
      </c>
    </row>
    <row r="69" spans="1:10">
      <c r="A69" s="1">
        <v>40057</v>
      </c>
      <c r="B69" s="3">
        <f>(Sheet1!B70-Sheet1!B69)/Sheet1!B69</f>
        <v>9.7696134711060159E-2</v>
      </c>
      <c r="C69" s="3">
        <f>(Sheet1!C70-Sheet1!C69)/Sheet1!C69</f>
        <v>0.11377784444611105</v>
      </c>
      <c r="D69" s="3">
        <f>(Sheet1!D70-Sheet1!D69)/Sheet1!D69</f>
        <v>6.371447455386639E-2</v>
      </c>
      <c r="E69" s="3">
        <f>(Sheet1!E70-Sheet1!E69)/Sheet1!E69</f>
        <v>0.1004168710152035</v>
      </c>
      <c r="F69" s="3">
        <f>(Sheet1!F70-Sheet1!F69)/Sheet1!F69</f>
        <v>0.10965517241379309</v>
      </c>
      <c r="G69" s="3">
        <f>(Sheet1!G70-Sheet1!G69)/Sheet1!G69</f>
        <v>0.14469808541973489</v>
      </c>
      <c r="H69" s="3">
        <f>(Sheet1!H70-Sheet1!H69)/Sheet1!H69</f>
        <v>6.502258757313191E-2</v>
      </c>
      <c r="I69" s="3">
        <f>(Sheet1!I70-Sheet1!I69)/Sheet1!I69</f>
        <v>0.10258159899920385</v>
      </c>
      <c r="J69" s="3">
        <f>(Sheet1!J70-Sheet1!J69)/Sheet1!J69</f>
        <v>0.12039544962080173</v>
      </c>
    </row>
    <row r="70" spans="1:10">
      <c r="A70" s="1">
        <v>40087</v>
      </c>
      <c r="B70" s="3">
        <f>(Sheet1!B71-Sheet1!B70)/Sheet1!B70</f>
        <v>-4.4388971787970542E-2</v>
      </c>
      <c r="C70" s="3">
        <f>(Sheet1!C71-Sheet1!C70)/Sheet1!C70</f>
        <v>5.2053872053871984E-2</v>
      </c>
      <c r="D70" s="3">
        <f>(Sheet1!D71-Sheet1!D70)/Sheet1!D70</f>
        <v>5.7164160556729147E-2</v>
      </c>
      <c r="E70" s="3">
        <f>(Sheet1!E71-Sheet1!E70)/Sheet1!E70</f>
        <v>-5.2701949860724281E-2</v>
      </c>
      <c r="F70" s="3">
        <f>(Sheet1!F71-Sheet1!F70)/Sheet1!F70</f>
        <v>-6.1684275947793646E-2</v>
      </c>
      <c r="G70" s="3">
        <f>(Sheet1!G71-Sheet1!G70)/Sheet1!G70</f>
        <v>-4.1331617883563855E-2</v>
      </c>
      <c r="H70" s="3">
        <f>(Sheet1!H71-Sheet1!H70)/Sheet1!H70</f>
        <v>-5.020513177108684E-2</v>
      </c>
      <c r="I70" s="3">
        <f>(Sheet1!I71-Sheet1!I70)/Sheet1!I70</f>
        <v>-3.5791645177926754E-2</v>
      </c>
      <c r="J70" s="3">
        <f>(Sheet1!J71-Sheet1!J70)/Sheet1!J70</f>
        <v>-6.2855070711954578E-2</v>
      </c>
    </row>
    <row r="71" spans="1:10">
      <c r="A71" s="1">
        <v>40118</v>
      </c>
      <c r="B71" s="3">
        <f>(Sheet1!B72-Sheet1!B71)/Sheet1!B71</f>
        <v>5.5892825871228192E-3</v>
      </c>
      <c r="C71" s="3">
        <f>(Sheet1!C72-Sheet1!C71)/Sheet1!C71</f>
        <v>7.7065864430647266E-2</v>
      </c>
      <c r="D71" s="3">
        <f>(Sheet1!D72-Sheet1!D71)/Sheet1!D71</f>
        <v>1.1990125778770545E-2</v>
      </c>
      <c r="E71" s="3">
        <f>(Sheet1!E72-Sheet1!E71)/Sheet1!E71</f>
        <v>8.6685485768054626E-2</v>
      </c>
      <c r="F71" s="3">
        <f>(Sheet1!F72-Sheet1!F71)/Sheet1!F71</f>
        <v>4.5868521278357277E-2</v>
      </c>
      <c r="G71" s="3">
        <f>(Sheet1!G72-Sheet1!G71)/Sheet1!G71</f>
        <v>2.1640664318067424E-2</v>
      </c>
      <c r="H71" s="3">
        <f>(Sheet1!H72-Sheet1!H71)/Sheet1!H71</f>
        <v>-4.7734094736071528E-2</v>
      </c>
      <c r="I71" s="3">
        <f>(Sheet1!I72-Sheet1!I71)/Sheet1!I71</f>
        <v>1.2836970474966872E-3</v>
      </c>
      <c r="J71" s="3">
        <f>(Sheet1!J72-Sheet1!J71)/Sheet1!J71</f>
        <v>-6.8231652263639961E-2</v>
      </c>
    </row>
    <row r="72" spans="1:10">
      <c r="A72" s="1">
        <v>40148</v>
      </c>
      <c r="B72" s="3">
        <f>(Sheet1!B73-Sheet1!B72)/Sheet1!B72</f>
        <v>6.598749038559204E-2</v>
      </c>
      <c r="C72" s="3">
        <f>(Sheet1!C73-Sheet1!C72)/Sheet1!C72</f>
        <v>7.0065965412729483E-2</v>
      </c>
      <c r="D72" s="3">
        <f>(Sheet1!D73-Sheet1!D72)/Sheet1!D72</f>
        <v>4.6463003833197812E-2</v>
      </c>
      <c r="E72" s="3">
        <f>(Sheet1!E73-Sheet1!E72)/Sheet1!E72</f>
        <v>2.7275679186059054E-2</v>
      </c>
      <c r="F72" s="3">
        <f>(Sheet1!F73-Sheet1!F72)/Sheet1!F72</f>
        <v>4.6865104496516909E-2</v>
      </c>
      <c r="G72" s="3">
        <f>(Sheet1!G73-Sheet1!G72)/Sheet1!G72</f>
        <v>4.351395730706073E-2</v>
      </c>
      <c r="H72" s="3">
        <f>(Sheet1!H73-Sheet1!H72)/Sheet1!H72</f>
        <v>0.10609671715230271</v>
      </c>
      <c r="I72" s="3">
        <f>(Sheet1!I73-Sheet1!I72)/Sheet1!I72</f>
        <v>7.6709401709401784E-2</v>
      </c>
      <c r="J72" s="3">
        <f>(Sheet1!J73-Sheet1!J72)/Sheet1!J72</f>
        <v>6.8106312292358834E-2</v>
      </c>
    </row>
    <row r="73" spans="1:10">
      <c r="A73" s="1">
        <v>40179</v>
      </c>
      <c r="B73" s="3">
        <f>(Sheet1!B74-Sheet1!B73)/Sheet1!B73</f>
        <v>-5.1719443461213835E-2</v>
      </c>
      <c r="C73" s="3">
        <f>(Sheet1!C74-Sheet1!C73)/Sheet1!C73</f>
        <v>-3.9986671109630062E-3</v>
      </c>
      <c r="D73" s="3">
        <f>(Sheet1!D74-Sheet1!D73)/Sheet1!D73</f>
        <v>-1.8204018204018211E-2</v>
      </c>
      <c r="E73" s="3">
        <f>(Sheet1!E74-Sheet1!E73)/Sheet1!E73</f>
        <v>-4.4884627541881689E-2</v>
      </c>
      <c r="F73" s="3">
        <f>(Sheet1!F74-Sheet1!F73)/Sheet1!F73</f>
        <v>3.5238959467634577E-2</v>
      </c>
      <c r="G73" s="3">
        <f>(Sheet1!G74-Sheet1!G73)/Sheet1!G73</f>
        <v>-6.4673485444531859E-2</v>
      </c>
      <c r="H73" s="3">
        <f>(Sheet1!H74-Sheet1!H73)/Sheet1!H73</f>
        <v>-7.8890665183846492E-2</v>
      </c>
      <c r="I73" s="3">
        <f>(Sheet1!I74-Sheet1!I73)/Sheet1!I73</f>
        <v>-3.8698154395713488E-2</v>
      </c>
      <c r="J73" s="3">
        <f>(Sheet1!J74-Sheet1!J73)/Sheet1!J73</f>
        <v>-4.6397096941420406E-2</v>
      </c>
    </row>
    <row r="74" spans="1:10">
      <c r="A74" s="1">
        <v>40210</v>
      </c>
      <c r="B74" s="3">
        <f>(Sheet1!B75-Sheet1!B74)/Sheet1!B74</f>
        <v>3.5632761467231426E-2</v>
      </c>
      <c r="C74" s="3">
        <f>(Sheet1!C75-Sheet1!C74)/Sheet1!C74</f>
        <v>3.3456005352960859E-2</v>
      </c>
      <c r="D74" s="3">
        <f>(Sheet1!D75-Sheet1!D74)/Sheet1!D74</f>
        <v>4.5562464669304706E-2</v>
      </c>
      <c r="E74" s="3">
        <f>(Sheet1!E75-Sheet1!E74)/Sheet1!E74</f>
        <v>4.2912300055157199E-2</v>
      </c>
      <c r="F74" s="3">
        <f>(Sheet1!F75-Sheet1!F74)/Sheet1!F74</f>
        <v>4.674945215485656E-3</v>
      </c>
      <c r="G74" s="3">
        <f>(Sheet1!G75-Sheet1!G74)/Sheet1!G74</f>
        <v>2.5067294751009456E-2</v>
      </c>
      <c r="H74" s="3">
        <f>(Sheet1!H75-Sheet1!H74)/Sheet1!H74</f>
        <v>3.6975550860247335E-2</v>
      </c>
      <c r="I74" s="3">
        <f>(Sheet1!I75-Sheet1!I74)/Sheet1!I74</f>
        <v>2.4876135425268484E-2</v>
      </c>
      <c r="J74" s="3">
        <f>(Sheet1!J75-Sheet1!J74)/Sheet1!J74</f>
        <v>5.7216634955150968E-2</v>
      </c>
    </row>
    <row r="75" spans="1:10">
      <c r="A75" s="1">
        <v>40238</v>
      </c>
      <c r="B75" s="3">
        <f>(Sheet1!B76-Sheet1!B75)/Sheet1!B75</f>
        <v>9.2338189833233997E-2</v>
      </c>
      <c r="C75" s="3">
        <f>(Sheet1!C76-Sheet1!C75)/Sheet1!C75</f>
        <v>9.6039710801769623E-2</v>
      </c>
      <c r="D75" s="3">
        <f>(Sheet1!D76-Sheet1!D75)/Sheet1!D75</f>
        <v>7.6665224913494687E-2</v>
      </c>
      <c r="E75" s="3">
        <f>(Sheet1!E76-Sheet1!E75)/Sheet1!E75</f>
        <v>0.10323672519568426</v>
      </c>
      <c r="F75" s="3">
        <f>(Sheet1!F76-Sheet1!F75)/Sheet1!F75</f>
        <v>0.16664243129271497</v>
      </c>
      <c r="G75" s="3">
        <f>(Sheet1!G76-Sheet1!G75)/Sheet1!G75</f>
        <v>8.5507959954045643E-2</v>
      </c>
      <c r="H75" s="3">
        <f>(Sheet1!H76-Sheet1!H75)/Sheet1!H75</f>
        <v>0.10551593654489887</v>
      </c>
      <c r="I75" s="3">
        <f>(Sheet1!I76-Sheet1!I75)/Sheet1!I75</f>
        <v>8.3694229026085074E-2</v>
      </c>
      <c r="J75" s="3">
        <f>(Sheet1!J76-Sheet1!J75)/Sheet1!J75</f>
        <v>3.7279856022623989E-3</v>
      </c>
    </row>
    <row r="76" spans="1:10">
      <c r="A76" s="1">
        <v>40269</v>
      </c>
      <c r="B76" s="3">
        <f>(Sheet1!B77-Sheet1!B76)/Sheet1!B76</f>
        <v>-3.105408766719971E-2</v>
      </c>
      <c r="C76" s="3">
        <f>(Sheet1!C77-Sheet1!C76)/Sheet1!C76</f>
        <v>1.9641626464507282E-2</v>
      </c>
      <c r="D76" s="3">
        <f>(Sheet1!D77-Sheet1!D76)/Sheet1!D76</f>
        <v>2.7116601385959657E-2</v>
      </c>
      <c r="E76" s="3">
        <f>(Sheet1!E77-Sheet1!E76)/Sheet1!E76</f>
        <v>-6.5771812080536909E-2</v>
      </c>
      <c r="F76" s="3">
        <f>(Sheet1!F77-Sheet1!F76)/Sheet1!F76</f>
        <v>3.4650380157048501E-2</v>
      </c>
      <c r="G76" s="3">
        <f>(Sheet1!G77-Sheet1!G76)/Sheet1!G76</f>
        <v>-3.2204414877532436E-2</v>
      </c>
      <c r="H76" s="3">
        <f>(Sheet1!H77-Sheet1!H76)/Sheet1!H76</f>
        <v>-7.2406529752500944E-3</v>
      </c>
      <c r="I76" s="3">
        <f>(Sheet1!I77-Sheet1!I76)/Sheet1!I76</f>
        <v>-3.7453531598513022E-2</v>
      </c>
      <c r="J76" s="3">
        <f>(Sheet1!J77-Sheet1!J76)/Sheet1!J76</f>
        <v>-9.3621926229508226E-2</v>
      </c>
    </row>
    <row r="77" spans="1:10">
      <c r="A77" s="1">
        <v>40299</v>
      </c>
      <c r="B77" s="3">
        <f>(Sheet1!B78-Sheet1!B77)/Sheet1!B77</f>
        <v>-1.7131406268418279E-2</v>
      </c>
      <c r="C77" s="3">
        <f>(Sheet1!C78-Sheet1!C77)/Sheet1!C77</f>
        <v>6.063824651185247E-2</v>
      </c>
      <c r="D77" s="3">
        <f>(Sheet1!D78-Sheet1!D77)/Sheet1!D77</f>
        <v>2.1707245526547365E-2</v>
      </c>
      <c r="E77" s="3">
        <f>(Sheet1!E78-Sheet1!E77)/Sheet1!E77</f>
        <v>-6.6707717569785665E-3</v>
      </c>
      <c r="F77" s="3">
        <f>(Sheet1!F78-Sheet1!F77)/Sheet1!F77</f>
        <v>-1.8792916516082427E-2</v>
      </c>
      <c r="G77" s="3">
        <f>(Sheet1!G78-Sheet1!G77)/Sheet1!G77</f>
        <v>-2.9682862052804335E-2</v>
      </c>
      <c r="H77" s="3">
        <f>(Sheet1!H78-Sheet1!H77)/Sheet1!H77</f>
        <v>-4.1174910489324888E-2</v>
      </c>
      <c r="I77" s="3">
        <f>(Sheet1!I78-Sheet1!I77)/Sheet1!I77</f>
        <v>4.731099739306837E-3</v>
      </c>
      <c r="J77" s="3">
        <f>(Sheet1!J78-Sheet1!J77)/Sheet1!J77</f>
        <v>-1.7097640243040748E-2</v>
      </c>
    </row>
    <row r="78" spans="1:10">
      <c r="A78" s="1">
        <v>40330</v>
      </c>
      <c r="B78" s="3">
        <f>(Sheet1!B79-Sheet1!B78)/Sheet1!B78</f>
        <v>6.4842823447889997E-2</v>
      </c>
      <c r="C78" s="3">
        <f>(Sheet1!C79-Sheet1!C78)/Sheet1!C78</f>
        <v>0.12626883335609271</v>
      </c>
      <c r="D78" s="3">
        <f>(Sheet1!D79-Sheet1!D78)/Sheet1!D78</f>
        <v>4.469327208345298E-2</v>
      </c>
      <c r="E78" s="3">
        <f>(Sheet1!E79-Sheet1!E78)/Sheet1!E78</f>
        <v>5.8373798946172034E-2</v>
      </c>
      <c r="F78" s="3">
        <f>(Sheet1!F79-Sheet1!F78)/Sheet1!F78</f>
        <v>0.11958256599140571</v>
      </c>
      <c r="G78" s="3">
        <f>(Sheet1!G79-Sheet1!G78)/Sheet1!G78</f>
        <v>0.10239896957011753</v>
      </c>
      <c r="H78" s="3">
        <f>(Sheet1!H79-Sheet1!H78)/Sheet1!H78</f>
        <v>7.0534541179723513E-3</v>
      </c>
      <c r="I78" s="3">
        <f>(Sheet1!I79-Sheet1!I78)/Sheet1!I78</f>
        <v>9.1005189313857371E-2</v>
      </c>
      <c r="J78" s="3">
        <f>(Sheet1!J79-Sheet1!J78)/Sheet1!J78</f>
        <v>0.11486486486486479</v>
      </c>
    </row>
    <row r="80" spans="1:10">
      <c r="A80" t="s">
        <v>10</v>
      </c>
      <c r="B80" s="4">
        <f>AVERAGE(B2:B78)</f>
        <v>4.0999914513203221E-3</v>
      </c>
      <c r="C80" s="4">
        <f t="shared" ref="C80:J80" si="0">AVERAGE(C2:C78)</f>
        <v>1.4520492292648691E-2</v>
      </c>
      <c r="D80" s="4">
        <f t="shared" si="0"/>
        <v>2.6000182833021764E-3</v>
      </c>
      <c r="E80" s="4">
        <f t="shared" si="0"/>
        <v>4.5069172628750273E-3</v>
      </c>
      <c r="F80" s="4">
        <f t="shared" si="0"/>
        <v>3.8796718619237822E-3</v>
      </c>
      <c r="G80" s="4">
        <f t="shared" si="0"/>
        <v>-7.3621580789237509E-4</v>
      </c>
      <c r="H80" s="4">
        <f t="shared" si="0"/>
        <v>1.0130202334148285E-2</v>
      </c>
      <c r="I80" s="4">
        <f t="shared" si="0"/>
        <v>4.2590256182354173E-3</v>
      </c>
      <c r="J80" s="4">
        <f t="shared" si="0"/>
        <v>-7.6658471763691089E-4</v>
      </c>
    </row>
    <row r="82" spans="1:10">
      <c r="B82" s="5"/>
      <c r="C82" s="6" t="s">
        <v>2</v>
      </c>
      <c r="D82" s="6" t="s">
        <v>3</v>
      </c>
      <c r="E82" s="6" t="s">
        <v>4</v>
      </c>
      <c r="F82" s="6" t="s">
        <v>5</v>
      </c>
      <c r="G82" s="6" t="s">
        <v>6</v>
      </c>
      <c r="H82" s="6" t="s">
        <v>7</v>
      </c>
      <c r="I82" s="6" t="s">
        <v>8</v>
      </c>
      <c r="J82" s="6" t="s">
        <v>9</v>
      </c>
    </row>
    <row r="83" spans="1:10">
      <c r="A83" s="6" t="s">
        <v>2</v>
      </c>
      <c r="B83" s="7"/>
      <c r="C83" s="8">
        <v>3.1152432102870011E-3</v>
      </c>
      <c r="D83">
        <v>1.3009750559514199E-3</v>
      </c>
      <c r="E83">
        <v>2.944895028141123E-3</v>
      </c>
      <c r="F83">
        <v>3.6500415826876262E-3</v>
      </c>
      <c r="G83">
        <v>3.4851641706042042E-3</v>
      </c>
      <c r="H83">
        <v>3.231998089413175E-3</v>
      </c>
      <c r="I83">
        <v>2.7186725052910227E-3</v>
      </c>
      <c r="J83">
        <v>2.0211282424459427E-3</v>
      </c>
    </row>
    <row r="84" spans="1:10">
      <c r="A84" s="6" t="s">
        <v>3</v>
      </c>
      <c r="B84" s="7"/>
      <c r="C84" s="8">
        <v>1.3009750559514199E-3</v>
      </c>
      <c r="D84" s="8">
        <v>1.0273400795390052E-3</v>
      </c>
      <c r="E84">
        <v>1.1686097252786791E-3</v>
      </c>
      <c r="F84">
        <v>1.5335043360916781E-3</v>
      </c>
      <c r="G84">
        <v>1.5978901378353838E-3</v>
      </c>
      <c r="H84">
        <v>1.3898873796457005E-3</v>
      </c>
      <c r="I84">
        <v>1.2027940579999218E-3</v>
      </c>
      <c r="J84">
        <v>8.8403939813147222E-4</v>
      </c>
    </row>
    <row r="85" spans="1:10">
      <c r="A85" s="6" t="s">
        <v>4</v>
      </c>
      <c r="B85" s="7"/>
      <c r="C85" s="8">
        <v>2.944895028141123E-3</v>
      </c>
      <c r="D85" s="8">
        <v>1.1686097252786791E-3</v>
      </c>
      <c r="E85" s="8">
        <v>5.0565371382037694E-3</v>
      </c>
      <c r="F85">
        <v>4.8900125846636977E-3</v>
      </c>
      <c r="G85">
        <v>4.8855898894713881E-3</v>
      </c>
      <c r="H85">
        <v>4.4993256684370169E-3</v>
      </c>
      <c r="I85">
        <v>3.4707476654663766E-3</v>
      </c>
      <c r="J85">
        <v>2.9934237800071919E-3</v>
      </c>
    </row>
    <row r="86" spans="1:10">
      <c r="A86" s="6" t="s">
        <v>5</v>
      </c>
      <c r="B86" s="7"/>
      <c r="C86" s="8">
        <v>3.6500415826876262E-3</v>
      </c>
      <c r="D86" s="8">
        <v>1.5335043360916781E-3</v>
      </c>
      <c r="E86" s="8">
        <v>4.8900125846636977E-3</v>
      </c>
      <c r="F86" s="8">
        <v>7.4193183812027979E-3</v>
      </c>
      <c r="G86">
        <v>5.808884260156761E-3</v>
      </c>
      <c r="H86">
        <v>5.8016328251540034E-3</v>
      </c>
      <c r="I86">
        <v>4.2590175988050675E-3</v>
      </c>
      <c r="J86">
        <v>3.2668278167815078E-3</v>
      </c>
    </row>
    <row r="87" spans="1:10">
      <c r="A87" s="6" t="s">
        <v>6</v>
      </c>
      <c r="B87" s="7"/>
      <c r="C87" s="8">
        <v>3.4851641706042042E-3</v>
      </c>
      <c r="D87" s="8">
        <v>1.5978901378353838E-3</v>
      </c>
      <c r="E87" s="8">
        <v>4.8855898894713881E-3</v>
      </c>
      <c r="F87" s="8">
        <v>5.808884260156761E-3</v>
      </c>
      <c r="G87" s="8">
        <v>5.962654437146846E-3</v>
      </c>
      <c r="H87">
        <v>5.0663365208422342E-3</v>
      </c>
      <c r="I87">
        <v>4.0540859305721565E-3</v>
      </c>
      <c r="J87">
        <v>3.3636546714203848E-3</v>
      </c>
    </row>
    <row r="88" spans="1:10">
      <c r="A88" s="6" t="s">
        <v>7</v>
      </c>
      <c r="B88" s="7"/>
      <c r="C88" s="8">
        <v>3.231998089413175E-3</v>
      </c>
      <c r="D88" s="8">
        <v>1.3898873796457005E-3</v>
      </c>
      <c r="E88" s="8">
        <v>4.4993256684370169E-3</v>
      </c>
      <c r="F88" s="8">
        <v>5.8016328251540034E-3</v>
      </c>
      <c r="G88" s="8">
        <v>5.0663365208422342E-3</v>
      </c>
      <c r="H88" s="8">
        <v>7.1945303371538268E-3</v>
      </c>
      <c r="I88">
        <v>3.8277462672493979E-3</v>
      </c>
      <c r="J88">
        <v>3.4614344464218108E-3</v>
      </c>
    </row>
    <row r="89" spans="1:10">
      <c r="A89" s="6" t="s">
        <v>8</v>
      </c>
      <c r="B89" s="7"/>
      <c r="C89" s="8">
        <v>2.7186725052910227E-3</v>
      </c>
      <c r="D89" s="8">
        <v>1.2027940579999218E-3</v>
      </c>
      <c r="E89" s="8">
        <v>3.4707476654663766E-3</v>
      </c>
      <c r="F89" s="8">
        <v>4.2590175988050675E-3</v>
      </c>
      <c r="G89" s="8">
        <v>4.0540859305721565E-3</v>
      </c>
      <c r="H89" s="8">
        <v>3.8277462672493979E-3</v>
      </c>
      <c r="I89" s="8">
        <v>3.4680080459855772E-3</v>
      </c>
      <c r="J89" s="8">
        <f>I90</f>
        <v>2.823411878714599E-3</v>
      </c>
    </row>
    <row r="90" spans="1:10">
      <c r="A90" s="6" t="s">
        <v>9</v>
      </c>
      <c r="B90" s="7"/>
      <c r="C90" s="8">
        <v>2.0211282424459427E-3</v>
      </c>
      <c r="D90" s="8">
        <v>8.8403939813147222E-4</v>
      </c>
      <c r="E90" s="8">
        <v>2.9934237800071919E-3</v>
      </c>
      <c r="F90" s="8">
        <v>3.2668278167815078E-3</v>
      </c>
      <c r="G90" s="8">
        <v>3.3636546714203848E-3</v>
      </c>
      <c r="H90" s="8">
        <v>3.4614344464218108E-3</v>
      </c>
      <c r="I90" s="8">
        <v>2.823411878714599E-3</v>
      </c>
      <c r="J90" s="8">
        <v>3.9410299383869224E-3</v>
      </c>
    </row>
    <row r="92" spans="1:10">
      <c r="B92" s="3" t="s">
        <v>10</v>
      </c>
      <c r="C92" t="s">
        <v>11</v>
      </c>
    </row>
    <row r="93" spans="1:10">
      <c r="A93" s="6" t="s">
        <v>2</v>
      </c>
      <c r="B93" s="3">
        <v>1.4520492292648691E-2</v>
      </c>
      <c r="C93">
        <v>0.05</v>
      </c>
      <c r="E93" t="s">
        <v>12</v>
      </c>
      <c r="F93" s="3">
        <f t="array" ref="F93">MMULT(TRANSPOSE(w),E)</f>
        <v>3.9659364850906679E-3</v>
      </c>
    </row>
    <row r="94" spans="1:10">
      <c r="A94" s="6" t="s">
        <v>3</v>
      </c>
      <c r="B94" s="3">
        <v>2.6000182833021764E-3</v>
      </c>
      <c r="C94">
        <f>(1-$C$93)/7</f>
        <v>0.1357142857142857</v>
      </c>
      <c r="E94" t="s">
        <v>13</v>
      </c>
      <c r="F94">
        <f t="array" ref="F94">MMULT(MMULT(TRANSPOSE(w),vc),w)</f>
        <v>3.4856758288619553E-3</v>
      </c>
    </row>
    <row r="95" spans="1:10">
      <c r="A95" s="6" t="s">
        <v>4</v>
      </c>
      <c r="B95" s="3">
        <v>4.5069172628750273E-3</v>
      </c>
      <c r="C95">
        <f t="shared" ref="C95:C100" si="1">(1-$C$93)/7</f>
        <v>0.1357142857142857</v>
      </c>
      <c r="E95" t="s">
        <v>25</v>
      </c>
      <c r="F95" s="3">
        <f>SQRT(F94)</f>
        <v>5.9039612370525907E-2</v>
      </c>
      <c r="G95" t="s">
        <v>27</v>
      </c>
    </row>
    <row r="96" spans="1:10">
      <c r="A96" s="6" t="s">
        <v>5</v>
      </c>
      <c r="B96" s="3">
        <v>3.8796718619237822E-3</v>
      </c>
      <c r="C96">
        <f t="shared" si="1"/>
        <v>0.1357142857142857</v>
      </c>
      <c r="F96" s="3"/>
    </row>
    <row r="97" spans="1:3">
      <c r="A97" s="6" t="s">
        <v>6</v>
      </c>
      <c r="B97" s="3">
        <v>-7.3621580789237509E-4</v>
      </c>
      <c r="C97">
        <f t="shared" si="1"/>
        <v>0.1357142857142857</v>
      </c>
    </row>
    <row r="98" spans="1:3">
      <c r="A98" s="6" t="s">
        <v>7</v>
      </c>
      <c r="B98" s="3">
        <v>1.0130202334148285E-2</v>
      </c>
      <c r="C98">
        <f t="shared" si="1"/>
        <v>0.1357142857142857</v>
      </c>
    </row>
    <row r="99" spans="1:3">
      <c r="A99" s="6" t="s">
        <v>8</v>
      </c>
      <c r="B99" s="3">
        <v>4.2590256182354173E-3</v>
      </c>
      <c r="C99">
        <f t="shared" si="1"/>
        <v>0.1357142857142857</v>
      </c>
    </row>
    <row r="100" spans="1:3">
      <c r="A100" s="6" t="s">
        <v>9</v>
      </c>
      <c r="B100" s="3">
        <v>-7.6658471763691089E-4</v>
      </c>
      <c r="C100">
        <f t="shared" si="1"/>
        <v>0.1357142857142857</v>
      </c>
    </row>
    <row r="101" spans="1:3">
      <c r="A101" s="6"/>
      <c r="B101" s="3"/>
    </row>
    <row r="102" spans="1:3">
      <c r="B102" s="3"/>
      <c r="C102">
        <f>SUM(w)</f>
        <v>0.99999999999999978</v>
      </c>
    </row>
    <row r="103" spans="1:3">
      <c r="B103" t="s">
        <v>28</v>
      </c>
      <c r="C103" t="s">
        <v>26</v>
      </c>
    </row>
    <row r="104" spans="1:3">
      <c r="B104" s="4">
        <f>F95</f>
        <v>5.9039612370525907E-2</v>
      </c>
      <c r="C104" s="4">
        <f>F93</f>
        <v>3.9659364850906679E-3</v>
      </c>
    </row>
    <row r="105" spans="1:3">
      <c r="A105">
        <v>0</v>
      </c>
    </row>
    <row r="106" spans="1:3">
      <c r="A106">
        <v>0.1</v>
      </c>
    </row>
    <row r="107" spans="1:3">
      <c r="A107">
        <v>0.2</v>
      </c>
    </row>
    <row r="108" spans="1:3">
      <c r="A108">
        <v>0.3</v>
      </c>
    </row>
    <row r="109" spans="1:3">
      <c r="A109">
        <v>0.4</v>
      </c>
    </row>
    <row r="110" spans="1:3">
      <c r="A110">
        <v>0.5</v>
      </c>
    </row>
    <row r="111" spans="1:3">
      <c r="A111">
        <v>0.6</v>
      </c>
    </row>
    <row r="112" spans="1:3">
      <c r="A112">
        <v>0.7</v>
      </c>
    </row>
    <row r="113" spans="1:1">
      <c r="A113">
        <v>0.8</v>
      </c>
    </row>
    <row r="114" spans="1:1">
      <c r="A114">
        <v>0.9</v>
      </c>
    </row>
    <row r="115" spans="1:1">
      <c r="A115">
        <v>1</v>
      </c>
    </row>
  </sheetData>
  <pageMargins left="0.7" right="0.7" top="0.75" bottom="0.75" header="0.3" footer="0.3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6"/>
  <sheetViews>
    <sheetView topLeftCell="A13" zoomScale="200" zoomScaleNormal="200" zoomScalePageLayoutView="200" workbookViewId="0">
      <selection activeCell="B18" sqref="B18"/>
    </sheetView>
  </sheetViews>
  <sheetFormatPr baseColWidth="10" defaultColWidth="8.83203125" defaultRowHeight="14" x14ac:dyDescent="0"/>
  <cols>
    <col min="8" max="8" width="12.83203125" bestFit="1" customWidth="1"/>
  </cols>
  <sheetData>
    <row r="1" spans="1:8">
      <c r="A1" t="s">
        <v>14</v>
      </c>
      <c r="B1" t="s">
        <v>15</v>
      </c>
      <c r="C1" t="s">
        <v>16</v>
      </c>
      <c r="D1" t="s">
        <v>17</v>
      </c>
      <c r="E1" t="s">
        <v>18</v>
      </c>
      <c r="F1" t="s">
        <v>19</v>
      </c>
      <c r="G1" t="s">
        <v>20</v>
      </c>
      <c r="H1" t="s">
        <v>21</v>
      </c>
    </row>
    <row r="2" spans="1:8">
      <c r="A2">
        <f>1/3</f>
        <v>0.33333333333333331</v>
      </c>
      <c r="B2" s="9">
        <v>-7.0000000000000007E-2</v>
      </c>
      <c r="C2" s="9">
        <v>0.17</v>
      </c>
      <c r="D2" s="9">
        <f>B2-$B$6</f>
        <v>-0.18</v>
      </c>
      <c r="E2">
        <f>D2^2</f>
        <v>3.2399999999999998E-2</v>
      </c>
      <c r="F2" s="9">
        <f>C2-$C$6</f>
        <v>0.1</v>
      </c>
      <c r="G2">
        <f>F2^2</f>
        <v>1.0000000000000002E-2</v>
      </c>
      <c r="H2" s="10">
        <f>D2*F2</f>
        <v>-1.7999999999999999E-2</v>
      </c>
    </row>
    <row r="3" spans="1:8">
      <c r="A3">
        <f t="shared" ref="A3:A4" si="0">1/3</f>
        <v>0.33333333333333331</v>
      </c>
      <c r="B3" s="9">
        <v>0.12</v>
      </c>
      <c r="C3" s="9">
        <v>7.0000000000000007E-2</v>
      </c>
      <c r="D3" s="9">
        <f t="shared" ref="D3:D4" si="1">B3-$B$6</f>
        <v>9.999999999999995E-3</v>
      </c>
      <c r="E3">
        <f t="shared" ref="E3:E4" si="2">D3^2</f>
        <v>9.9999999999999896E-5</v>
      </c>
      <c r="F3" s="9">
        <f t="shared" ref="F3:F4" si="3">C3-$C$6</f>
        <v>0</v>
      </c>
      <c r="G3">
        <f t="shared" ref="G3:G4" si="4">F3^2</f>
        <v>0</v>
      </c>
      <c r="H3" s="10">
        <f t="shared" ref="H3:H4" si="5">D3*F3</f>
        <v>0</v>
      </c>
    </row>
    <row r="4" spans="1:8">
      <c r="A4">
        <f t="shared" si="0"/>
        <v>0.33333333333333331</v>
      </c>
      <c r="B4" s="9">
        <v>0.28000000000000003</v>
      </c>
      <c r="C4" s="9">
        <v>-0.03</v>
      </c>
      <c r="D4" s="9">
        <f t="shared" si="1"/>
        <v>0.17000000000000004</v>
      </c>
      <c r="E4">
        <f t="shared" si="2"/>
        <v>2.8900000000000012E-2</v>
      </c>
      <c r="F4" s="9">
        <f t="shared" si="3"/>
        <v>-0.1</v>
      </c>
      <c r="G4">
        <f t="shared" si="4"/>
        <v>1.0000000000000002E-2</v>
      </c>
      <c r="H4" s="10">
        <f t="shared" si="5"/>
        <v>-1.7000000000000005E-2</v>
      </c>
    </row>
    <row r="6" spans="1:8">
      <c r="A6" t="s">
        <v>10</v>
      </c>
      <c r="B6" s="9">
        <f t="array" ref="B6">MMULT(TRANSPOSE(A2:A4),B2:B4)</f>
        <v>0.11</v>
      </c>
      <c r="C6" s="9">
        <f t="array" ref="C6">MMULT(TRANSPOSE(A2:A4),C2:C4)</f>
        <v>7.0000000000000007E-2</v>
      </c>
    </row>
    <row r="7" spans="1:8">
      <c r="H7" t="s">
        <v>23</v>
      </c>
    </row>
    <row r="8" spans="1:8">
      <c r="D8" t="s">
        <v>22</v>
      </c>
      <c r="E8">
        <f t="array" ref="E8">MMULT(TRANSPOSE(A2:A4),E2:E4)</f>
        <v>2.0466666666666668E-2</v>
      </c>
      <c r="G8">
        <f t="array" ref="G8">MMULT(TRANSPOSE(A2:A4),G2:G4)</f>
        <v>6.666666666666668E-3</v>
      </c>
      <c r="H8">
        <f t="array" ref="H8">MMULT(TRANSPOSE(A2:A4),H2:H4)</f>
        <v>-1.1666666666666667E-2</v>
      </c>
    </row>
    <row r="11" spans="1:8">
      <c r="C11" s="5" t="s">
        <v>15</v>
      </c>
      <c r="D11" s="6" t="s">
        <v>16</v>
      </c>
    </row>
    <row r="12" spans="1:8">
      <c r="B12" s="6" t="s">
        <v>15</v>
      </c>
      <c r="C12" s="7">
        <v>2.0466666666666671E-2</v>
      </c>
      <c r="D12" s="8">
        <f>C13</f>
        <v>-1.1666666666666669E-2</v>
      </c>
    </row>
    <row r="13" spans="1:8">
      <c r="B13" s="6" t="s">
        <v>16</v>
      </c>
      <c r="C13" s="7">
        <v>-1.1666666666666669E-2</v>
      </c>
      <c r="D13" s="8">
        <v>6.666666666666668E-3</v>
      </c>
    </row>
    <row r="15" spans="1:8">
      <c r="B15" t="s">
        <v>11</v>
      </c>
      <c r="C15" t="s">
        <v>10</v>
      </c>
    </row>
    <row r="16" spans="1:8">
      <c r="B16">
        <v>0.49999999999944111</v>
      </c>
      <c r="C16" s="3">
        <v>0.11</v>
      </c>
    </row>
    <row r="17" spans="2:4">
      <c r="B17">
        <v>0.50000000000055889</v>
      </c>
      <c r="C17" s="3">
        <v>7.0000000000000007E-2</v>
      </c>
    </row>
    <row r="18" spans="2:4">
      <c r="B18">
        <f>SUM(B16:B17)</f>
        <v>1</v>
      </c>
      <c r="C18" s="3"/>
    </row>
    <row r="20" spans="2:4">
      <c r="B20" t="s">
        <v>24</v>
      </c>
      <c r="C20" s="3">
        <f t="array" ref="C20">MMULT(TRANSPOSE(B16:B17),C16:C17)</f>
        <v>8.9999999999977653E-2</v>
      </c>
    </row>
    <row r="21" spans="2:4">
      <c r="B21" t="s">
        <v>13</v>
      </c>
      <c r="C21">
        <f t="array" ref="C21">MMULT(MMULT(TRANSPOSE(B16:B17),C12:D13),B16:B17)</f>
        <v>9.4999999999228753E-4</v>
      </c>
    </row>
    <row r="22" spans="2:4">
      <c r="B22" t="s">
        <v>25</v>
      </c>
      <c r="C22" s="3">
        <f>SQRT(C21)</f>
        <v>3.0822070014719771E-2</v>
      </c>
    </row>
    <row r="23" spans="2:4">
      <c r="C23" s="3"/>
    </row>
    <row r="24" spans="2:4">
      <c r="B24" t="s">
        <v>11</v>
      </c>
      <c r="C24" s="3" t="s">
        <v>26</v>
      </c>
      <c r="D24" t="s">
        <v>25</v>
      </c>
    </row>
    <row r="25" spans="2:4">
      <c r="B25" s="11"/>
      <c r="C25" s="13">
        <f>C20</f>
        <v>8.9999999999977653E-2</v>
      </c>
      <c r="D25" s="13">
        <f>C22</f>
        <v>3.0822070014719771E-2</v>
      </c>
    </row>
    <row r="26" spans="2:4">
      <c r="B26" s="11">
        <v>0</v>
      </c>
      <c r="C26" s="14">
        <f t="dataTable" ref="C26:D46" dt2D="0" dtr="0" r1="B16"/>
        <v>3.5000000000039125E-2</v>
      </c>
      <c r="D26" s="14">
        <v>4.0824829046431935E-2</v>
      </c>
    </row>
    <row r="27" spans="2:4">
      <c r="B27" s="12">
        <v>0.05</v>
      </c>
      <c r="C27" s="14">
        <v>4.0500000000039123E-2</v>
      </c>
      <c r="D27" s="14">
        <v>3.3682339586244212E-2</v>
      </c>
    </row>
    <row r="28" spans="2:4">
      <c r="B28" s="12">
        <v>0.1</v>
      </c>
      <c r="C28" s="14">
        <v>4.6000000000039128E-2</v>
      </c>
      <c r="D28" s="14">
        <v>2.6545558322798344E-2</v>
      </c>
    </row>
    <row r="29" spans="2:4">
      <c r="B29" s="12">
        <v>0.15</v>
      </c>
      <c r="C29" s="14">
        <v>5.1500000000039126E-2</v>
      </c>
      <c r="D29" s="14">
        <v>1.9420779249773593E-2</v>
      </c>
    </row>
    <row r="30" spans="2:4">
      <c r="B30" s="12">
        <v>0.2</v>
      </c>
      <c r="C30" s="14">
        <v>5.700000000003913E-2</v>
      </c>
      <c r="D30" s="14">
        <v>1.2328828005983282E-2</v>
      </c>
    </row>
    <row r="31" spans="2:4">
      <c r="B31" s="12">
        <v>0.25</v>
      </c>
      <c r="C31" s="14">
        <v>6.2500000000039121E-2</v>
      </c>
      <c r="D31" s="14">
        <v>5.40061724871634E-3</v>
      </c>
    </row>
    <row r="32" spans="2:4">
      <c r="B32" s="12">
        <v>0.3</v>
      </c>
      <c r="C32" s="14">
        <v>6.8000000000039126E-2</v>
      </c>
      <c r="D32" s="14">
        <v>2.9439202887443366E-3</v>
      </c>
    </row>
    <row r="33" spans="2:4">
      <c r="B33" s="12">
        <v>0.35</v>
      </c>
      <c r="C33" s="14">
        <v>7.3500000000039117E-2</v>
      </c>
      <c r="D33" s="14">
        <v>9.5131487951761618E-3</v>
      </c>
    </row>
    <row r="34" spans="2:4">
      <c r="B34" s="12">
        <v>0.4</v>
      </c>
      <c r="C34" s="14">
        <v>7.9000000000039122E-2</v>
      </c>
      <c r="D34" s="14">
        <v>1.6573070526163112E-2</v>
      </c>
    </row>
    <row r="35" spans="2:4">
      <c r="B35" s="12">
        <v>0.45</v>
      </c>
      <c r="C35" s="14">
        <v>8.4500000000039127E-2</v>
      </c>
      <c r="D35" s="14">
        <v>2.3688956639424306E-2</v>
      </c>
    </row>
    <row r="36" spans="2:4">
      <c r="B36" s="12">
        <v>0.5</v>
      </c>
      <c r="C36" s="14">
        <v>9.0000000000039132E-2</v>
      </c>
      <c r="D36" s="14">
        <v>3.0822070014799557E-2</v>
      </c>
    </row>
    <row r="37" spans="2:4">
      <c r="B37" s="12">
        <v>0.55000000000000004</v>
      </c>
      <c r="C37" s="14">
        <v>9.5500000000039137E-2</v>
      </c>
      <c r="D37" s="14">
        <v>3.7962700992727333E-2</v>
      </c>
    </row>
    <row r="38" spans="2:4">
      <c r="B38" s="12">
        <v>0.6</v>
      </c>
      <c r="C38" s="14">
        <v>0.10100000000003913</v>
      </c>
      <c r="D38" s="14">
        <v>4.5107279530720634E-2</v>
      </c>
    </row>
    <row r="39" spans="2:4">
      <c r="B39" s="12">
        <v>0.65</v>
      </c>
      <c r="C39" s="14">
        <v>0.10650000000003913</v>
      </c>
      <c r="D39" s="14">
        <v>5.2254186435110164E-2</v>
      </c>
    </row>
    <row r="40" spans="2:4">
      <c r="B40" s="12">
        <v>0.7</v>
      </c>
      <c r="C40" s="14">
        <v>0.11200000000003912</v>
      </c>
      <c r="D40" s="14">
        <v>5.9402581313115203E-2</v>
      </c>
    </row>
    <row r="41" spans="2:4">
      <c r="B41" s="12">
        <v>0.75</v>
      </c>
      <c r="C41" s="14">
        <v>0.11750000000003913</v>
      </c>
      <c r="D41" s="14">
        <v>6.6551984693625874E-2</v>
      </c>
    </row>
    <row r="42" spans="2:4">
      <c r="B42" s="12">
        <v>0.8</v>
      </c>
      <c r="C42" s="14">
        <v>0.12300000000003913</v>
      </c>
      <c r="D42" s="14">
        <v>7.3702103090707627E-2</v>
      </c>
    </row>
    <row r="43" spans="2:4">
      <c r="B43" s="12">
        <v>0.85</v>
      </c>
      <c r="C43" s="14">
        <v>0.12850000000003914</v>
      </c>
      <c r="D43" s="14">
        <v>8.0852746809612533E-2</v>
      </c>
    </row>
    <row r="44" spans="2:4">
      <c r="B44" s="12">
        <v>0.9</v>
      </c>
      <c r="C44" s="14">
        <v>0.13400000000003914</v>
      </c>
      <c r="D44" s="14">
        <v>8.8003787797223024E-2</v>
      </c>
    </row>
    <row r="45" spans="2:4">
      <c r="B45" s="12">
        <v>0.95</v>
      </c>
      <c r="C45" s="14">
        <v>0.13950000000003912</v>
      </c>
      <c r="D45" s="14">
        <v>9.5155136487692235E-2</v>
      </c>
    </row>
    <row r="46" spans="2:4">
      <c r="B46" s="12">
        <v>1</v>
      </c>
      <c r="C46" s="14">
        <v>0.14500000000003913</v>
      </c>
      <c r="D46" s="14">
        <v>0.1023067283547732</v>
      </c>
    </row>
  </sheetData>
  <pageMargins left="0.7" right="0.7" top="0.75" bottom="0.75" header="0.3" footer="0.3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SET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sarayut</dc:creator>
  <cp:lastModifiedBy>Belle Temaismithi</cp:lastModifiedBy>
  <dcterms:created xsi:type="dcterms:W3CDTF">2010-06-30T06:59:07Z</dcterms:created>
  <dcterms:modified xsi:type="dcterms:W3CDTF">2013-10-16T09:50:26Z</dcterms:modified>
</cp:coreProperties>
</file>