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ink/ink33.xml" ContentType="application/inkml+xml"/>
  <Override PartName="/xl/ink/ink34.xml" ContentType="application/inkml+xml"/>
  <Override PartName="/xl/drawings/drawing3.xml" ContentType="application/vnd.openxmlformats-officedocument.drawing+xml"/>
  <Override PartName="/xl/ink/ink35.xml" ContentType="application/inkml+xml"/>
  <Override PartName="/xl/ink/ink36.xml" ContentType="application/inkml+xml"/>
  <Override PartName="/xl/ink/ink37.xml" ContentType="application/inkml+xml"/>
  <Override PartName="/xl/ink/ink38.xml" ContentType="application/inkml+xml"/>
  <Override PartName="/xl/ink/ink39.xml" ContentType="application/inkml+xml"/>
  <Override PartName="/xl/ink/ink40.xml" ContentType="application/inkml+xml"/>
  <Override PartName="/xl/ink/ink41.xml" ContentType="application/inkml+xml"/>
  <Override PartName="/xl/ink/ink42.xml" ContentType="application/inkml+xml"/>
  <Override PartName="/xl/ink/ink43.xml" ContentType="application/inkml+xml"/>
  <Override PartName="/xl/ink/ink44.xml" ContentType="application/inkml+xml"/>
  <Override PartName="/xl/ink/ink45.xml" ContentType="application/inkml+xml"/>
  <Override PartName="/xl/ink/ink46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834" documentId="8_{CEA371EC-3D68-4B48-9027-FC41F69AFA70}" xr6:coauthVersionLast="47" xr6:coauthVersionMax="47" xr10:uidLastSave="{82CBD0EB-1122-4C48-AB58-36C273C44412}"/>
  <bookViews>
    <workbookView xWindow="2235" yWindow="3465" windowWidth="28800" windowHeight="11385" activeTab="1" xr2:uid="{00000000-000D-0000-FFFF-FFFF00000000}"/>
  </bookViews>
  <sheets>
    <sheet name="Data" sheetId="1" r:id="rId1"/>
    <sheet name="Evaluation" sheetId="4" r:id="rId2"/>
    <sheet name="IVW - CAPM" sheetId="2" r:id="rId3"/>
    <sheet name="IVW - FF3" sheetId="3" r:id="rId4"/>
  </sheets>
  <definedNames>
    <definedName name="_xlnm._FilterDatabase" localSheetId="0" hidden="1">Data!$A$2:$M$2</definedName>
    <definedName name="solver_adj" localSheetId="1" hidden="1">Evaluation!$Q$26:$Q$30</definedName>
    <definedName name="solver_cvg" localSheetId="1" hidden="1">0.0001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Evaluation!$Q$27:$Q$30</definedName>
    <definedName name="solver_lhs2" localSheetId="1" hidden="1">Evaluation!$Q$31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0" hidden="1">1</definedName>
    <definedName name="solver_neg" localSheetId="1" hidden="1">2</definedName>
    <definedName name="solver_nod" localSheetId="1" hidden="1">2147483647</definedName>
    <definedName name="solver_num" localSheetId="0" hidden="1">0</definedName>
    <definedName name="solver_num" localSheetId="1" hidden="1">2</definedName>
    <definedName name="solver_nwt" localSheetId="1" hidden="1">1</definedName>
    <definedName name="solver_opt" localSheetId="0" hidden="1">Data!#REF!</definedName>
    <definedName name="solver_opt" localSheetId="1" hidden="1">Evaluation!$Q$33</definedName>
    <definedName name="solver_pre" localSheetId="1" hidden="1">0.000001</definedName>
    <definedName name="solver_rbv" localSheetId="1" hidden="1">1</definedName>
    <definedName name="solver_rel1" localSheetId="1" hidden="1">3</definedName>
    <definedName name="solver_rel2" localSheetId="1" hidden="1">2</definedName>
    <definedName name="solver_rhs1" localSheetId="1" hidden="1">0</definedName>
    <definedName name="solver_rhs2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0" hidden="1">1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6" i="4" l="1"/>
  <c r="Q37" i="4"/>
  <c r="Q35" i="4"/>
  <c r="M4" i="4" a="1"/>
  <c r="M4" i="4" s="1"/>
  <c r="N4" i="4" s="1"/>
  <c r="M5" i="4" a="1"/>
  <c r="M5" i="4" s="1"/>
  <c r="N5" i="4" s="1"/>
  <c r="M6" i="4" a="1"/>
  <c r="M6" i="4" s="1"/>
  <c r="N6" i="4" s="1"/>
  <c r="M7" i="4" a="1"/>
  <c r="M7" i="4" s="1"/>
  <c r="N7" i="4" s="1"/>
  <c r="M8" i="4" a="1"/>
  <c r="M8" i="4" s="1"/>
  <c r="N8" i="4" s="1"/>
  <c r="M9" i="4" a="1"/>
  <c r="M9" i="4" s="1"/>
  <c r="N9" i="4" s="1"/>
  <c r="M10" i="4" a="1"/>
  <c r="M10" i="4" s="1"/>
  <c r="N10" i="4" s="1"/>
  <c r="M11" i="4" a="1"/>
  <c r="M11" i="4" s="1"/>
  <c r="N11" i="4" s="1"/>
  <c r="M12" i="4" a="1"/>
  <c r="M12" i="4" s="1"/>
  <c r="N12" i="4" s="1"/>
  <c r="M13" i="4" a="1"/>
  <c r="M13" i="4" s="1"/>
  <c r="N13" i="4" s="1"/>
  <c r="M14" i="4" a="1"/>
  <c r="M14" i="4" s="1"/>
  <c r="N14" i="4" s="1"/>
  <c r="M15" i="4" a="1"/>
  <c r="M15" i="4" s="1"/>
  <c r="N15" i="4" s="1"/>
  <c r="M16" i="4" a="1"/>
  <c r="M16" i="4" s="1"/>
  <c r="N16" i="4" s="1"/>
  <c r="M17" i="4" a="1"/>
  <c r="M17" i="4" s="1"/>
  <c r="N17" i="4" s="1"/>
  <c r="M18" i="4" a="1"/>
  <c r="M18" i="4" s="1"/>
  <c r="N18" i="4" s="1"/>
  <c r="M19" i="4" a="1"/>
  <c r="M19" i="4" s="1"/>
  <c r="N19" i="4" s="1"/>
  <c r="M20" i="4" a="1"/>
  <c r="M20" i="4" s="1"/>
  <c r="N20" i="4" s="1"/>
  <c r="M21" i="4" a="1"/>
  <c r="M21" i="4" s="1"/>
  <c r="N21" i="4" s="1"/>
  <c r="M22" i="4" a="1"/>
  <c r="M22" i="4" s="1"/>
  <c r="N22" i="4" s="1"/>
  <c r="M23" i="4" a="1"/>
  <c r="M23" i="4" s="1"/>
  <c r="N23" i="4" s="1"/>
  <c r="M24" i="4" a="1"/>
  <c r="M24" i="4" s="1"/>
  <c r="N24" i="4" s="1"/>
  <c r="M25" i="4" a="1"/>
  <c r="M25" i="4" s="1"/>
  <c r="N25" i="4" s="1"/>
  <c r="M26" i="4" a="1"/>
  <c r="M26" i="4" s="1"/>
  <c r="N26" i="4" s="1"/>
  <c r="M27" i="4" a="1"/>
  <c r="M27" i="4" s="1"/>
  <c r="N27" i="4" s="1"/>
  <c r="M28" i="4" a="1"/>
  <c r="M28" i="4" s="1"/>
  <c r="N28" i="4" s="1"/>
  <c r="M29" i="4" a="1"/>
  <c r="M29" i="4" s="1"/>
  <c r="N29" i="4" s="1"/>
  <c r="M30" i="4" a="1"/>
  <c r="M30" i="4" s="1"/>
  <c r="N30" i="4" s="1"/>
  <c r="M31" i="4" a="1"/>
  <c r="M31" i="4" s="1"/>
  <c r="N31" i="4" s="1"/>
  <c r="M32" i="4" a="1"/>
  <c r="M32" i="4" s="1"/>
  <c r="N32" i="4" s="1"/>
  <c r="M33" i="4" a="1"/>
  <c r="M33" i="4" s="1"/>
  <c r="N33" i="4" s="1"/>
  <c r="M34" i="4" a="1"/>
  <c r="M34" i="4" s="1"/>
  <c r="N34" i="4" s="1"/>
  <c r="M35" i="4" a="1"/>
  <c r="M35" i="4" s="1"/>
  <c r="N35" i="4" s="1"/>
  <c r="M36" i="4" a="1"/>
  <c r="M36" i="4" s="1"/>
  <c r="N36" i="4" s="1"/>
  <c r="M37" i="4" a="1"/>
  <c r="M37" i="4" s="1"/>
  <c r="N37" i="4" s="1"/>
  <c r="M38" i="4" a="1"/>
  <c r="M38" i="4" s="1"/>
  <c r="N38" i="4" s="1"/>
  <c r="M39" i="4" a="1"/>
  <c r="M39" i="4" s="1"/>
  <c r="N39" i="4" s="1"/>
  <c r="M40" i="4" a="1"/>
  <c r="M40" i="4" s="1"/>
  <c r="N40" i="4" s="1"/>
  <c r="M41" i="4" a="1"/>
  <c r="M41" i="4" s="1"/>
  <c r="N41" i="4" s="1"/>
  <c r="M42" i="4" a="1"/>
  <c r="M42" i="4" s="1"/>
  <c r="N42" i="4" s="1"/>
  <c r="M43" i="4" a="1"/>
  <c r="M43" i="4" s="1"/>
  <c r="N43" i="4" s="1"/>
  <c r="M44" i="4" a="1"/>
  <c r="M44" i="4" s="1"/>
  <c r="N44" i="4" s="1"/>
  <c r="M45" i="4" a="1"/>
  <c r="M45" i="4" s="1"/>
  <c r="N45" i="4" s="1"/>
  <c r="M46" i="4" a="1"/>
  <c r="M46" i="4" s="1"/>
  <c r="N46" i="4" s="1"/>
  <c r="M47" i="4" a="1"/>
  <c r="M47" i="4" s="1"/>
  <c r="N47" i="4" s="1"/>
  <c r="M48" i="4" a="1"/>
  <c r="M48" i="4" s="1"/>
  <c r="N48" i="4" s="1"/>
  <c r="M49" i="4" a="1"/>
  <c r="M49" i="4" s="1"/>
  <c r="N49" i="4" s="1"/>
  <c r="M50" i="4" a="1"/>
  <c r="M50" i="4" s="1"/>
  <c r="N50" i="4" s="1"/>
  <c r="M51" i="4" a="1"/>
  <c r="M51" i="4" s="1"/>
  <c r="N51" i="4" s="1"/>
  <c r="M52" i="4" a="1"/>
  <c r="M52" i="4" s="1"/>
  <c r="N52" i="4" s="1"/>
  <c r="M53" i="4" a="1"/>
  <c r="M53" i="4" s="1"/>
  <c r="N53" i="4" s="1"/>
  <c r="M54" i="4" a="1"/>
  <c r="M54" i="4" s="1"/>
  <c r="N54" i="4" s="1"/>
  <c r="M55" i="4" a="1"/>
  <c r="M55" i="4" s="1"/>
  <c r="N55" i="4" s="1"/>
  <c r="M56" i="4" a="1"/>
  <c r="M56" i="4" s="1"/>
  <c r="N56" i="4" s="1"/>
  <c r="M57" i="4" a="1"/>
  <c r="M57" i="4" s="1"/>
  <c r="N57" i="4" s="1"/>
  <c r="M58" i="4" a="1"/>
  <c r="M58" i="4" s="1"/>
  <c r="N58" i="4" s="1"/>
  <c r="M59" i="4" a="1"/>
  <c r="M59" i="4" s="1"/>
  <c r="N59" i="4" s="1"/>
  <c r="M60" i="4" a="1"/>
  <c r="M60" i="4" s="1"/>
  <c r="N60" i="4" s="1"/>
  <c r="M61" i="4" a="1"/>
  <c r="M61" i="4" s="1"/>
  <c r="N61" i="4" s="1"/>
  <c r="M62" i="4" a="1"/>
  <c r="M62" i="4" s="1"/>
  <c r="N62" i="4" s="1"/>
  <c r="M3" i="4" a="1"/>
  <c r="M3" i="4" s="1"/>
  <c r="N3" i="4" s="1"/>
  <c r="Q31" i="4"/>
  <c r="Q2" i="4"/>
  <c r="H4" i="4"/>
  <c r="I4" i="4"/>
  <c r="J4" i="4"/>
  <c r="K4" i="4"/>
  <c r="L4" i="4"/>
  <c r="H5" i="4"/>
  <c r="I5" i="4"/>
  <c r="J5" i="4"/>
  <c r="K5" i="4"/>
  <c r="L5" i="4"/>
  <c r="H6" i="4"/>
  <c r="I6" i="4"/>
  <c r="J6" i="4"/>
  <c r="K6" i="4"/>
  <c r="L6" i="4"/>
  <c r="H7" i="4"/>
  <c r="I7" i="4"/>
  <c r="J7" i="4"/>
  <c r="K7" i="4"/>
  <c r="L7" i="4"/>
  <c r="H8" i="4"/>
  <c r="I8" i="4"/>
  <c r="J8" i="4"/>
  <c r="K8" i="4"/>
  <c r="L8" i="4"/>
  <c r="H9" i="4"/>
  <c r="I9" i="4"/>
  <c r="J9" i="4"/>
  <c r="K9" i="4"/>
  <c r="L9" i="4"/>
  <c r="H10" i="4"/>
  <c r="I10" i="4"/>
  <c r="J10" i="4"/>
  <c r="K10" i="4"/>
  <c r="L10" i="4"/>
  <c r="H11" i="4"/>
  <c r="I11" i="4"/>
  <c r="J11" i="4"/>
  <c r="K11" i="4"/>
  <c r="L11" i="4"/>
  <c r="H12" i="4"/>
  <c r="I12" i="4"/>
  <c r="J12" i="4"/>
  <c r="K12" i="4"/>
  <c r="L12" i="4"/>
  <c r="H13" i="4"/>
  <c r="I13" i="4"/>
  <c r="J13" i="4"/>
  <c r="K13" i="4"/>
  <c r="L13" i="4"/>
  <c r="H14" i="4"/>
  <c r="I14" i="4"/>
  <c r="J14" i="4"/>
  <c r="K14" i="4"/>
  <c r="L14" i="4"/>
  <c r="H15" i="4"/>
  <c r="I15" i="4"/>
  <c r="J15" i="4"/>
  <c r="K15" i="4"/>
  <c r="L15" i="4"/>
  <c r="H16" i="4"/>
  <c r="I16" i="4"/>
  <c r="J16" i="4"/>
  <c r="K16" i="4"/>
  <c r="L16" i="4"/>
  <c r="H17" i="4"/>
  <c r="I17" i="4"/>
  <c r="J17" i="4"/>
  <c r="K17" i="4"/>
  <c r="L17" i="4"/>
  <c r="H18" i="4"/>
  <c r="I18" i="4"/>
  <c r="J18" i="4"/>
  <c r="K18" i="4"/>
  <c r="L18" i="4"/>
  <c r="H19" i="4"/>
  <c r="I19" i="4"/>
  <c r="J19" i="4"/>
  <c r="K19" i="4"/>
  <c r="L19" i="4"/>
  <c r="H20" i="4"/>
  <c r="I20" i="4"/>
  <c r="J20" i="4"/>
  <c r="K20" i="4"/>
  <c r="L20" i="4"/>
  <c r="H21" i="4"/>
  <c r="I21" i="4"/>
  <c r="J21" i="4"/>
  <c r="K21" i="4"/>
  <c r="L21" i="4"/>
  <c r="H22" i="4"/>
  <c r="I22" i="4"/>
  <c r="J22" i="4"/>
  <c r="K22" i="4"/>
  <c r="L22" i="4"/>
  <c r="H23" i="4"/>
  <c r="I23" i="4"/>
  <c r="J23" i="4"/>
  <c r="K23" i="4"/>
  <c r="L23" i="4"/>
  <c r="H24" i="4"/>
  <c r="I24" i="4"/>
  <c r="J24" i="4"/>
  <c r="K24" i="4"/>
  <c r="L24" i="4"/>
  <c r="H25" i="4"/>
  <c r="I25" i="4"/>
  <c r="J25" i="4"/>
  <c r="K25" i="4"/>
  <c r="L25" i="4"/>
  <c r="H26" i="4"/>
  <c r="I26" i="4"/>
  <c r="J26" i="4"/>
  <c r="K26" i="4"/>
  <c r="L26" i="4"/>
  <c r="H27" i="4"/>
  <c r="I27" i="4"/>
  <c r="J27" i="4"/>
  <c r="K27" i="4"/>
  <c r="L27" i="4"/>
  <c r="H28" i="4"/>
  <c r="I28" i="4"/>
  <c r="J28" i="4"/>
  <c r="K28" i="4"/>
  <c r="L28" i="4"/>
  <c r="H29" i="4"/>
  <c r="I29" i="4"/>
  <c r="J29" i="4"/>
  <c r="K29" i="4"/>
  <c r="L29" i="4"/>
  <c r="H30" i="4"/>
  <c r="I30" i="4"/>
  <c r="J30" i="4"/>
  <c r="K30" i="4"/>
  <c r="L30" i="4"/>
  <c r="H31" i="4"/>
  <c r="I31" i="4"/>
  <c r="J31" i="4"/>
  <c r="K31" i="4"/>
  <c r="L31" i="4"/>
  <c r="H32" i="4"/>
  <c r="I32" i="4"/>
  <c r="J32" i="4"/>
  <c r="K32" i="4"/>
  <c r="L32" i="4"/>
  <c r="H33" i="4"/>
  <c r="I33" i="4"/>
  <c r="J33" i="4"/>
  <c r="K33" i="4"/>
  <c r="L33" i="4"/>
  <c r="H34" i="4"/>
  <c r="I34" i="4"/>
  <c r="J34" i="4"/>
  <c r="K34" i="4"/>
  <c r="L34" i="4"/>
  <c r="H35" i="4"/>
  <c r="I35" i="4"/>
  <c r="J35" i="4"/>
  <c r="K35" i="4"/>
  <c r="L35" i="4"/>
  <c r="H36" i="4"/>
  <c r="I36" i="4"/>
  <c r="J36" i="4"/>
  <c r="K36" i="4"/>
  <c r="L36" i="4"/>
  <c r="H37" i="4"/>
  <c r="I37" i="4"/>
  <c r="J37" i="4"/>
  <c r="K37" i="4"/>
  <c r="L37" i="4"/>
  <c r="H38" i="4"/>
  <c r="I38" i="4"/>
  <c r="J38" i="4"/>
  <c r="K38" i="4"/>
  <c r="L38" i="4"/>
  <c r="H39" i="4"/>
  <c r="I39" i="4"/>
  <c r="J39" i="4"/>
  <c r="K39" i="4"/>
  <c r="L39" i="4"/>
  <c r="H40" i="4"/>
  <c r="I40" i="4"/>
  <c r="J40" i="4"/>
  <c r="K40" i="4"/>
  <c r="L40" i="4"/>
  <c r="H41" i="4"/>
  <c r="I41" i="4"/>
  <c r="J41" i="4"/>
  <c r="K41" i="4"/>
  <c r="L41" i="4"/>
  <c r="H42" i="4"/>
  <c r="I42" i="4"/>
  <c r="J42" i="4"/>
  <c r="K42" i="4"/>
  <c r="L42" i="4"/>
  <c r="H43" i="4"/>
  <c r="I43" i="4"/>
  <c r="J43" i="4"/>
  <c r="K43" i="4"/>
  <c r="L43" i="4"/>
  <c r="H44" i="4"/>
  <c r="I44" i="4"/>
  <c r="J44" i="4"/>
  <c r="K44" i="4"/>
  <c r="L44" i="4"/>
  <c r="H45" i="4"/>
  <c r="I45" i="4"/>
  <c r="J45" i="4"/>
  <c r="K45" i="4"/>
  <c r="L45" i="4"/>
  <c r="H46" i="4"/>
  <c r="I46" i="4"/>
  <c r="J46" i="4"/>
  <c r="K46" i="4"/>
  <c r="L46" i="4"/>
  <c r="H47" i="4"/>
  <c r="I47" i="4"/>
  <c r="J47" i="4"/>
  <c r="K47" i="4"/>
  <c r="L47" i="4"/>
  <c r="H48" i="4"/>
  <c r="I48" i="4"/>
  <c r="J48" i="4"/>
  <c r="K48" i="4"/>
  <c r="L48" i="4"/>
  <c r="H49" i="4"/>
  <c r="I49" i="4"/>
  <c r="J49" i="4"/>
  <c r="K49" i="4"/>
  <c r="L49" i="4"/>
  <c r="H50" i="4"/>
  <c r="I50" i="4"/>
  <c r="J50" i="4"/>
  <c r="K50" i="4"/>
  <c r="L50" i="4"/>
  <c r="H51" i="4"/>
  <c r="I51" i="4"/>
  <c r="J51" i="4"/>
  <c r="K51" i="4"/>
  <c r="L51" i="4"/>
  <c r="H52" i="4"/>
  <c r="I52" i="4"/>
  <c r="J52" i="4"/>
  <c r="K52" i="4"/>
  <c r="L52" i="4"/>
  <c r="H53" i="4"/>
  <c r="I53" i="4"/>
  <c r="J53" i="4"/>
  <c r="K53" i="4"/>
  <c r="L53" i="4"/>
  <c r="H54" i="4"/>
  <c r="I54" i="4"/>
  <c r="J54" i="4"/>
  <c r="K54" i="4"/>
  <c r="L54" i="4"/>
  <c r="H55" i="4"/>
  <c r="I55" i="4"/>
  <c r="J55" i="4"/>
  <c r="K55" i="4"/>
  <c r="L55" i="4"/>
  <c r="H56" i="4"/>
  <c r="I56" i="4"/>
  <c r="J56" i="4"/>
  <c r="K56" i="4"/>
  <c r="L56" i="4"/>
  <c r="H57" i="4"/>
  <c r="I57" i="4"/>
  <c r="J57" i="4"/>
  <c r="K57" i="4"/>
  <c r="L57" i="4"/>
  <c r="H58" i="4"/>
  <c r="I58" i="4"/>
  <c r="J58" i="4"/>
  <c r="K58" i="4"/>
  <c r="L58" i="4"/>
  <c r="H59" i="4"/>
  <c r="I59" i="4"/>
  <c r="J59" i="4"/>
  <c r="K59" i="4"/>
  <c r="L59" i="4"/>
  <c r="H60" i="4"/>
  <c r="I60" i="4"/>
  <c r="J60" i="4"/>
  <c r="K60" i="4"/>
  <c r="L60" i="4"/>
  <c r="H61" i="4"/>
  <c r="I61" i="4"/>
  <c r="J61" i="4"/>
  <c r="K61" i="4"/>
  <c r="L61" i="4"/>
  <c r="H62" i="4"/>
  <c r="I62" i="4"/>
  <c r="J62" i="4"/>
  <c r="K62" i="4"/>
  <c r="L62" i="4"/>
  <c r="I3" i="4"/>
  <c r="J3" i="4"/>
  <c r="K3" i="4"/>
  <c r="L3" i="4"/>
  <c r="H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3" i="4"/>
  <c r="G4" i="1"/>
  <c r="H4" i="1" s="1"/>
  <c r="G5" i="1"/>
  <c r="H5" i="1" s="1"/>
  <c r="G6" i="1"/>
  <c r="H6" i="1"/>
  <c r="G7" i="1"/>
  <c r="H7" i="1"/>
  <c r="G8" i="1"/>
  <c r="H8" i="1" s="1"/>
  <c r="G9" i="1"/>
  <c r="H9" i="1" s="1"/>
  <c r="G10" i="1"/>
  <c r="H10" i="1"/>
  <c r="G11" i="1"/>
  <c r="H11" i="1"/>
  <c r="G12" i="1"/>
  <c r="H12" i="1" s="1"/>
  <c r="G13" i="1"/>
  <c r="H13" i="1" s="1"/>
  <c r="G14" i="1"/>
  <c r="H14" i="1"/>
  <c r="G15" i="1"/>
  <c r="H15" i="1"/>
  <c r="G16" i="1"/>
  <c r="H16" i="1" s="1"/>
  <c r="G17" i="1"/>
  <c r="H17" i="1" s="1"/>
  <c r="G18" i="1"/>
  <c r="H18" i="1"/>
  <c r="G19" i="1"/>
  <c r="H19" i="1"/>
  <c r="G20" i="1"/>
  <c r="H20" i="1" s="1"/>
  <c r="G21" i="1"/>
  <c r="H21" i="1" s="1"/>
  <c r="G22" i="1"/>
  <c r="H22" i="1"/>
  <c r="G23" i="1"/>
  <c r="H23" i="1"/>
  <c r="G24" i="1"/>
  <c r="H24" i="1" s="1"/>
  <c r="G25" i="1"/>
  <c r="H25" i="1" s="1"/>
  <c r="G26" i="1"/>
  <c r="H26" i="1"/>
  <c r="G27" i="1"/>
  <c r="H27" i="1"/>
  <c r="G28" i="1"/>
  <c r="H28" i="1" s="1"/>
  <c r="G29" i="1"/>
  <c r="H29" i="1" s="1"/>
  <c r="G30" i="1"/>
  <c r="H30" i="1"/>
  <c r="G31" i="1"/>
  <c r="H31" i="1"/>
  <c r="G32" i="1"/>
  <c r="H32" i="1" s="1"/>
  <c r="G33" i="1"/>
  <c r="H33" i="1" s="1"/>
  <c r="G34" i="1"/>
  <c r="H34" i="1"/>
  <c r="G35" i="1"/>
  <c r="H35" i="1"/>
  <c r="G36" i="1"/>
  <c r="H36" i="1" s="1"/>
  <c r="G37" i="1"/>
  <c r="H37" i="1" s="1"/>
  <c r="G38" i="1"/>
  <c r="H38" i="1"/>
  <c r="G39" i="1"/>
  <c r="H39" i="1"/>
  <c r="G40" i="1"/>
  <c r="H40" i="1" s="1"/>
  <c r="G41" i="1"/>
  <c r="H41" i="1" s="1"/>
  <c r="G42" i="1"/>
  <c r="H42" i="1"/>
  <c r="G43" i="1"/>
  <c r="H43" i="1"/>
  <c r="G44" i="1"/>
  <c r="H44" i="1" s="1"/>
  <c r="G45" i="1"/>
  <c r="H45" i="1" s="1"/>
  <c r="G46" i="1"/>
  <c r="H46" i="1"/>
  <c r="G47" i="1"/>
  <c r="H47" i="1"/>
  <c r="G48" i="1"/>
  <c r="H48" i="1" s="1"/>
  <c r="G49" i="1"/>
  <c r="H49" i="1" s="1"/>
  <c r="G50" i="1"/>
  <c r="H50" i="1"/>
  <c r="G51" i="1"/>
  <c r="H51" i="1"/>
  <c r="G52" i="1"/>
  <c r="H52" i="1" s="1"/>
  <c r="G53" i="1"/>
  <c r="H53" i="1" s="1"/>
  <c r="G54" i="1"/>
  <c r="H54" i="1"/>
  <c r="G55" i="1"/>
  <c r="H55" i="1"/>
  <c r="G56" i="1"/>
  <c r="H56" i="1" s="1"/>
  <c r="G57" i="1"/>
  <c r="H57" i="1" s="1"/>
  <c r="G58" i="1"/>
  <c r="H58" i="1"/>
  <c r="G59" i="1"/>
  <c r="H59" i="1"/>
  <c r="G60" i="1"/>
  <c r="H60" i="1" s="1"/>
  <c r="G61" i="1"/>
  <c r="H61" i="1" s="1"/>
  <c r="G62" i="1"/>
  <c r="H62" i="1"/>
  <c r="G63" i="1"/>
  <c r="H63" i="1"/>
  <c r="G64" i="1"/>
  <c r="H64" i="1" s="1"/>
  <c r="G65" i="1"/>
  <c r="H65" i="1" s="1"/>
  <c r="G66" i="1"/>
  <c r="H66" i="1"/>
  <c r="G67" i="1"/>
  <c r="H67" i="1"/>
  <c r="G68" i="1"/>
  <c r="H68" i="1"/>
  <c r="G69" i="1"/>
  <c r="H69" i="1" s="1"/>
  <c r="G70" i="1"/>
  <c r="H70" i="1"/>
  <c r="G71" i="1"/>
  <c r="H71" i="1"/>
  <c r="G72" i="1"/>
  <c r="H72" i="1"/>
  <c r="G73" i="1"/>
  <c r="H73" i="1" s="1"/>
  <c r="G74" i="1"/>
  <c r="H74" i="1"/>
  <c r="G75" i="1"/>
  <c r="H75" i="1"/>
  <c r="G76" i="1"/>
  <c r="H76" i="1"/>
  <c r="G77" i="1"/>
  <c r="H77" i="1" s="1"/>
  <c r="G78" i="1"/>
  <c r="H78" i="1"/>
  <c r="G79" i="1"/>
  <c r="H79" i="1"/>
  <c r="G80" i="1"/>
  <c r="H80" i="1"/>
  <c r="G81" i="1"/>
  <c r="H81" i="1" s="1"/>
  <c r="G82" i="1"/>
  <c r="H82" i="1"/>
  <c r="G83" i="1"/>
  <c r="H83" i="1"/>
  <c r="G84" i="1"/>
  <c r="H84" i="1"/>
  <c r="G85" i="1"/>
  <c r="H85" i="1" s="1"/>
  <c r="G86" i="1"/>
  <c r="H86" i="1"/>
  <c r="G87" i="1"/>
  <c r="H87" i="1"/>
  <c r="G88" i="1"/>
  <c r="H88" i="1"/>
  <c r="G89" i="1"/>
  <c r="H89" i="1" s="1"/>
  <c r="G90" i="1"/>
  <c r="H90" i="1"/>
  <c r="G91" i="1"/>
  <c r="H91" i="1"/>
  <c r="G92" i="1"/>
  <c r="H92" i="1"/>
  <c r="G93" i="1"/>
  <c r="H93" i="1" s="1"/>
  <c r="G94" i="1"/>
  <c r="H94" i="1"/>
  <c r="G95" i="1"/>
  <c r="H95" i="1"/>
  <c r="G96" i="1"/>
  <c r="H96" i="1"/>
  <c r="G97" i="1"/>
  <c r="H97" i="1" s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 s="1"/>
  <c r="G142" i="1"/>
  <c r="H142" i="1"/>
  <c r="G143" i="1"/>
  <c r="H143" i="1"/>
  <c r="G144" i="1"/>
  <c r="H144" i="1"/>
  <c r="G145" i="1"/>
  <c r="H145" i="1" s="1"/>
  <c r="G146" i="1"/>
  <c r="H146" i="1" s="1"/>
  <c r="G147" i="1"/>
  <c r="H147" i="1"/>
  <c r="G148" i="1"/>
  <c r="H148" i="1"/>
  <c r="G149" i="1"/>
  <c r="H149" i="1" s="1"/>
  <c r="G150" i="1"/>
  <c r="H150" i="1"/>
  <c r="G151" i="1"/>
  <c r="H151" i="1"/>
  <c r="G152" i="1"/>
  <c r="H152" i="1"/>
  <c r="G153" i="1"/>
  <c r="H153" i="1" s="1"/>
  <c r="G154" i="1"/>
  <c r="H154" i="1"/>
  <c r="G155" i="1"/>
  <c r="H155" i="1"/>
  <c r="G156" i="1"/>
  <c r="H156" i="1"/>
  <c r="G157" i="1"/>
  <c r="H157" i="1" s="1"/>
  <c r="G158" i="1"/>
  <c r="H158" i="1"/>
  <c r="G159" i="1"/>
  <c r="H159" i="1"/>
  <c r="G160" i="1"/>
  <c r="H160" i="1"/>
  <c r="G161" i="1"/>
  <c r="H161" i="1" s="1"/>
  <c r="G162" i="1"/>
  <c r="H162" i="1"/>
  <c r="G163" i="1"/>
  <c r="H163" i="1"/>
  <c r="G164" i="1"/>
  <c r="H164" i="1"/>
  <c r="G165" i="1"/>
  <c r="H165" i="1" s="1"/>
  <c r="G166" i="1"/>
  <c r="H166" i="1"/>
  <c r="G167" i="1"/>
  <c r="H167" i="1"/>
  <c r="G168" i="1"/>
  <c r="H168" i="1"/>
  <c r="G169" i="1"/>
  <c r="H169" i="1" s="1"/>
  <c r="G170" i="1"/>
  <c r="H170" i="1"/>
  <c r="G171" i="1"/>
  <c r="H171" i="1"/>
  <c r="G172" i="1"/>
  <c r="H172" i="1"/>
  <c r="G173" i="1"/>
  <c r="H173" i="1" s="1"/>
  <c r="G174" i="1"/>
  <c r="H174" i="1"/>
  <c r="G175" i="1"/>
  <c r="H175" i="1"/>
  <c r="G176" i="1"/>
  <c r="H176" i="1"/>
  <c r="G177" i="1"/>
  <c r="H177" i="1" s="1"/>
  <c r="G178" i="1"/>
  <c r="H178" i="1" s="1"/>
  <c r="G179" i="1"/>
  <c r="H179" i="1"/>
  <c r="G180" i="1"/>
  <c r="H180" i="1"/>
  <c r="G181" i="1"/>
  <c r="H181" i="1" s="1"/>
  <c r="G182" i="1"/>
  <c r="H182" i="1" s="1"/>
  <c r="G183" i="1"/>
  <c r="H183" i="1"/>
  <c r="G184" i="1"/>
  <c r="H184" i="1"/>
  <c r="G185" i="1"/>
  <c r="H185" i="1" s="1"/>
  <c r="G186" i="1"/>
  <c r="H186" i="1" s="1"/>
  <c r="G187" i="1"/>
  <c r="H187" i="1"/>
  <c r="G188" i="1"/>
  <c r="H188" i="1"/>
  <c r="G189" i="1"/>
  <c r="H189" i="1" s="1"/>
  <c r="G190" i="1"/>
  <c r="H190" i="1" s="1"/>
  <c r="G191" i="1"/>
  <c r="H191" i="1"/>
  <c r="G192" i="1"/>
  <c r="H192" i="1"/>
  <c r="G193" i="1"/>
  <c r="H193" i="1" s="1"/>
  <c r="G194" i="1"/>
  <c r="H194" i="1" s="1"/>
  <c r="G195" i="1"/>
  <c r="H195" i="1"/>
  <c r="G196" i="1"/>
  <c r="H196" i="1"/>
  <c r="G197" i="1"/>
  <c r="H197" i="1" s="1"/>
  <c r="G198" i="1"/>
  <c r="H198" i="1" s="1"/>
  <c r="G199" i="1"/>
  <c r="H199" i="1"/>
  <c r="G200" i="1"/>
  <c r="H200" i="1"/>
  <c r="G201" i="1"/>
  <c r="H201" i="1" s="1"/>
  <c r="G202" i="1"/>
  <c r="H202" i="1" s="1"/>
  <c r="G203" i="1"/>
  <c r="H203" i="1"/>
  <c r="G204" i="1"/>
  <c r="H204" i="1"/>
  <c r="G205" i="1"/>
  <c r="H205" i="1" s="1"/>
  <c r="G206" i="1"/>
  <c r="H206" i="1" s="1"/>
  <c r="G207" i="1"/>
  <c r="H207" i="1"/>
  <c r="G208" i="1"/>
  <c r="H208" i="1"/>
  <c r="G209" i="1"/>
  <c r="H209" i="1" s="1"/>
  <c r="G210" i="1"/>
  <c r="H210" i="1" s="1"/>
  <c r="G211" i="1"/>
  <c r="H211" i="1"/>
  <c r="G212" i="1"/>
  <c r="H212" i="1"/>
  <c r="G213" i="1"/>
  <c r="H213" i="1" s="1"/>
  <c r="G214" i="1"/>
  <c r="H214" i="1" s="1"/>
  <c r="G215" i="1"/>
  <c r="H215" i="1"/>
  <c r="G216" i="1"/>
  <c r="H216" i="1"/>
  <c r="G217" i="1"/>
  <c r="H217" i="1" s="1"/>
  <c r="G218" i="1"/>
  <c r="H218" i="1" s="1"/>
  <c r="G219" i="1"/>
  <c r="H219" i="1"/>
  <c r="G220" i="1"/>
  <c r="H220" i="1"/>
  <c r="G221" i="1"/>
  <c r="H221" i="1" s="1"/>
  <c r="G222" i="1"/>
  <c r="H222" i="1" s="1"/>
  <c r="G223" i="1"/>
  <c r="H223" i="1"/>
  <c r="G224" i="1"/>
  <c r="H224" i="1"/>
  <c r="G225" i="1"/>
  <c r="H225" i="1" s="1"/>
  <c r="G226" i="1"/>
  <c r="H226" i="1" s="1"/>
  <c r="G227" i="1"/>
  <c r="H227" i="1"/>
  <c r="G228" i="1"/>
  <c r="H228" i="1"/>
  <c r="G229" i="1"/>
  <c r="H229" i="1" s="1"/>
  <c r="G230" i="1"/>
  <c r="H230" i="1" s="1"/>
  <c r="G231" i="1"/>
  <c r="H231" i="1"/>
  <c r="G232" i="1"/>
  <c r="H232" i="1"/>
  <c r="G233" i="1"/>
  <c r="H233" i="1" s="1"/>
  <c r="G234" i="1"/>
  <c r="H234" i="1" s="1"/>
  <c r="G235" i="1"/>
  <c r="H235" i="1"/>
  <c r="G236" i="1"/>
  <c r="H236" i="1"/>
  <c r="G237" i="1"/>
  <c r="H237" i="1" s="1"/>
  <c r="G238" i="1"/>
  <c r="H238" i="1" s="1"/>
  <c r="G239" i="1"/>
  <c r="H239" i="1"/>
  <c r="G240" i="1"/>
  <c r="H240" i="1"/>
  <c r="G241" i="1"/>
  <c r="H241" i="1" s="1"/>
  <c r="G242" i="1"/>
  <c r="H242" i="1" s="1"/>
  <c r="G243" i="1"/>
  <c r="H243" i="1"/>
  <c r="G244" i="1"/>
  <c r="H244" i="1"/>
  <c r="G245" i="1"/>
  <c r="H245" i="1" s="1"/>
  <c r="G246" i="1"/>
  <c r="H246" i="1" s="1"/>
  <c r="H3" i="1"/>
  <c r="G3" i="1"/>
  <c r="R37" i="4"/>
  <c r="R36" i="4"/>
  <c r="R35" i="4"/>
  <c r="R33" i="4"/>
  <c r="R31" i="4"/>
  <c r="W23" i="4"/>
  <c r="W9" i="4"/>
  <c r="W22" i="4"/>
  <c r="W11" i="4"/>
  <c r="W14" i="4"/>
  <c r="W7" i="4"/>
  <c r="W19" i="4"/>
  <c r="W8" i="4"/>
  <c r="W10" i="4"/>
  <c r="W17" i="4"/>
  <c r="W5" i="4"/>
  <c r="W13" i="4"/>
  <c r="R2" i="4"/>
  <c r="W20" i="4"/>
  <c r="W16" i="4"/>
  <c r="Q33" i="4" l="1"/>
  <c r="V5" i="4"/>
  <c r="Q8" i="4"/>
  <c r="Q10" i="4" s="1"/>
  <c r="S5" i="4"/>
  <c r="R8" i="4"/>
  <c r="R10" i="4" s="1"/>
  <c r="V9" i="4"/>
  <c r="V19" i="4" s="1"/>
  <c r="R5" i="4"/>
  <c r="T5" i="4"/>
  <c r="T16" i="4" s="1"/>
  <c r="R7" i="4"/>
  <c r="R11" i="4" s="1"/>
  <c r="Q7" i="4"/>
  <c r="U9" i="4"/>
  <c r="V8" i="4"/>
  <c r="V10" i="4" s="1"/>
  <c r="U19" i="4"/>
  <c r="V16" i="4"/>
  <c r="Q11" i="4"/>
  <c r="T9" i="4"/>
  <c r="U8" i="4"/>
  <c r="U10" i="4" s="1"/>
  <c r="S9" i="4"/>
  <c r="V7" i="4"/>
  <c r="V11" i="4" s="1"/>
  <c r="V22" i="4" s="1"/>
  <c r="T8" i="4"/>
  <c r="T10" i="4" s="1"/>
  <c r="R9" i="4"/>
  <c r="S8" i="4"/>
  <c r="S10" i="4" s="1"/>
  <c r="T7" i="4"/>
  <c r="T11" i="4" s="1"/>
  <c r="S7" i="4"/>
  <c r="S11" i="4" s="1"/>
  <c r="Q9" i="4"/>
  <c r="Q19" i="4" s="1"/>
  <c r="Q5" i="4"/>
  <c r="U7" i="4"/>
  <c r="U5" i="4"/>
  <c r="R13" i="4" l="1"/>
  <c r="R16" i="4"/>
  <c r="V13" i="4"/>
  <c r="S22" i="4"/>
  <c r="S19" i="4"/>
  <c r="Q13" i="4"/>
  <c r="Q14" i="4" s="1"/>
  <c r="Q16" i="4"/>
  <c r="T22" i="4"/>
  <c r="T19" i="4"/>
  <c r="R19" i="4"/>
  <c r="R20" i="4" s="1"/>
  <c r="R22" i="4"/>
  <c r="S16" i="4"/>
  <c r="S13" i="4"/>
  <c r="U16" i="4"/>
  <c r="U13" i="4"/>
  <c r="U11" i="4"/>
  <c r="U22" i="4" s="1"/>
  <c r="T13" i="4"/>
  <c r="V20" i="4"/>
  <c r="Q17" i="4" l="1"/>
  <c r="T14" i="4"/>
  <c r="Q23" i="4"/>
  <c r="R23" i="4"/>
  <c r="U23" i="4"/>
  <c r="U14" i="4"/>
  <c r="Q20" i="4"/>
  <c r="S20" i="4"/>
  <c r="T20" i="4"/>
  <c r="U17" i="4"/>
  <c r="U20" i="4"/>
  <c r="S23" i="4"/>
  <c r="T23" i="4"/>
  <c r="S14" i="4"/>
  <c r="R17" i="4"/>
  <c r="V14" i="4"/>
  <c r="R14" i="4"/>
  <c r="V17" i="4"/>
  <c r="S17" i="4"/>
  <c r="T17" i="4"/>
  <c r="V2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G3" authorId="0" shapeId="0" xr:uid="{7CC90DCB-B351-47C6-B99C-CB7C005AD68B}">
      <text>
        <r>
          <rPr>
            <b/>
            <sz val="9"/>
            <color indexed="81"/>
            <rFont val="Tahoma"/>
            <family val="2"/>
          </rPr>
          <t>=(E3/E4-1)*100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G3" authorId="0" shapeId="0" xr:uid="{0AAE6CEC-1826-4821-A1EF-12662EED2505}">
      <text>
        <r>
          <rPr>
            <b/>
            <sz val="9"/>
            <color indexed="81"/>
            <rFont val="Tahoma"/>
            <family val="2"/>
          </rPr>
          <t>=(Data!I3+Data!M3)/100</t>
        </r>
      </text>
    </comment>
    <comment ref="M3" authorId="0" shapeId="0" xr:uid="{30807786-9E36-45CE-AEDD-FA5DF8A1A1B1}">
      <text>
        <r>
          <rPr>
            <b/>
            <sz val="9"/>
            <color indexed="81"/>
            <rFont val="Tahoma"/>
            <family val="2"/>
          </rPr>
          <t>=$Q$26+MMULT(H3:K3,$Q$27:$Q$30)</t>
        </r>
      </text>
    </comment>
    <comment ref="N3" authorId="0" shapeId="0" xr:uid="{6D0A9BDC-0C7D-41AE-9039-AE439FA58E55}">
      <text>
        <r>
          <rPr>
            <b/>
            <sz val="9"/>
            <color indexed="81"/>
            <rFont val="Tahoma"/>
            <family val="2"/>
          </rPr>
          <t>=(L3-M3)^2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<sst xmlns="http://schemas.openxmlformats.org/spreadsheetml/2006/main" count="122" uniqueCount="64">
  <si>
    <t>Date</t>
  </si>
  <si>
    <t>IJS</t>
  </si>
  <si>
    <t>IJT</t>
  </si>
  <si>
    <t>IVW</t>
  </si>
  <si>
    <t>IVE</t>
  </si>
  <si>
    <t>Small value</t>
  </si>
  <si>
    <t>Small growth</t>
  </si>
  <si>
    <t>Large growth</t>
  </si>
  <si>
    <t>Large value</t>
  </si>
  <si>
    <t>RMRF</t>
  </si>
  <si>
    <t>SMB</t>
  </si>
  <si>
    <t>HML</t>
  </si>
  <si>
    <t>RF</t>
  </si>
  <si>
    <t>MOM</t>
  </si>
  <si>
    <t>ARKK</t>
  </si>
  <si>
    <t>Factor (%)</t>
  </si>
  <si>
    <t>IVW return</t>
  </si>
  <si>
    <t>IVW excess return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</si>
  <si>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</si>
  <si>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</si>
  <si>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</si>
  <si>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</si>
  <si>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</si>
  <si>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</si>
  <si>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</si>
  <si>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</si>
  <si>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</si>
  <si>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</si>
  <si>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</si>
  <si>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</si>
  <si>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</si>
  <si>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</si>
  <si>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</si>
  <si>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</si>
  <si>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</si>
  <si>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</si>
  <si>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</si>
  <si>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</si>
  <si>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</si>
  <si>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</si>
  <si>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</si>
  <si>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Alpha</t>
  </si>
  <si>
    <t>%</t>
  </si>
  <si>
    <t>Market</t>
  </si>
  <si>
    <t>Return</t>
  </si>
  <si>
    <t>Rf</t>
  </si>
  <si>
    <t>Arithmetic return</t>
  </si>
  <si>
    <t>Total risk (variance)</t>
  </si>
  <si>
    <t>Beta</t>
  </si>
  <si>
    <t>Systematic risk</t>
  </si>
  <si>
    <t>Non-systematic risk</t>
  </si>
  <si>
    <t>Sharpe ratio</t>
  </si>
  <si>
    <t>Treynor ratio</t>
  </si>
  <si>
    <t>Information ratio</t>
  </si>
  <si>
    <t>Fitted value</t>
  </si>
  <si>
    <t>Squared error</t>
  </si>
  <si>
    <t>Factor/Style</t>
  </si>
  <si>
    <t>Weight</t>
  </si>
  <si>
    <t>Sum</t>
  </si>
  <si>
    <t>Sum of squared error</t>
  </si>
  <si>
    <t>Min</t>
  </si>
  <si>
    <t>Average return</t>
  </si>
  <si>
    <t>Factor/style component</t>
  </si>
  <si>
    <t>Stock selection component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</si>
</sst>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10" xfId="0" applyFill="1" applyBorder="1" applyAlignment="1"/>
    <xf numFmtId="0" fontId="20" fillId="0" borderId="11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Continuous"/>
    </xf>
    <xf numFmtId="164" fontId="0" fillId="0" borderId="0" xfId="0" applyNumberFormat="1" applyFill="1" applyBorder="1" applyAlignment="1"/>
    <xf numFmtId="164" fontId="0" fillId="0" borderId="10" xfId="0" applyNumberFormat="1" applyFill="1" applyBorder="1" applyAlignment="1"/>
    <xf numFmtId="0" fontId="0" fillId="33" borderId="0" xfId="0" applyFill="1" applyBorder="1" applyAlignment="1"/>
    <xf numFmtId="0" fontId="0" fillId="33" borderId="10" xfId="0" applyFill="1" applyBorder="1" applyAlignment="1"/>
    <xf numFmtId="164" fontId="0" fillId="33" borderId="0" xfId="0" applyNumberFormat="1" applyFill="1" applyBorder="1" applyAlignment="1"/>
    <xf numFmtId="164" fontId="0" fillId="33" borderId="10" xfId="0" applyNumberFormat="1" applyFill="1" applyBorder="1" applyAlignment="1"/>
    <xf numFmtId="2" fontId="0" fillId="33" borderId="0" xfId="0" applyNumberFormat="1" applyFill="1"/>
    <xf numFmtId="0" fontId="0" fillId="33" borderId="0" xfId="0" applyFill="1"/>
    <xf numFmtId="0" fontId="0" fillId="34" borderId="0" xfId="0" applyFill="1"/>
    <xf numFmtId="0" fontId="0" fillId="34" borderId="0" xfId="0" applyFill="1" applyAlignment="1">
      <alignment horizontal="left"/>
    </xf>
    <xf numFmtId="10" fontId="0" fillId="34" borderId="0" xfId="43" applyNumberFormat="1" applyFont="1" applyFill="1"/>
    <xf numFmtId="0" fontId="0" fillId="34" borderId="0" xfId="0" applyFill="1" applyAlignment="1">
      <alignment horizontal="center"/>
    </xf>
    <xf numFmtId="10" fontId="0" fillId="34" borderId="0" xfId="0" applyNumberFormat="1" applyFill="1"/>
    <xf numFmtId="2" fontId="0" fillId="34" borderId="0" xfId="0" applyNumberFormat="1" applyFill="1"/>
    <xf numFmtId="0" fontId="0" fillId="35" borderId="0" xfId="0" applyFill="1" applyAlignment="1">
      <alignment horizontal="center"/>
    </xf>
    <xf numFmtId="10" fontId="0" fillId="35" borderId="0" xfId="43" applyNumberFormat="1" applyFont="1" applyFill="1"/>
    <xf numFmtId="0" fontId="0" fillId="35" borderId="0" xfId="0" applyFill="1"/>
    <xf numFmtId="43" fontId="0" fillId="34" borderId="0" xfId="42" applyFont="1" applyFill="1"/>
    <xf numFmtId="0" fontId="0" fillId="0" borderId="0" xfId="0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10" fontId="0" fillId="36" borderId="0" xfId="43" applyNumberFormat="1" applyFont="1" applyFill="1"/>
    <xf numFmtId="0" fontId="0" fillId="36" borderId="0" xfId="0" applyFill="1"/>
    <xf numFmtId="0" fontId="16" fillId="34" borderId="0" xfId="0" applyFont="1" applyFill="1"/>
    <xf numFmtId="10" fontId="16" fillId="34" borderId="0" xfId="0" applyNumberFormat="1" applyFont="1" applyFill="1"/>
    <xf numFmtId="0" fontId="21" fillId="34" borderId="0" xfId="0" applyFont="1" applyFill="1"/>
    <xf numFmtId="10" fontId="21" fillId="34" borderId="0" xfId="0" applyNumberFormat="1" applyFont="1" applyFill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3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" Type="http://schemas.openxmlformats.org/officeDocument/2006/relationships/customXml" Target="../ink/ink2.xml"/><Relationship Id="rId21" Type="http://schemas.openxmlformats.org/officeDocument/2006/relationships/customXml" Target="../ink/ink11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5" Type="http://schemas.openxmlformats.org/officeDocument/2006/relationships/customXml" Target="../ink/ink13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24" Type="http://schemas.openxmlformats.org/officeDocument/2006/relationships/image" Target="../media/image12.png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23" Type="http://schemas.openxmlformats.org/officeDocument/2006/relationships/customXml" Target="../ink/ink12.xml"/><Relationship Id="rId28" Type="http://schemas.openxmlformats.org/officeDocument/2006/relationships/image" Target="../media/image14.png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customXml" Target="../ink/ink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13" Type="http://schemas.openxmlformats.org/officeDocument/2006/relationships/customXml" Target="../ink/ink21.xml"/><Relationship Id="rId18" Type="http://schemas.openxmlformats.org/officeDocument/2006/relationships/image" Target="../media/image23.png"/><Relationship Id="rId26" Type="http://schemas.openxmlformats.org/officeDocument/2006/relationships/image" Target="../media/image27.png"/><Relationship Id="rId39" Type="http://schemas.openxmlformats.org/officeDocument/2006/relationships/customXml" Target="../ink/ink34.xml"/><Relationship Id="rId3" Type="http://schemas.openxmlformats.org/officeDocument/2006/relationships/customXml" Target="../ink/ink16.xml"/><Relationship Id="rId21" Type="http://schemas.openxmlformats.org/officeDocument/2006/relationships/customXml" Target="../ink/ink25.xml"/><Relationship Id="rId34" Type="http://schemas.openxmlformats.org/officeDocument/2006/relationships/image" Target="../media/image31.png"/><Relationship Id="rId7" Type="http://schemas.openxmlformats.org/officeDocument/2006/relationships/customXml" Target="../ink/ink18.xml"/><Relationship Id="rId12" Type="http://schemas.openxmlformats.org/officeDocument/2006/relationships/image" Target="../media/image20.png"/><Relationship Id="rId17" Type="http://schemas.openxmlformats.org/officeDocument/2006/relationships/customXml" Target="../ink/ink23.xml"/><Relationship Id="rId25" Type="http://schemas.openxmlformats.org/officeDocument/2006/relationships/customXml" Target="../ink/ink27.xml"/><Relationship Id="rId33" Type="http://schemas.openxmlformats.org/officeDocument/2006/relationships/customXml" Target="../ink/ink31.xml"/><Relationship Id="rId38" Type="http://schemas.openxmlformats.org/officeDocument/2006/relationships/image" Target="../media/image33.png"/><Relationship Id="rId2" Type="http://schemas.openxmlformats.org/officeDocument/2006/relationships/image" Target="../media/image15.png"/><Relationship Id="rId16" Type="http://schemas.openxmlformats.org/officeDocument/2006/relationships/image" Target="../media/image22.png"/><Relationship Id="rId20" Type="http://schemas.openxmlformats.org/officeDocument/2006/relationships/image" Target="../media/image24.png"/><Relationship Id="rId29" Type="http://schemas.openxmlformats.org/officeDocument/2006/relationships/customXml" Target="../ink/ink29.xml"/><Relationship Id="rId1" Type="http://schemas.openxmlformats.org/officeDocument/2006/relationships/customXml" Target="../ink/ink15.xml"/><Relationship Id="rId6" Type="http://schemas.openxmlformats.org/officeDocument/2006/relationships/image" Target="../media/image17.png"/><Relationship Id="rId11" Type="http://schemas.openxmlformats.org/officeDocument/2006/relationships/customXml" Target="../ink/ink20.xml"/><Relationship Id="rId24" Type="http://schemas.openxmlformats.org/officeDocument/2006/relationships/image" Target="../media/image26.png"/><Relationship Id="rId32" Type="http://schemas.openxmlformats.org/officeDocument/2006/relationships/image" Target="../media/image30.png"/><Relationship Id="rId37" Type="http://schemas.openxmlformats.org/officeDocument/2006/relationships/customXml" Target="../ink/ink33.xml"/><Relationship Id="rId40" Type="http://schemas.openxmlformats.org/officeDocument/2006/relationships/image" Target="../media/image34.png"/><Relationship Id="rId5" Type="http://schemas.openxmlformats.org/officeDocument/2006/relationships/customXml" Target="../ink/ink17.xml"/><Relationship Id="rId15" Type="http://schemas.openxmlformats.org/officeDocument/2006/relationships/customXml" Target="../ink/ink22.xml"/><Relationship Id="rId23" Type="http://schemas.openxmlformats.org/officeDocument/2006/relationships/customXml" Target="../ink/ink26.xml"/><Relationship Id="rId28" Type="http://schemas.openxmlformats.org/officeDocument/2006/relationships/image" Target="../media/image28.png"/><Relationship Id="rId36" Type="http://schemas.openxmlformats.org/officeDocument/2006/relationships/image" Target="../media/image32.png"/><Relationship Id="rId10" Type="http://schemas.openxmlformats.org/officeDocument/2006/relationships/image" Target="../media/image19.png"/><Relationship Id="rId19" Type="http://schemas.openxmlformats.org/officeDocument/2006/relationships/customXml" Target="../ink/ink24.xml"/><Relationship Id="rId31" Type="http://schemas.openxmlformats.org/officeDocument/2006/relationships/customXml" Target="../ink/ink30.xml"/><Relationship Id="rId4" Type="http://schemas.openxmlformats.org/officeDocument/2006/relationships/image" Target="../media/image16.png"/><Relationship Id="rId9" Type="http://schemas.openxmlformats.org/officeDocument/2006/relationships/customXml" Target="../ink/ink19.xml"/><Relationship Id="rId14" Type="http://schemas.openxmlformats.org/officeDocument/2006/relationships/image" Target="../media/image21.png"/><Relationship Id="rId22" Type="http://schemas.openxmlformats.org/officeDocument/2006/relationships/image" Target="../media/image25.png"/><Relationship Id="rId27" Type="http://schemas.openxmlformats.org/officeDocument/2006/relationships/customXml" Target="../ink/ink28.xml"/><Relationship Id="rId30" Type="http://schemas.openxmlformats.org/officeDocument/2006/relationships/image" Target="../media/image29.png"/><Relationship Id="rId35" Type="http://schemas.openxmlformats.org/officeDocument/2006/relationships/customXml" Target="../ink/ink3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0.png"/><Relationship Id="rId13" Type="http://schemas.openxmlformats.org/officeDocument/2006/relationships/customXml" Target="../ink/ink41.xml"/><Relationship Id="rId18" Type="http://schemas.openxmlformats.org/officeDocument/2006/relationships/image" Target="../media/image110.png"/><Relationship Id="rId3" Type="http://schemas.openxmlformats.org/officeDocument/2006/relationships/customXml" Target="../ink/ink36.xml"/><Relationship Id="rId21" Type="http://schemas.openxmlformats.org/officeDocument/2006/relationships/customXml" Target="../ink/ink45.xml"/><Relationship Id="rId7" Type="http://schemas.openxmlformats.org/officeDocument/2006/relationships/customXml" Target="../ink/ink38.xml"/><Relationship Id="rId12" Type="http://schemas.openxmlformats.org/officeDocument/2006/relationships/image" Target="../media/image80.png"/><Relationship Id="rId17" Type="http://schemas.openxmlformats.org/officeDocument/2006/relationships/customXml" Target="../ink/ink43.xml"/><Relationship Id="rId2" Type="http://schemas.openxmlformats.org/officeDocument/2006/relationships/image" Target="../media/image300.png"/><Relationship Id="rId16" Type="http://schemas.openxmlformats.org/officeDocument/2006/relationships/image" Target="../media/image100.png"/><Relationship Id="rId20" Type="http://schemas.openxmlformats.org/officeDocument/2006/relationships/image" Target="../media/image120.png"/><Relationship Id="rId1" Type="http://schemas.openxmlformats.org/officeDocument/2006/relationships/customXml" Target="../ink/ink35.xml"/><Relationship Id="rId6" Type="http://schemas.openxmlformats.org/officeDocument/2006/relationships/image" Target="../media/image50.png"/><Relationship Id="rId11" Type="http://schemas.openxmlformats.org/officeDocument/2006/relationships/customXml" Target="../ink/ink40.xml"/><Relationship Id="rId24" Type="http://schemas.openxmlformats.org/officeDocument/2006/relationships/image" Target="../media/image140.png"/><Relationship Id="rId5" Type="http://schemas.openxmlformats.org/officeDocument/2006/relationships/customXml" Target="../ink/ink37.xml"/><Relationship Id="rId15" Type="http://schemas.openxmlformats.org/officeDocument/2006/relationships/customXml" Target="../ink/ink42.xml"/><Relationship Id="rId23" Type="http://schemas.openxmlformats.org/officeDocument/2006/relationships/customXml" Target="../ink/ink46.xml"/><Relationship Id="rId10" Type="http://schemas.openxmlformats.org/officeDocument/2006/relationships/image" Target="../media/image70.png"/><Relationship Id="rId19" Type="http://schemas.openxmlformats.org/officeDocument/2006/relationships/customXml" Target="../ink/ink44.xml"/><Relationship Id="rId4" Type="http://schemas.openxmlformats.org/officeDocument/2006/relationships/image" Target="../media/image40.png"/><Relationship Id="rId9" Type="http://schemas.openxmlformats.org/officeDocument/2006/relationships/customXml" Target="../ink/ink39.xml"/><Relationship Id="rId14" Type="http://schemas.openxmlformats.org/officeDocument/2006/relationships/image" Target="../media/image90.png"/><Relationship Id="rId22" Type="http://schemas.openxmlformats.org/officeDocument/2006/relationships/image" Target="../media/image1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35953</xdr:colOff>
      <xdr:row>0</xdr:row>
      <xdr:rowOff>-8616</xdr:rowOff>
    </xdr:from>
    <xdr:to>
      <xdr:col>5</xdr:col>
      <xdr:colOff>44233</xdr:colOff>
      <xdr:row>0</xdr:row>
      <xdr:rowOff>1464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C9748F65-5D47-440F-9A1B-86CEB7FCC55A}"/>
                </a:ext>
              </a:extLst>
            </xdr14:cNvPr>
            <xdr14:cNvContentPartPr/>
          </xdr14:nvContentPartPr>
          <xdr14:nvPr macro=""/>
          <xdr14:xfrm>
            <a:off x="4095720" y="-8616"/>
            <a:ext cx="8280" cy="1008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C9748F65-5D47-440F-9A1B-86CEB7FCC55A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87080" y="-17256"/>
              <a:ext cx="25920" cy="27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74473</xdr:colOff>
      <xdr:row>0</xdr:row>
      <xdr:rowOff>39240</xdr:rowOff>
    </xdr:from>
    <xdr:to>
      <xdr:col>6</xdr:col>
      <xdr:colOff>104433</xdr:colOff>
      <xdr:row>2</xdr:row>
      <xdr:rowOff>115813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6E2FB822-ACDA-4095-B3DE-177765FB398E}"/>
                </a:ext>
              </a:extLst>
            </xdr14:cNvPr>
            <xdr14:cNvContentPartPr/>
          </xdr14:nvContentPartPr>
          <xdr14:nvPr macro=""/>
          <xdr14:xfrm>
            <a:off x="4134240" y="39240"/>
            <a:ext cx="842760" cy="44064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6E2FB822-ACDA-4095-B3DE-177765FB398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125600" y="30600"/>
              <a:ext cx="860400" cy="458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191866</xdr:colOff>
      <xdr:row>0</xdr:row>
      <xdr:rowOff>73800</xdr:rowOff>
    </xdr:from>
    <xdr:to>
      <xdr:col>12</xdr:col>
      <xdr:colOff>555826</xdr:colOff>
      <xdr:row>2</xdr:row>
      <xdr:rowOff>58573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5CA5ECA8-4EFB-4D61-8D58-FB0D46B5114D}"/>
                </a:ext>
              </a:extLst>
            </xdr14:cNvPr>
            <xdr14:cNvContentPartPr/>
          </xdr14:nvContentPartPr>
          <xdr14:nvPr macro=""/>
          <xdr14:xfrm>
            <a:off x="9547533" y="73800"/>
            <a:ext cx="363960" cy="348840"/>
          </xdr14:xfrm>
        </xdr:contentPart>
      </mc:Choice>
      <mc:Fallback xmlns=""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5CA5ECA8-4EFB-4D61-8D58-FB0D46B5114D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9538893" y="64800"/>
              <a:ext cx="381600" cy="366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467693</xdr:colOff>
      <xdr:row>6</xdr:row>
      <xdr:rowOff>17067</xdr:rowOff>
    </xdr:from>
    <xdr:to>
      <xdr:col>15</xdr:col>
      <xdr:colOff>9266</xdr:colOff>
      <xdr:row>7</xdr:row>
      <xdr:rowOff>44554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B7D77F2B-3D23-41A7-9E93-2CED00091491}"/>
                </a:ext>
              </a:extLst>
            </xdr14:cNvPr>
            <xdr14:cNvContentPartPr/>
          </xdr14:nvContentPartPr>
          <xdr14:nvPr macro=""/>
          <xdr14:xfrm>
            <a:off x="11110293" y="1109267"/>
            <a:ext cx="185040" cy="209520"/>
          </xdr14:xfrm>
        </xdr:contentPart>
      </mc:Choice>
      <mc:Fallback xmlns=""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B7D77F2B-3D23-41A7-9E93-2CED00091491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1101653" y="1100627"/>
              <a:ext cx="202680" cy="227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25760</xdr:colOff>
      <xdr:row>5</xdr:row>
      <xdr:rowOff>101540</xdr:rowOff>
    </xdr:from>
    <xdr:to>
      <xdr:col>14</xdr:col>
      <xdr:colOff>259253</xdr:colOff>
      <xdr:row>7</xdr:row>
      <xdr:rowOff>159394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7CB68499-6A43-455A-A7C5-11DBA22318DC}"/>
                </a:ext>
              </a:extLst>
            </xdr14:cNvPr>
            <xdr14:cNvContentPartPr/>
          </xdr14:nvContentPartPr>
          <xdr14:nvPr macro=""/>
          <xdr14:xfrm>
            <a:off x="10024893" y="1011707"/>
            <a:ext cx="876960" cy="421920"/>
          </xdr14:xfrm>
        </xdr:contentPart>
      </mc:Choice>
      <mc:Fallback xmlns=""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7CB68499-6A43-455A-A7C5-11DBA22318DC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0015893" y="1003067"/>
              <a:ext cx="894600" cy="439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170266</xdr:colOff>
      <xdr:row>6</xdr:row>
      <xdr:rowOff>7707</xdr:rowOff>
    </xdr:from>
    <xdr:to>
      <xdr:col>12</xdr:col>
      <xdr:colOff>271066</xdr:colOff>
      <xdr:row>6</xdr:row>
      <xdr:rowOff>152427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35" name="Ink 34">
              <a:extLst>
                <a:ext uri="{FF2B5EF4-FFF2-40B4-BE49-F238E27FC236}">
                  <a16:creationId xmlns:a16="http://schemas.microsoft.com/office/drawing/2014/main" id="{285CBEA6-A55A-4A2F-BDF8-1A52E99D087F}"/>
                </a:ext>
              </a:extLst>
            </xdr14:cNvPr>
            <xdr14:cNvContentPartPr/>
          </xdr14:nvContentPartPr>
          <xdr14:nvPr macro=""/>
          <xdr14:xfrm>
            <a:off x="9525933" y="1099907"/>
            <a:ext cx="100800" cy="144720"/>
          </xdr14:xfrm>
        </xdr:contentPart>
      </mc:Choice>
      <mc:Fallback xmlns="">
        <xdr:pic>
          <xdr:nvPicPr>
            <xdr:cNvPr id="35" name="Ink 34">
              <a:extLst>
                <a:ext uri="{FF2B5EF4-FFF2-40B4-BE49-F238E27FC236}">
                  <a16:creationId xmlns:a16="http://schemas.microsoft.com/office/drawing/2014/main" id="{285CBEA6-A55A-4A2F-BDF8-1A52E99D087F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9516933" y="1091267"/>
              <a:ext cx="118440" cy="1623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</xdr:col>
      <xdr:colOff>630840</xdr:colOff>
      <xdr:row>5</xdr:row>
      <xdr:rowOff>69500</xdr:rowOff>
    </xdr:from>
    <xdr:to>
      <xdr:col>17</xdr:col>
      <xdr:colOff>214533</xdr:colOff>
      <xdr:row>6</xdr:row>
      <xdr:rowOff>159267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42" name="Ink 41">
              <a:extLst>
                <a:ext uri="{FF2B5EF4-FFF2-40B4-BE49-F238E27FC236}">
                  <a16:creationId xmlns:a16="http://schemas.microsoft.com/office/drawing/2014/main" id="{00F79196-6CF3-4353-AEF6-09869C0E7062}"/>
                </a:ext>
              </a:extLst>
            </xdr14:cNvPr>
            <xdr14:cNvContentPartPr/>
          </xdr14:nvContentPartPr>
          <xdr14:nvPr macro=""/>
          <xdr14:xfrm>
            <a:off x="12560373" y="979667"/>
            <a:ext cx="227160" cy="271800"/>
          </xdr14:xfrm>
        </xdr:contentPart>
      </mc:Choice>
      <mc:Fallback xmlns="">
        <xdr:pic>
          <xdr:nvPicPr>
            <xdr:cNvPr id="42" name="Ink 41">
              <a:extLst>
                <a:ext uri="{FF2B5EF4-FFF2-40B4-BE49-F238E27FC236}">
                  <a16:creationId xmlns:a16="http://schemas.microsoft.com/office/drawing/2014/main" id="{00F79196-6CF3-4353-AEF6-09869C0E7062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2551373" y="970667"/>
              <a:ext cx="244800" cy="289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</xdr:col>
      <xdr:colOff>163560</xdr:colOff>
      <xdr:row>5</xdr:row>
      <xdr:rowOff>147980</xdr:rowOff>
    </xdr:from>
    <xdr:to>
      <xdr:col>16</xdr:col>
      <xdr:colOff>452640</xdr:colOff>
      <xdr:row>7</xdr:row>
      <xdr:rowOff>76594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285A88D9-EEA1-4904-8835-BA2EF913170B}"/>
                </a:ext>
              </a:extLst>
            </xdr14:cNvPr>
            <xdr14:cNvContentPartPr/>
          </xdr14:nvContentPartPr>
          <xdr14:nvPr macro=""/>
          <xdr14:xfrm>
            <a:off x="12093093" y="1058147"/>
            <a:ext cx="289080" cy="29268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285A88D9-EEA1-4904-8835-BA2EF913170B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12084104" y="1049147"/>
              <a:ext cx="306698" cy="3103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15</xdr:col>
      <xdr:colOff>423626</xdr:colOff>
      <xdr:row>5</xdr:row>
      <xdr:rowOff>158780</xdr:rowOff>
    </xdr:from>
    <xdr:to>
      <xdr:col>16</xdr:col>
      <xdr:colOff>1560</xdr:colOff>
      <xdr:row>7</xdr:row>
      <xdr:rowOff>105394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4017C5C7-5DCD-4922-91EA-A1EAA588F598}"/>
                </a:ext>
              </a:extLst>
            </xdr14:cNvPr>
            <xdr14:cNvContentPartPr/>
          </xdr14:nvContentPartPr>
          <xdr14:nvPr macro=""/>
          <xdr14:xfrm>
            <a:off x="11709693" y="1068947"/>
            <a:ext cx="221400" cy="31068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4017C5C7-5DCD-4922-91EA-A1EAA588F598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1700693" y="1059957"/>
              <a:ext cx="239040" cy="3283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246586</xdr:colOff>
      <xdr:row>9</xdr:row>
      <xdr:rowOff>148487</xdr:rowOff>
    </xdr:from>
    <xdr:to>
      <xdr:col>12</xdr:col>
      <xdr:colOff>403906</xdr:colOff>
      <xdr:row>10</xdr:row>
      <xdr:rowOff>57534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BDAF37FE-FFCC-4AFD-B669-0E99D523F597}"/>
                </a:ext>
              </a:extLst>
            </xdr14:cNvPr>
            <xdr14:cNvContentPartPr/>
          </xdr14:nvContentPartPr>
          <xdr14:nvPr macro=""/>
          <xdr14:xfrm>
            <a:off x="9602253" y="1786787"/>
            <a:ext cx="157320" cy="9108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BDAF37FE-FFCC-4AFD-B669-0E99D523F597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9593613" y="1778113"/>
              <a:ext cx="174960" cy="10879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568786</xdr:colOff>
      <xdr:row>9</xdr:row>
      <xdr:rowOff>42647</xdr:rowOff>
    </xdr:from>
    <xdr:to>
      <xdr:col>13</xdr:col>
      <xdr:colOff>203600</xdr:colOff>
      <xdr:row>10</xdr:row>
      <xdr:rowOff>159414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51" name="Ink 50">
              <a:extLst>
                <a:ext uri="{FF2B5EF4-FFF2-40B4-BE49-F238E27FC236}">
                  <a16:creationId xmlns:a16="http://schemas.microsoft.com/office/drawing/2014/main" id="{D1A3E49F-E1E0-4700-906C-7D293DCF3287}"/>
                </a:ext>
              </a:extLst>
            </xdr14:cNvPr>
            <xdr14:cNvContentPartPr/>
          </xdr14:nvContentPartPr>
          <xdr14:nvPr macro=""/>
          <xdr14:xfrm>
            <a:off x="9924453" y="1680947"/>
            <a:ext cx="278280" cy="298800"/>
          </xdr14:xfrm>
        </xdr:contentPart>
      </mc:Choice>
      <mc:Fallback xmlns="">
        <xdr:pic>
          <xdr:nvPicPr>
            <xdr:cNvPr id="51" name="Ink 50">
              <a:extLst>
                <a:ext uri="{FF2B5EF4-FFF2-40B4-BE49-F238E27FC236}">
                  <a16:creationId xmlns:a16="http://schemas.microsoft.com/office/drawing/2014/main" id="{D1A3E49F-E1E0-4700-906C-7D293DCF3287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9915465" y="1671936"/>
              <a:ext cx="295897" cy="31646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368120</xdr:colOff>
      <xdr:row>8</xdr:row>
      <xdr:rowOff>151960</xdr:rowOff>
    </xdr:from>
    <xdr:to>
      <xdr:col>14</xdr:col>
      <xdr:colOff>633293</xdr:colOff>
      <xdr:row>11</xdr:row>
      <xdr:rowOff>19860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57" name="Ink 56">
              <a:extLst>
                <a:ext uri="{FF2B5EF4-FFF2-40B4-BE49-F238E27FC236}">
                  <a16:creationId xmlns:a16="http://schemas.microsoft.com/office/drawing/2014/main" id="{2875FF2A-D04D-423F-8F1B-B8C04670DED0}"/>
                </a:ext>
              </a:extLst>
            </xdr14:cNvPr>
            <xdr14:cNvContentPartPr/>
          </xdr14:nvContentPartPr>
          <xdr14:nvPr macro=""/>
          <xdr14:xfrm>
            <a:off x="10367253" y="1608227"/>
            <a:ext cx="908640" cy="414000"/>
          </xdr14:xfrm>
        </xdr:contentPart>
      </mc:Choice>
      <mc:Fallback xmlns="">
        <xdr:pic>
          <xdr:nvPicPr>
            <xdr:cNvPr id="57" name="Ink 56">
              <a:extLst>
                <a:ext uri="{FF2B5EF4-FFF2-40B4-BE49-F238E27FC236}">
                  <a16:creationId xmlns:a16="http://schemas.microsoft.com/office/drawing/2014/main" id="{2875FF2A-D04D-423F-8F1B-B8C04670DED0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10358610" y="1599227"/>
              <a:ext cx="926287" cy="431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229666</xdr:colOff>
      <xdr:row>7</xdr:row>
      <xdr:rowOff>128434</xdr:rowOff>
    </xdr:from>
    <xdr:to>
      <xdr:col>15</xdr:col>
      <xdr:colOff>90986</xdr:colOff>
      <xdr:row>13</xdr:row>
      <xdr:rowOff>30554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BEB7E7E0-6632-4E39-91E5-7DCD77B178BB}"/>
                </a:ext>
              </a:extLst>
            </xdr14:cNvPr>
            <xdr14:cNvContentPartPr/>
          </xdr14:nvContentPartPr>
          <xdr14:nvPr macro=""/>
          <xdr14:xfrm>
            <a:off x="9585333" y="1402667"/>
            <a:ext cx="1791720" cy="99432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BEB7E7E0-6632-4E39-91E5-7DCD77B178BB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9576693" y="1394027"/>
              <a:ext cx="1809360" cy="1011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1028606</xdr:colOff>
      <xdr:row>4</xdr:row>
      <xdr:rowOff>54614</xdr:rowOff>
    </xdr:from>
    <xdr:to>
      <xdr:col>11</xdr:col>
      <xdr:colOff>523573</xdr:colOff>
      <xdr:row>11</xdr:row>
      <xdr:rowOff>137940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CAB3B015-095A-4A71-93F0-E571E5E44FB6}"/>
                </a:ext>
              </a:extLst>
            </xdr14:cNvPr>
            <xdr14:cNvContentPartPr/>
          </xdr14:nvContentPartPr>
          <xdr14:nvPr macro=""/>
          <xdr14:xfrm>
            <a:off x="6713973" y="782747"/>
            <a:ext cx="2521800" cy="135756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CAB3B015-095A-4A71-93F0-E571E5E44FB6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6704973" y="773749"/>
              <a:ext cx="2539440" cy="137519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190667</xdr:colOff>
      <xdr:row>24</xdr:row>
      <xdr:rowOff>177287</xdr:rowOff>
    </xdr:from>
    <xdr:to>
      <xdr:col>23</xdr:col>
      <xdr:colOff>369446</xdr:colOff>
      <xdr:row>28</xdr:row>
      <xdr:rowOff>104420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B0F15D80-AFEA-45BB-9277-46C88F3D3B9F}"/>
                </a:ext>
              </a:extLst>
            </xdr14:cNvPr>
            <xdr14:cNvContentPartPr/>
          </xdr14:nvContentPartPr>
          <xdr14:nvPr macro=""/>
          <xdr14:xfrm>
            <a:off x="9461667" y="4546087"/>
            <a:ext cx="1473120" cy="658440"/>
          </xdr14:xfrm>
        </xdr:contentPart>
      </mc:Choice>
      <mc:Fallback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B0F15D80-AFEA-45BB-9277-46C88F3D3B9F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452667" y="4537447"/>
              <a:ext cx="1490760" cy="676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20</xdr:col>
      <xdr:colOff>21527</xdr:colOff>
      <xdr:row>25</xdr:row>
      <xdr:rowOff>157974</xdr:rowOff>
    </xdr:from>
    <xdr:to>
      <xdr:col>20</xdr:col>
      <xdr:colOff>639266</xdr:colOff>
      <xdr:row>27</xdr:row>
      <xdr:rowOff>26533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6B93071F-4CBC-4557-A267-F02E05CB4C16}"/>
                </a:ext>
              </a:extLst>
            </xdr14:cNvPr>
            <xdr14:cNvContentPartPr/>
          </xdr14:nvContentPartPr>
          <xdr14:nvPr macro=""/>
          <xdr14:xfrm>
            <a:off x="8644827" y="4708807"/>
            <a:ext cx="616680" cy="235800"/>
          </xdr14:xfrm>
        </xdr:contentPart>
      </mc:Choice>
      <mc:Fallback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6B93071F-4CBC-4557-A267-F02E05CB4C16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635832" y="4699821"/>
              <a:ext cx="634310" cy="253413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22</xdr:col>
      <xdr:colOff>350521</xdr:colOff>
      <xdr:row>31</xdr:row>
      <xdr:rowOff>78712</xdr:rowOff>
    </xdr:from>
    <xdr:to>
      <xdr:col>22</xdr:col>
      <xdr:colOff>496768</xdr:colOff>
      <xdr:row>32</xdr:row>
      <xdr:rowOff>8217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F11DC34D-7238-4302-824E-056ADC4D9C7A}"/>
                </a:ext>
              </a:extLst>
            </xdr14:cNvPr>
            <xdr14:cNvContentPartPr/>
          </xdr14:nvContentPartPr>
          <xdr14:nvPr macro=""/>
          <xdr14:xfrm>
            <a:off x="11830325" y="5791221"/>
            <a:ext cx="150480" cy="114840"/>
          </xdr14:xfrm>
        </xdr:contentPart>
      </mc:Choice>
      <mc:Fallback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F11DC34D-7238-4302-824E-056ADC4D9C7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1821346" y="5782249"/>
              <a:ext cx="168078" cy="132425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594754</xdr:colOff>
      <xdr:row>30</xdr:row>
      <xdr:rowOff>78666</xdr:rowOff>
    </xdr:from>
    <xdr:to>
      <xdr:col>22</xdr:col>
      <xdr:colOff>8902</xdr:colOff>
      <xdr:row>34</xdr:row>
      <xdr:rowOff>17965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32" name="Ink 31">
              <a:extLst>
                <a:ext uri="{FF2B5EF4-FFF2-40B4-BE49-F238E27FC236}">
                  <a16:creationId xmlns:a16="http://schemas.microsoft.com/office/drawing/2014/main" id="{05F50889-47F0-412C-AA03-8F469C3C6630}"/>
                </a:ext>
              </a:extLst>
            </xdr14:cNvPr>
            <xdr14:cNvContentPartPr/>
          </xdr14:nvContentPartPr>
          <xdr14:nvPr macro=""/>
          <xdr14:xfrm>
            <a:off x="10132205" y="5606901"/>
            <a:ext cx="1357560" cy="674280"/>
          </xdr14:xfrm>
        </xdr:contentPart>
      </mc:Choice>
      <mc:Fallback>
        <xdr:pic>
          <xdr:nvPicPr>
            <xdr:cNvPr id="32" name="Ink 31">
              <a:extLst>
                <a:ext uri="{FF2B5EF4-FFF2-40B4-BE49-F238E27FC236}">
                  <a16:creationId xmlns:a16="http://schemas.microsoft.com/office/drawing/2014/main" id="{05F50889-47F0-412C-AA03-8F469C3C6630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0123563" y="5598261"/>
              <a:ext cx="1375205" cy="691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23</xdr:col>
      <xdr:colOff>193750</xdr:colOff>
      <xdr:row>29</xdr:row>
      <xdr:rowOff>94820</xdr:rowOff>
    </xdr:from>
    <xdr:to>
      <xdr:col>27</xdr:col>
      <xdr:colOff>382814</xdr:colOff>
      <xdr:row>33</xdr:row>
      <xdr:rowOff>93519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54" name="Ink 53">
              <a:extLst>
                <a:ext uri="{FF2B5EF4-FFF2-40B4-BE49-F238E27FC236}">
                  <a16:creationId xmlns:a16="http://schemas.microsoft.com/office/drawing/2014/main" id="{7C925879-697E-4D83-AD4A-FC030409617E}"/>
                </a:ext>
              </a:extLst>
            </xdr14:cNvPr>
            <xdr14:cNvContentPartPr/>
          </xdr14:nvContentPartPr>
          <xdr14:nvPr macro=""/>
          <xdr14:xfrm>
            <a:off x="12321005" y="5438781"/>
            <a:ext cx="2778120" cy="733680"/>
          </xdr14:xfrm>
        </xdr:contentPart>
      </mc:Choice>
      <mc:Fallback>
        <xdr:pic>
          <xdr:nvPicPr>
            <xdr:cNvPr id="54" name="Ink 53">
              <a:extLst>
                <a:ext uri="{FF2B5EF4-FFF2-40B4-BE49-F238E27FC236}">
                  <a16:creationId xmlns:a16="http://schemas.microsoft.com/office/drawing/2014/main" id="{7C925879-697E-4D83-AD4A-FC030409617E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2312365" y="5429785"/>
              <a:ext cx="2795760" cy="75131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28</xdr:col>
      <xdr:colOff>63711</xdr:colOff>
      <xdr:row>30</xdr:row>
      <xdr:rowOff>17106</xdr:rowOff>
    </xdr:from>
    <xdr:to>
      <xdr:col>30</xdr:col>
      <xdr:colOff>248607</xdr:colOff>
      <xdr:row>33</xdr:row>
      <xdr:rowOff>114169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64" name="Ink 63">
              <a:extLst>
                <a:ext uri="{FF2B5EF4-FFF2-40B4-BE49-F238E27FC236}">
                  <a16:creationId xmlns:a16="http://schemas.microsoft.com/office/drawing/2014/main" id="{29C61045-FC38-4132-AB01-DD8D85930AB5}"/>
                </a:ext>
              </a:extLst>
            </xdr14:cNvPr>
            <xdr14:cNvContentPartPr/>
          </xdr14:nvContentPartPr>
          <xdr14:nvPr macro=""/>
          <xdr14:xfrm>
            <a:off x="15418260" y="5545341"/>
            <a:ext cx="1467720" cy="654120"/>
          </xdr14:xfrm>
        </xdr:contentPart>
      </mc:Choice>
      <mc:Fallback>
        <xdr:pic>
          <xdr:nvPicPr>
            <xdr:cNvPr id="64" name="Ink 63">
              <a:extLst>
                <a:ext uri="{FF2B5EF4-FFF2-40B4-BE49-F238E27FC236}">
                  <a16:creationId xmlns:a16="http://schemas.microsoft.com/office/drawing/2014/main" id="{29C61045-FC38-4132-AB01-DD8D85930AB5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5409260" y="5536341"/>
              <a:ext cx="1485360" cy="671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22</xdr:col>
      <xdr:colOff>323336</xdr:colOff>
      <xdr:row>35</xdr:row>
      <xdr:rowOff>65933</xdr:rowOff>
    </xdr:from>
    <xdr:to>
      <xdr:col>22</xdr:col>
      <xdr:colOff>392390</xdr:colOff>
      <xdr:row>35</xdr:row>
      <xdr:rowOff>141239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65" name="Ink 64">
              <a:extLst>
                <a:ext uri="{FF2B5EF4-FFF2-40B4-BE49-F238E27FC236}">
                  <a16:creationId xmlns:a16="http://schemas.microsoft.com/office/drawing/2014/main" id="{9B592B3B-0CC8-4471-86F2-3BBF4F550681}"/>
                </a:ext>
              </a:extLst>
            </xdr14:cNvPr>
            <xdr14:cNvContentPartPr/>
          </xdr14:nvContentPartPr>
          <xdr14:nvPr macro=""/>
          <xdr14:xfrm>
            <a:off x="11803140" y="6515541"/>
            <a:ext cx="65880" cy="78480"/>
          </xdr14:xfrm>
        </xdr:contentPart>
      </mc:Choice>
      <mc:Fallback>
        <xdr:pic>
          <xdr:nvPicPr>
            <xdr:cNvPr id="65" name="Ink 64">
              <a:extLst>
                <a:ext uri="{FF2B5EF4-FFF2-40B4-BE49-F238E27FC236}">
                  <a16:creationId xmlns:a16="http://schemas.microsoft.com/office/drawing/2014/main" id="{9B592B3B-0CC8-4471-86F2-3BBF4F550681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1794140" y="6506541"/>
              <a:ext cx="83520" cy="96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23</xdr:col>
      <xdr:colOff>202205</xdr:colOff>
      <xdr:row>33</xdr:row>
      <xdr:rowOff>148642</xdr:rowOff>
    </xdr:from>
    <xdr:to>
      <xdr:col>23</xdr:col>
      <xdr:colOff>468626</xdr:colOff>
      <xdr:row>34</xdr:row>
      <xdr:rowOff>150848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68" name="Ink 67">
              <a:extLst>
                <a:ext uri="{FF2B5EF4-FFF2-40B4-BE49-F238E27FC236}">
                  <a16:creationId xmlns:a16="http://schemas.microsoft.com/office/drawing/2014/main" id="{E0AFA6C0-2943-415C-B4E8-42EDEC29E3D9}"/>
                </a:ext>
              </a:extLst>
            </xdr14:cNvPr>
            <xdr14:cNvContentPartPr/>
          </xdr14:nvContentPartPr>
          <xdr14:nvPr macro=""/>
          <xdr14:xfrm>
            <a:off x="12329460" y="6229701"/>
            <a:ext cx="267480" cy="186480"/>
          </xdr14:xfrm>
        </xdr:contentPart>
      </mc:Choice>
      <mc:Fallback>
        <xdr:pic>
          <xdr:nvPicPr>
            <xdr:cNvPr id="68" name="Ink 67">
              <a:extLst>
                <a:ext uri="{FF2B5EF4-FFF2-40B4-BE49-F238E27FC236}">
                  <a16:creationId xmlns:a16="http://schemas.microsoft.com/office/drawing/2014/main" id="{E0AFA6C0-2943-415C-B4E8-42EDEC29E3D9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12320820" y="6220701"/>
              <a:ext cx="285120" cy="204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23</xdr:col>
      <xdr:colOff>290405</xdr:colOff>
      <xdr:row>35</xdr:row>
      <xdr:rowOff>109853</xdr:rowOff>
    </xdr:from>
    <xdr:to>
      <xdr:col>23</xdr:col>
      <xdr:colOff>542786</xdr:colOff>
      <xdr:row>37</xdr:row>
      <xdr:rowOff>93788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69" name="Ink 68">
              <a:extLst>
                <a:ext uri="{FF2B5EF4-FFF2-40B4-BE49-F238E27FC236}">
                  <a16:creationId xmlns:a16="http://schemas.microsoft.com/office/drawing/2014/main" id="{33EC4A36-17B9-48EA-8880-AFAA0CB03DD2}"/>
                </a:ext>
              </a:extLst>
            </xdr14:cNvPr>
            <xdr14:cNvContentPartPr/>
          </xdr14:nvContentPartPr>
          <xdr14:nvPr macro=""/>
          <xdr14:xfrm>
            <a:off x="12417660" y="6559461"/>
            <a:ext cx="253440" cy="354600"/>
          </xdr14:xfrm>
        </xdr:contentPart>
      </mc:Choice>
      <mc:Fallback>
        <xdr:pic>
          <xdr:nvPicPr>
            <xdr:cNvPr id="69" name="Ink 68">
              <a:extLst>
                <a:ext uri="{FF2B5EF4-FFF2-40B4-BE49-F238E27FC236}">
                  <a16:creationId xmlns:a16="http://schemas.microsoft.com/office/drawing/2014/main" id="{33EC4A36-17B9-48EA-8880-AFAA0CB03DD2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2409020" y="6550821"/>
              <a:ext cx="271080" cy="3722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26</xdr:col>
      <xdr:colOff>231572</xdr:colOff>
      <xdr:row>36</xdr:row>
      <xdr:rowOff>127539</xdr:rowOff>
    </xdr:from>
    <xdr:to>
      <xdr:col>26</xdr:col>
      <xdr:colOff>398655</xdr:colOff>
      <xdr:row>36</xdr:row>
      <xdr:rowOff>159960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77" name="Ink 76">
              <a:extLst>
                <a:ext uri="{FF2B5EF4-FFF2-40B4-BE49-F238E27FC236}">
                  <a16:creationId xmlns:a16="http://schemas.microsoft.com/office/drawing/2014/main" id="{B3F7513C-A911-475B-AF6C-ADE6F71F4F03}"/>
                </a:ext>
              </a:extLst>
            </xdr14:cNvPr>
            <xdr14:cNvContentPartPr/>
          </xdr14:nvContentPartPr>
          <xdr14:nvPr macro=""/>
          <xdr14:xfrm>
            <a:off x="14301180" y="6761421"/>
            <a:ext cx="169200" cy="33480"/>
          </xdr14:xfrm>
        </xdr:contentPart>
      </mc:Choice>
      <mc:Fallback>
        <xdr:pic>
          <xdr:nvPicPr>
            <xdr:cNvPr id="77" name="Ink 76">
              <a:extLst>
                <a:ext uri="{FF2B5EF4-FFF2-40B4-BE49-F238E27FC236}">
                  <a16:creationId xmlns:a16="http://schemas.microsoft.com/office/drawing/2014/main" id="{B3F7513C-A911-475B-AF6C-ADE6F71F4F03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14292180" y="6752421"/>
              <a:ext cx="186840" cy="51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27</xdr:col>
      <xdr:colOff>163661</xdr:colOff>
      <xdr:row>35</xdr:row>
      <xdr:rowOff>31733</xdr:rowOff>
    </xdr:from>
    <xdr:to>
      <xdr:col>29</xdr:col>
      <xdr:colOff>523898</xdr:colOff>
      <xdr:row>38</xdr:row>
      <xdr:rowOff>173392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87" name="Ink 86">
              <a:extLst>
                <a:ext uri="{FF2B5EF4-FFF2-40B4-BE49-F238E27FC236}">
                  <a16:creationId xmlns:a16="http://schemas.microsoft.com/office/drawing/2014/main" id="{DC7EF339-2609-4DB8-8028-100A774673BB}"/>
                </a:ext>
              </a:extLst>
            </xdr14:cNvPr>
            <xdr14:cNvContentPartPr/>
          </xdr14:nvContentPartPr>
          <xdr14:nvPr macro=""/>
          <xdr14:xfrm>
            <a:off x="14875740" y="6481341"/>
            <a:ext cx="1644120" cy="696600"/>
          </xdr14:xfrm>
        </xdr:contentPart>
      </mc:Choice>
      <mc:Fallback>
        <xdr:pic>
          <xdr:nvPicPr>
            <xdr:cNvPr id="87" name="Ink 86">
              <a:extLst>
                <a:ext uri="{FF2B5EF4-FFF2-40B4-BE49-F238E27FC236}">
                  <a16:creationId xmlns:a16="http://schemas.microsoft.com/office/drawing/2014/main" id="{DC7EF339-2609-4DB8-8028-100A774673BB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14867100" y="6472341"/>
              <a:ext cx="1661760" cy="7142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23</xdr:col>
      <xdr:colOff>632405</xdr:colOff>
      <xdr:row>36</xdr:row>
      <xdr:rowOff>114939</xdr:rowOff>
    </xdr:from>
    <xdr:to>
      <xdr:col>25</xdr:col>
      <xdr:colOff>542085</xdr:colOff>
      <xdr:row>39</xdr:row>
      <xdr:rowOff>1762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88" name="Ink 87">
              <a:extLst>
                <a:ext uri="{FF2B5EF4-FFF2-40B4-BE49-F238E27FC236}">
                  <a16:creationId xmlns:a16="http://schemas.microsoft.com/office/drawing/2014/main" id="{6364D78E-BBEB-4EE5-9429-17F2C015E98C}"/>
                </a:ext>
              </a:extLst>
            </xdr14:cNvPr>
            <xdr14:cNvContentPartPr/>
          </xdr14:nvContentPartPr>
          <xdr14:nvPr macro=""/>
          <xdr14:xfrm>
            <a:off x="12759660" y="6748821"/>
            <a:ext cx="1205640" cy="443880"/>
          </xdr14:xfrm>
        </xdr:contentPart>
      </mc:Choice>
      <mc:Fallback>
        <xdr:pic>
          <xdr:nvPicPr>
            <xdr:cNvPr id="88" name="Ink 87">
              <a:extLst>
                <a:ext uri="{FF2B5EF4-FFF2-40B4-BE49-F238E27FC236}">
                  <a16:creationId xmlns:a16="http://schemas.microsoft.com/office/drawing/2014/main" id="{6364D78E-BBEB-4EE5-9429-17F2C015E98C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12750660" y="6739821"/>
              <a:ext cx="1223280" cy="461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22</xdr:col>
      <xdr:colOff>371576</xdr:colOff>
      <xdr:row>41</xdr:row>
      <xdr:rowOff>148237</xdr:rowOff>
    </xdr:from>
    <xdr:to>
      <xdr:col>22</xdr:col>
      <xdr:colOff>496769</xdr:colOff>
      <xdr:row>42</xdr:row>
      <xdr:rowOff>20440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91" name="Ink 90">
              <a:extLst>
                <a:ext uri="{FF2B5EF4-FFF2-40B4-BE49-F238E27FC236}">
                  <a16:creationId xmlns:a16="http://schemas.microsoft.com/office/drawing/2014/main" id="{52481E5B-EE56-4B18-8872-746A452E9E60}"/>
                </a:ext>
              </a:extLst>
            </xdr14:cNvPr>
            <xdr14:cNvContentPartPr/>
          </xdr14:nvContentPartPr>
          <xdr14:nvPr macro=""/>
          <xdr14:xfrm>
            <a:off x="11851380" y="7703492"/>
            <a:ext cx="120960" cy="54360"/>
          </xdr14:xfrm>
        </xdr:contentPart>
      </mc:Choice>
      <mc:Fallback>
        <xdr:pic>
          <xdr:nvPicPr>
            <xdr:cNvPr id="91" name="Ink 90">
              <a:extLst>
                <a:ext uri="{FF2B5EF4-FFF2-40B4-BE49-F238E27FC236}">
                  <a16:creationId xmlns:a16="http://schemas.microsoft.com/office/drawing/2014/main" id="{52481E5B-EE56-4B18-8872-746A452E9E60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11842380" y="7694492"/>
              <a:ext cx="138600" cy="72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23</xdr:col>
      <xdr:colOff>364205</xdr:colOff>
      <xdr:row>41</xdr:row>
      <xdr:rowOff>39517</xdr:rowOff>
    </xdr:from>
    <xdr:to>
      <xdr:col>30</xdr:col>
      <xdr:colOff>11071</xdr:colOff>
      <xdr:row>45</xdr:row>
      <xdr:rowOff>84807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127" name="Ink 126">
              <a:extLst>
                <a:ext uri="{FF2B5EF4-FFF2-40B4-BE49-F238E27FC236}">
                  <a16:creationId xmlns:a16="http://schemas.microsoft.com/office/drawing/2014/main" id="{C0E21126-F6C7-4AF8-92AA-DC4A5594BD0A}"/>
                </a:ext>
              </a:extLst>
            </xdr14:cNvPr>
            <xdr14:cNvContentPartPr/>
          </xdr14:nvContentPartPr>
          <xdr14:nvPr macro=""/>
          <xdr14:xfrm>
            <a:off x="12491460" y="7594772"/>
            <a:ext cx="4160160" cy="787680"/>
          </xdr14:xfrm>
        </xdr:contentPart>
      </mc:Choice>
      <mc:Fallback>
        <xdr:pic>
          <xdr:nvPicPr>
            <xdr:cNvPr id="127" name="Ink 126">
              <a:extLst>
                <a:ext uri="{FF2B5EF4-FFF2-40B4-BE49-F238E27FC236}">
                  <a16:creationId xmlns:a16="http://schemas.microsoft.com/office/drawing/2014/main" id="{C0E21126-F6C7-4AF8-92AA-DC4A5594BD0A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12482820" y="7586132"/>
              <a:ext cx="4177800" cy="8053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24</xdr:col>
      <xdr:colOff>171074</xdr:colOff>
      <xdr:row>39</xdr:row>
      <xdr:rowOff>168666</xdr:rowOff>
    </xdr:from>
    <xdr:to>
      <xdr:col>31</xdr:col>
      <xdr:colOff>466327</xdr:colOff>
      <xdr:row>50</xdr:row>
      <xdr:rowOff>74759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161" name="Ink 160">
              <a:extLst>
                <a:ext uri="{FF2B5EF4-FFF2-40B4-BE49-F238E27FC236}">
                  <a16:creationId xmlns:a16="http://schemas.microsoft.com/office/drawing/2014/main" id="{53A58F8D-5A22-4D62-8EA4-C5ADD00B7C85}"/>
                </a:ext>
              </a:extLst>
            </xdr14:cNvPr>
            <xdr14:cNvContentPartPr/>
          </xdr14:nvContentPartPr>
          <xdr14:nvPr macro=""/>
          <xdr14:xfrm>
            <a:off x="12945780" y="7355372"/>
            <a:ext cx="4807800" cy="1928880"/>
          </xdr14:xfrm>
        </xdr:contentPart>
      </mc:Choice>
      <mc:Fallback>
        <xdr:pic>
          <xdr:nvPicPr>
            <xdr:cNvPr id="161" name="Ink 160">
              <a:extLst>
                <a:ext uri="{FF2B5EF4-FFF2-40B4-BE49-F238E27FC236}">
                  <a16:creationId xmlns:a16="http://schemas.microsoft.com/office/drawing/2014/main" id="{53A58F8D-5A22-4D62-8EA4-C5ADD00B7C85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12937158" y="7346277"/>
              <a:ext cx="4825403" cy="1946706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23</xdr:col>
      <xdr:colOff>138485</xdr:colOff>
      <xdr:row>39</xdr:row>
      <xdr:rowOff>138066</xdr:rowOff>
    </xdr:from>
    <xdr:to>
      <xdr:col>23</xdr:col>
      <xdr:colOff>484784</xdr:colOff>
      <xdr:row>48</xdr:row>
      <xdr:rowOff>150716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162" name="Ink 161">
              <a:extLst>
                <a:ext uri="{FF2B5EF4-FFF2-40B4-BE49-F238E27FC236}">
                  <a16:creationId xmlns:a16="http://schemas.microsoft.com/office/drawing/2014/main" id="{34D80144-819F-4F32-83BE-34DB1ED7C369}"/>
                </a:ext>
              </a:extLst>
            </xdr14:cNvPr>
            <xdr14:cNvContentPartPr/>
          </xdr14:nvContentPartPr>
          <xdr14:nvPr macro=""/>
          <xdr14:xfrm>
            <a:off x="12265740" y="7324772"/>
            <a:ext cx="345240" cy="1671120"/>
          </xdr14:xfrm>
        </xdr:contentPart>
      </mc:Choice>
      <mc:Fallback>
        <xdr:pic>
          <xdr:nvPicPr>
            <xdr:cNvPr id="162" name="Ink 161">
              <a:extLst>
                <a:ext uri="{FF2B5EF4-FFF2-40B4-BE49-F238E27FC236}">
                  <a16:creationId xmlns:a16="http://schemas.microsoft.com/office/drawing/2014/main" id="{34D80144-819F-4F32-83BE-34DB1ED7C369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12257100" y="7316026"/>
              <a:ext cx="362880" cy="1688975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32</xdr:col>
      <xdr:colOff>71579</xdr:colOff>
      <xdr:row>43</xdr:row>
      <xdr:rowOff>25568</xdr:rowOff>
    </xdr:from>
    <xdr:to>
      <xdr:col>32</xdr:col>
      <xdr:colOff>467873</xdr:colOff>
      <xdr:row>43</xdr:row>
      <xdr:rowOff>47549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3">
          <xdr14:nvContentPartPr>
            <xdr14:cNvPr id="163" name="Ink 162">
              <a:extLst>
                <a:ext uri="{FF2B5EF4-FFF2-40B4-BE49-F238E27FC236}">
                  <a16:creationId xmlns:a16="http://schemas.microsoft.com/office/drawing/2014/main" id="{5F0A66CC-7881-4EB8-9BAD-CE8DDB9D26E8}"/>
                </a:ext>
              </a:extLst>
            </xdr14:cNvPr>
            <xdr14:cNvContentPartPr/>
          </xdr14:nvContentPartPr>
          <xdr14:nvPr macro=""/>
          <xdr14:xfrm>
            <a:off x="17996011" y="7949372"/>
            <a:ext cx="393120" cy="23040"/>
          </xdr14:xfrm>
        </xdr:contentPart>
      </mc:Choice>
      <mc:Fallback>
        <xdr:pic>
          <xdr:nvPicPr>
            <xdr:cNvPr id="163" name="Ink 162">
              <a:extLst>
                <a:ext uri="{FF2B5EF4-FFF2-40B4-BE49-F238E27FC236}">
                  <a16:creationId xmlns:a16="http://schemas.microsoft.com/office/drawing/2014/main" id="{5F0A66CC-7881-4EB8-9BAD-CE8DDB9D26E8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17987371" y="7940732"/>
              <a:ext cx="410760" cy="40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33</xdr:col>
      <xdr:colOff>243429</xdr:colOff>
      <xdr:row>41</xdr:row>
      <xdr:rowOff>24397</xdr:rowOff>
    </xdr:from>
    <xdr:to>
      <xdr:col>36</xdr:col>
      <xdr:colOff>74617</xdr:colOff>
      <xdr:row>45</xdr:row>
      <xdr:rowOff>163560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5">
          <xdr14:nvContentPartPr>
            <xdr14:cNvPr id="173" name="Ink 172">
              <a:extLst>
                <a:ext uri="{FF2B5EF4-FFF2-40B4-BE49-F238E27FC236}">
                  <a16:creationId xmlns:a16="http://schemas.microsoft.com/office/drawing/2014/main" id="{4FF60685-1B15-40F5-976A-0C07DE42D20E}"/>
                </a:ext>
              </a:extLst>
            </xdr14:cNvPr>
            <xdr14:cNvContentPartPr/>
          </xdr14:nvContentPartPr>
          <xdr14:nvPr macro=""/>
          <xdr14:xfrm>
            <a:off x="18810331" y="7579652"/>
            <a:ext cx="1758600" cy="877320"/>
          </xdr14:xfrm>
        </xdr:contentPart>
      </mc:Choice>
      <mc:Fallback>
        <xdr:pic>
          <xdr:nvPicPr>
            <xdr:cNvPr id="173" name="Ink 172">
              <a:extLst>
                <a:ext uri="{FF2B5EF4-FFF2-40B4-BE49-F238E27FC236}">
                  <a16:creationId xmlns:a16="http://schemas.microsoft.com/office/drawing/2014/main" id="{4FF60685-1B15-40F5-976A-0C07DE42D20E}"/>
                </a:ext>
              </a:extLst>
            </xdr:cNvPr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18801691" y="7571012"/>
              <a:ext cx="1776240" cy="894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23</xdr:col>
      <xdr:colOff>441756</xdr:colOff>
      <xdr:row>39</xdr:row>
      <xdr:rowOff>114529</xdr:rowOff>
    </xdr:from>
    <xdr:to>
      <xdr:col>26</xdr:col>
      <xdr:colOff>484869</xdr:colOff>
      <xdr:row>41</xdr:row>
      <xdr:rowOff>48674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7">
          <xdr14:nvContentPartPr>
            <xdr14:cNvPr id="176" name="Ink 175">
              <a:extLst>
                <a:ext uri="{FF2B5EF4-FFF2-40B4-BE49-F238E27FC236}">
                  <a16:creationId xmlns:a16="http://schemas.microsoft.com/office/drawing/2014/main" id="{F26E4F0E-F73A-4E93-8A40-979ED393D613}"/>
                </a:ext>
              </a:extLst>
            </xdr14:cNvPr>
            <xdr14:cNvContentPartPr/>
          </xdr14:nvContentPartPr>
          <xdr14:nvPr macro=""/>
          <xdr14:xfrm>
            <a:off x="12569011" y="7301235"/>
            <a:ext cx="1988640" cy="299520"/>
          </xdr14:xfrm>
        </xdr:contentPart>
      </mc:Choice>
      <mc:Fallback>
        <xdr:pic>
          <xdr:nvPicPr>
            <xdr:cNvPr id="176" name="Ink 175">
              <a:extLst>
                <a:ext uri="{FF2B5EF4-FFF2-40B4-BE49-F238E27FC236}">
                  <a16:creationId xmlns:a16="http://schemas.microsoft.com/office/drawing/2014/main" id="{F26E4F0E-F73A-4E93-8A40-979ED393D613}"/>
                </a:ext>
              </a:extLst>
            </xdr:cNvPr>
            <xdr:cNvPicPr/>
          </xdr:nvPicPr>
          <xdr:blipFill>
            <a:blip xmlns:r="http://schemas.openxmlformats.org/officeDocument/2006/relationships" r:embed="rId38"/>
            <a:stretch>
              <a:fillRect/>
            </a:stretch>
          </xdr:blipFill>
          <xdr:spPr>
            <a:xfrm>
              <a:off x="12560011" y="7292224"/>
              <a:ext cx="2006280" cy="31718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25</xdr:col>
      <xdr:colOff>572815</xdr:colOff>
      <xdr:row>43</xdr:row>
      <xdr:rowOff>158631</xdr:rowOff>
    </xdr:from>
    <xdr:to>
      <xdr:col>26</xdr:col>
      <xdr:colOff>198264</xdr:colOff>
      <xdr:row>45</xdr:row>
      <xdr:rowOff>65101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9">
          <xdr14:nvContentPartPr>
            <xdr14:cNvPr id="177" name="Ink 176">
              <a:extLst>
                <a:ext uri="{FF2B5EF4-FFF2-40B4-BE49-F238E27FC236}">
                  <a16:creationId xmlns:a16="http://schemas.microsoft.com/office/drawing/2014/main" id="{CF1DCA5E-51ED-4360-9173-1714D4E6C5FD}"/>
                </a:ext>
              </a:extLst>
            </xdr14:cNvPr>
            <xdr14:cNvContentPartPr/>
          </xdr14:nvContentPartPr>
          <xdr14:nvPr macro=""/>
          <xdr14:xfrm>
            <a:off x="13994971" y="8082435"/>
            <a:ext cx="273960" cy="273960"/>
          </xdr14:xfrm>
        </xdr:contentPart>
      </mc:Choice>
      <mc:Fallback>
        <xdr:pic>
          <xdr:nvPicPr>
            <xdr:cNvPr id="177" name="Ink 176">
              <a:extLst>
                <a:ext uri="{FF2B5EF4-FFF2-40B4-BE49-F238E27FC236}">
                  <a16:creationId xmlns:a16="http://schemas.microsoft.com/office/drawing/2014/main" id="{CF1DCA5E-51ED-4360-9173-1714D4E6C5FD}"/>
                </a:ext>
              </a:extLst>
            </xdr:cNvPr>
            <xdr:cNvPicPr/>
          </xdr:nvPicPr>
          <xdr:blipFill>
            <a:blip xmlns:r="http://schemas.openxmlformats.org/officeDocument/2006/relationships" r:embed="rId40"/>
            <a:stretch>
              <a:fillRect/>
            </a:stretch>
          </xdr:blipFill>
          <xdr:spPr>
            <a:xfrm>
              <a:off x="13985971" y="8073435"/>
              <a:ext cx="291600" cy="291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109240</xdr:colOff>
      <xdr:row>0</xdr:row>
      <xdr:rowOff>79200</xdr:rowOff>
    </xdr:from>
    <xdr:to>
      <xdr:col>11</xdr:col>
      <xdr:colOff>2180</xdr:colOff>
      <xdr:row>6</xdr:row>
      <xdr:rowOff>49447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E394D034-5562-4B7B-93BD-01113C4C0F9B}"/>
                </a:ext>
              </a:extLst>
            </xdr14:cNvPr>
            <xdr14:cNvContentPartPr/>
          </xdr14:nvContentPartPr>
          <xdr14:nvPr macro=""/>
          <xdr14:xfrm>
            <a:off x="6764040" y="79200"/>
            <a:ext cx="2013840" cy="106668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E394D034-5562-4B7B-93BD-01113C4C0F9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755042" y="70200"/>
              <a:ext cx="2031477" cy="10843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8113</xdr:colOff>
      <xdr:row>0</xdr:row>
      <xdr:rowOff>97560</xdr:rowOff>
    </xdr:from>
    <xdr:to>
      <xdr:col>7</xdr:col>
      <xdr:colOff>648007</xdr:colOff>
      <xdr:row>5</xdr:row>
      <xdr:rowOff>91080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27" name="Ink 26">
              <a:extLst>
                <a:ext uri="{FF2B5EF4-FFF2-40B4-BE49-F238E27FC236}">
                  <a16:creationId xmlns:a16="http://schemas.microsoft.com/office/drawing/2014/main" id="{5A7FB640-5428-4895-A9C0-9EB49DE297C6}"/>
                </a:ext>
              </a:extLst>
            </xdr14:cNvPr>
            <xdr14:cNvContentPartPr/>
          </xdr14:nvContentPartPr>
          <xdr14:nvPr macro=""/>
          <xdr14:xfrm>
            <a:off x="4220280" y="97560"/>
            <a:ext cx="2248560" cy="907920"/>
          </xdr14:xfrm>
        </xdr:contentPart>
      </mc:Choice>
      <mc:Fallback xmlns="">
        <xdr:pic>
          <xdr:nvPicPr>
            <xdr:cNvPr id="27" name="Ink 26">
              <a:extLst>
                <a:ext uri="{FF2B5EF4-FFF2-40B4-BE49-F238E27FC236}">
                  <a16:creationId xmlns:a16="http://schemas.microsoft.com/office/drawing/2014/main" id="{5A7FB640-5428-4895-A9C0-9EB49DE297C6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211280" y="88560"/>
              <a:ext cx="2266200" cy="925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299427</xdr:colOff>
      <xdr:row>2</xdr:row>
      <xdr:rowOff>68740</xdr:rowOff>
    </xdr:from>
    <xdr:to>
      <xdr:col>4</xdr:col>
      <xdr:colOff>448467</xdr:colOff>
      <xdr:row>2</xdr:row>
      <xdr:rowOff>92140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28" name="Ink 27">
              <a:extLst>
                <a:ext uri="{FF2B5EF4-FFF2-40B4-BE49-F238E27FC236}">
                  <a16:creationId xmlns:a16="http://schemas.microsoft.com/office/drawing/2014/main" id="{6907F620-149B-43D9-8B83-1048B49C4956}"/>
                </a:ext>
              </a:extLst>
            </xdr14:cNvPr>
            <xdr14:cNvContentPartPr/>
          </xdr14:nvContentPartPr>
          <xdr14:nvPr macro=""/>
          <xdr14:xfrm>
            <a:off x="3846960" y="437040"/>
            <a:ext cx="149040" cy="23400"/>
          </xdr14:xfrm>
        </xdr:contentPart>
      </mc:Choice>
      <mc:Fallback xmlns="">
        <xdr:pic>
          <xdr:nvPicPr>
            <xdr:cNvPr id="28" name="Ink 27">
              <a:extLst>
                <a:ext uri="{FF2B5EF4-FFF2-40B4-BE49-F238E27FC236}">
                  <a16:creationId xmlns:a16="http://schemas.microsoft.com/office/drawing/2014/main" id="{6907F620-149B-43D9-8B83-1048B49C4956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837960" y="428040"/>
              <a:ext cx="166680" cy="41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123313</xdr:colOff>
      <xdr:row>7</xdr:row>
      <xdr:rowOff>144253</xdr:rowOff>
    </xdr:from>
    <xdr:to>
      <xdr:col>5</xdr:col>
      <xdr:colOff>265873</xdr:colOff>
      <xdr:row>7</xdr:row>
      <xdr:rowOff>152173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4EEAB0B1-5B55-4BA2-A772-644A7225AE3D}"/>
                </a:ext>
              </a:extLst>
            </xdr14:cNvPr>
            <xdr14:cNvContentPartPr/>
          </xdr14:nvContentPartPr>
          <xdr14:nvPr macro=""/>
          <xdr14:xfrm>
            <a:off x="4335480" y="1422720"/>
            <a:ext cx="142560" cy="7920"/>
          </xdr14:xfrm>
        </xdr:contentPart>
      </mc:Choice>
      <mc:Fallback xmlns=""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4EEAB0B1-5B55-4BA2-A772-644A7225AE3D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326840" y="1414080"/>
              <a:ext cx="160200" cy="25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494113</xdr:colOff>
      <xdr:row>5</xdr:row>
      <xdr:rowOff>144720</xdr:rowOff>
    </xdr:from>
    <xdr:to>
      <xdr:col>8</xdr:col>
      <xdr:colOff>761200</xdr:colOff>
      <xdr:row>9</xdr:row>
      <xdr:rowOff>127673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092ECACD-D2F3-4322-9C31-8B2A35913785}"/>
                </a:ext>
              </a:extLst>
            </xdr14:cNvPr>
            <xdr14:cNvContentPartPr/>
          </xdr14:nvContentPartPr>
          <xdr14:nvPr macro=""/>
          <xdr14:xfrm>
            <a:off x="4706280" y="1059120"/>
            <a:ext cx="2709720" cy="71532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092ECACD-D2F3-4322-9C31-8B2A35913785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4697281" y="1050125"/>
              <a:ext cx="2727358" cy="73295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283947</xdr:colOff>
      <xdr:row>7</xdr:row>
      <xdr:rowOff>77293</xdr:rowOff>
    </xdr:from>
    <xdr:to>
      <xdr:col>4</xdr:col>
      <xdr:colOff>381867</xdr:colOff>
      <xdr:row>8</xdr:row>
      <xdr:rowOff>45107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2C35F031-B3E6-446B-A6F4-DE847D25EFF0}"/>
                </a:ext>
              </a:extLst>
            </xdr14:cNvPr>
            <xdr14:cNvContentPartPr/>
          </xdr14:nvContentPartPr>
          <xdr14:nvPr macro=""/>
          <xdr14:xfrm>
            <a:off x="3831480" y="1355760"/>
            <a:ext cx="97920" cy="15408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2C35F031-B3E6-446B-A6F4-DE847D25EFF0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3822480" y="1347100"/>
              <a:ext cx="115560" cy="17176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238273</xdr:colOff>
      <xdr:row>7</xdr:row>
      <xdr:rowOff>76573</xdr:rowOff>
    </xdr:from>
    <xdr:to>
      <xdr:col>10</xdr:col>
      <xdr:colOff>202847</xdr:colOff>
      <xdr:row>9</xdr:row>
      <xdr:rowOff>167993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74288A89-720A-4D4D-A4EE-49FEA453EA69}"/>
                </a:ext>
              </a:extLst>
            </xdr14:cNvPr>
            <xdr14:cNvContentPartPr/>
          </xdr14:nvContentPartPr>
          <xdr14:nvPr macro=""/>
          <xdr14:xfrm>
            <a:off x="7727040" y="1355040"/>
            <a:ext cx="608040" cy="45972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74288A89-720A-4D4D-A4EE-49FEA453EA69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7718035" y="1346033"/>
              <a:ext cx="625690" cy="477374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535487</xdr:colOff>
      <xdr:row>6</xdr:row>
      <xdr:rowOff>35767</xdr:rowOff>
    </xdr:from>
    <xdr:to>
      <xdr:col>13</xdr:col>
      <xdr:colOff>45447</xdr:colOff>
      <xdr:row>10</xdr:row>
      <xdr:rowOff>9447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E57AADB4-7C4D-4BD3-B8B2-D16DA89C95AD}"/>
                </a:ext>
              </a:extLst>
            </xdr14:cNvPr>
            <xdr14:cNvContentPartPr/>
          </xdr14:nvContentPartPr>
          <xdr14:nvPr macro=""/>
          <xdr14:xfrm>
            <a:off x="8667720" y="1132200"/>
            <a:ext cx="1440360" cy="71028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E57AADB4-7C4D-4BD3-B8B2-D16DA89C95AD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8658720" y="1123200"/>
              <a:ext cx="1458000" cy="727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201660</xdr:colOff>
      <xdr:row>18</xdr:row>
      <xdr:rowOff>140953</xdr:rowOff>
    </xdr:from>
    <xdr:to>
      <xdr:col>2</xdr:col>
      <xdr:colOff>116273</xdr:colOff>
      <xdr:row>20</xdr:row>
      <xdr:rowOff>171533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59" name="Ink 58">
              <a:extLst>
                <a:ext uri="{FF2B5EF4-FFF2-40B4-BE49-F238E27FC236}">
                  <a16:creationId xmlns:a16="http://schemas.microsoft.com/office/drawing/2014/main" id="{FD344D6D-9607-45F8-B867-FD8B6D7042BE}"/>
                </a:ext>
              </a:extLst>
            </xdr14:cNvPr>
            <xdr14:cNvContentPartPr/>
          </xdr14:nvContentPartPr>
          <xdr14:nvPr macro=""/>
          <xdr14:xfrm>
            <a:off x="1382760" y="3438720"/>
            <a:ext cx="685080" cy="398880"/>
          </xdr14:xfrm>
        </xdr:contentPart>
      </mc:Choice>
      <mc:Fallback xmlns="">
        <xdr:pic>
          <xdr:nvPicPr>
            <xdr:cNvPr id="59" name="Ink 58">
              <a:extLst>
                <a:ext uri="{FF2B5EF4-FFF2-40B4-BE49-F238E27FC236}">
                  <a16:creationId xmlns:a16="http://schemas.microsoft.com/office/drawing/2014/main" id="{FD344D6D-9607-45F8-B867-FD8B6D7042BE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373760" y="3429720"/>
              <a:ext cx="702720" cy="416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349827</xdr:colOff>
      <xdr:row>16</xdr:row>
      <xdr:rowOff>78420</xdr:rowOff>
    </xdr:from>
    <xdr:to>
      <xdr:col>8</xdr:col>
      <xdr:colOff>228040</xdr:colOff>
      <xdr:row>23</xdr:row>
      <xdr:rowOff>16753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84" name="Ink 83">
              <a:extLst>
                <a:ext uri="{FF2B5EF4-FFF2-40B4-BE49-F238E27FC236}">
                  <a16:creationId xmlns:a16="http://schemas.microsoft.com/office/drawing/2014/main" id="{F9C5A0AA-7EF5-4CE8-A905-5B3B49EABE91}"/>
                </a:ext>
              </a:extLst>
            </xdr14:cNvPr>
            <xdr14:cNvContentPartPr/>
          </xdr14:nvContentPartPr>
          <xdr14:nvPr macro=""/>
          <xdr14:xfrm>
            <a:off x="3897360" y="3012120"/>
            <a:ext cx="2985480" cy="1216800"/>
          </xdr14:xfrm>
        </xdr:contentPart>
      </mc:Choice>
      <mc:Fallback xmlns="">
        <xdr:pic>
          <xdr:nvPicPr>
            <xdr:cNvPr id="84" name="Ink 83">
              <a:extLst>
                <a:ext uri="{FF2B5EF4-FFF2-40B4-BE49-F238E27FC236}">
                  <a16:creationId xmlns:a16="http://schemas.microsoft.com/office/drawing/2014/main" id="{F9C5A0AA-7EF5-4CE8-A905-5B3B49EABE91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3888360" y="3003120"/>
              <a:ext cx="3003120" cy="1234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86127</xdr:colOff>
      <xdr:row>22</xdr:row>
      <xdr:rowOff>168800</xdr:rowOff>
    </xdr:from>
    <xdr:to>
      <xdr:col>13</xdr:col>
      <xdr:colOff>267207</xdr:colOff>
      <xdr:row>27</xdr:row>
      <xdr:rowOff>12113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11" name="Ink 110">
              <a:extLst>
                <a:ext uri="{FF2B5EF4-FFF2-40B4-BE49-F238E27FC236}">
                  <a16:creationId xmlns:a16="http://schemas.microsoft.com/office/drawing/2014/main" id="{150CA2BB-C286-4450-B7E3-4000B45EB17F}"/>
                </a:ext>
              </a:extLst>
            </xdr14:cNvPr>
            <xdr14:cNvContentPartPr/>
          </xdr14:nvContentPartPr>
          <xdr14:nvPr macro=""/>
          <xdr14:xfrm>
            <a:off x="10148760" y="4198933"/>
            <a:ext cx="181080" cy="753480"/>
          </xdr14:xfrm>
        </xdr:contentPart>
      </mc:Choice>
      <mc:Fallback xmlns="">
        <xdr:pic>
          <xdr:nvPicPr>
            <xdr:cNvPr id="111" name="Ink 110">
              <a:extLst>
                <a:ext uri="{FF2B5EF4-FFF2-40B4-BE49-F238E27FC236}">
                  <a16:creationId xmlns:a16="http://schemas.microsoft.com/office/drawing/2014/main" id="{150CA2BB-C286-4450-B7E3-4000B45EB17F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10140120" y="4189933"/>
              <a:ext cx="198720" cy="771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441987</xdr:colOff>
      <xdr:row>17</xdr:row>
      <xdr:rowOff>4027</xdr:rowOff>
    </xdr:from>
    <xdr:to>
      <xdr:col>12</xdr:col>
      <xdr:colOff>531233</xdr:colOff>
      <xdr:row>27</xdr:row>
      <xdr:rowOff>40913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112" name="Ink 111">
              <a:extLst>
                <a:ext uri="{FF2B5EF4-FFF2-40B4-BE49-F238E27FC236}">
                  <a16:creationId xmlns:a16="http://schemas.microsoft.com/office/drawing/2014/main" id="{6DF5F91A-CFFE-4270-B2BD-0285C3490C24}"/>
                </a:ext>
              </a:extLst>
            </xdr14:cNvPr>
            <xdr14:cNvContentPartPr/>
          </xdr14:nvContentPartPr>
          <xdr14:nvPr macro=""/>
          <xdr14:xfrm>
            <a:off x="3989520" y="3119760"/>
            <a:ext cx="5960880" cy="1861453"/>
          </xdr14:xfrm>
        </xdr:contentPart>
      </mc:Choice>
      <mc:Fallback xmlns="">
        <xdr:pic>
          <xdr:nvPicPr>
            <xdr:cNvPr id="112" name="Ink 111">
              <a:extLst>
                <a:ext uri="{FF2B5EF4-FFF2-40B4-BE49-F238E27FC236}">
                  <a16:creationId xmlns:a16="http://schemas.microsoft.com/office/drawing/2014/main" id="{6DF5F91A-CFFE-4270-B2BD-0285C3490C24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980880" y="3111119"/>
              <a:ext cx="5978520" cy="187909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55.969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2876 28 8752 0 0,'-22'-27'558'0'0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8:32.70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1980 364 10680 0 0,'10'-7'240'0'0,"-1"0"0"0"0,0-1 1 0 0,0 0-1 0 0,12-15 0 0 0,-18 20-201 0 0,9-9 372 0 0,-8 8-191 0 0,0 1 0 0 0,-1-1 1 0 0,0 0-1 0 0,4-4 0 0 0,-5 4-26 0 0,0 0 1 0 0,0 1 0 0 0,0-1-1 0 0,-1 0 1 0 0,1 0 0 0 0,-1 0-1 0 0,0-1 1 0 0,1-6 0 0 0,-2 8-63 0 0,0 0-1 0 0,0 0 1 0 0,0 0 0 0 0,-1 0-1 0 0,1 0 1 0 0,-1 0-1 0 0,0 0 1 0 0,0 0 0 0 0,0 0-1 0 0,0 0 1 0 0,-1 0 0 0 0,-1-3-1 0 0,-2-1 55 0 0,0 0 0 0 0,0 1 0 0 0,-1-1-1 0 0,0 1 1 0 0,0 1 0 0 0,0-1-1 0 0,-1 1 1 0 0,0 0 0 0 0,0 0-1 0 0,0 1 1 0 0,-1 0 0 0 0,-7-4-1 0 0,-13-3 44 0 0,0 1 1 0 0,-32-7-1 0 0,-123-20-99 0 0,82 18 80 0 0,62 12-12 0 0,-59-2 0 0 0,-39 7 274 0 0,96 2-326 0 0,-173 14 343 0 0,143-7-354 0 0,-176 33 212 0 0,191-27-346 0 0,0 4 0 0 0,1 1 0 0 0,-79 39 0 0 0,97-37 32 0 0,-40 28-1 0 0,40-25-82 0 0,8-1 30 0 0,0 0 1 0 0,1 2 0 0 0,-44 50-1 0 0,51-50-6 0 0,2 2-1 0 0,-22 37 1 0 0,39-60 25 0 0,-6 10-5 0 0,2 0 0 0 0,0 0 0 0 0,0 0 1 0 0,1 1-1 0 0,1 0 0 0 0,0 0 0 0 0,1 0 0 0 0,1 1 0 0 0,0-1 0 0 0,1 1 0 0 0,1 20 0 0 0,1-16-4 0 0,0-1 0 0 0,2 0 0 0 0,0 0-1 0 0,2 0 1 0 0,-1 0 0 0 0,2 0 0 0 0,1-1 0 0 0,13 27 0 0 0,-11-31 7 0 0,1 0 1 0 0,0-1 0 0 0,0 0 0 0 0,1 0-1 0 0,18 14 1 0 0,-25-22 2 0 0,15 11 3 0 0,1-1-1 0 0,0 0 0 0 0,27 12 0 0 0,-32-18 11 0 0,34 18 140 0 0,103 35 0 0 0,-96-45-153 0 0,0-2 0 0 0,69 7 0 0 0,-110-19 0 0 0,252 22 144 0 0,-214-24-112 0 0,98-10 0 0 0,51-24 72 0 0,-97 7 139 0 0,108-44 0 0 0,-160 50-51 0 0,-2-2 1 0 0,-1-2-1 0 0,-1-3 1 0 0,46-34-1 0 0,-45 27-159 0 0,86-78 1 0 0,-117 94-20 0 0,0-2 0 0 0,-1 0 1 0 0,-1 0-1 0 0,-1-2 0 0 0,-1 0 1 0 0,19-39-1 0 0,-30 51 18 0 0,0 1 0 0 0,-1-1 0 0 0,0 0 0 0 0,-1 0 0 0 0,0 0 0 0 0,-1 0 0 0 0,0 0-1 0 0,-1 0 1 0 0,0 0 0 0 0,-1 0 0 0 0,0 0 0 0 0,-1 0 0 0 0,0 0 0 0 0,0 0 0 0 0,-1 0 0 0 0,-1 0 0 0 0,0 1 0 0 0,0 0 0 0 0,-1 0 0 0 0,-1 0 0 0 0,1 0 0 0 0,-1 1 0 0 0,-13-15 0 0 0,0 4-132 0 0,0 0 1 0 0,-2 2 0 0 0,0 0-1 0 0,-1 1 1 0 0,0 1 0 0 0,-1 1-1 0 0,-1 1 1 0 0,-1 2 0 0 0,-49-19-1 0 0,-14 1-536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49:59.33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1011 211 14280 0 0,'-14'-21'572'0'0,"-4"-7"1664"0"0,-28-33 0 0 0,37 52-1715 0 0,1 1 1 0 0,-1 0-1 0 0,-14-10 1 0 0,16 13-468 0 0,-2 0 1 0 0,-14-7 0 0 0,7 5-20 0 0,0 1 1 0 0,-1 1-1 0 0,0 0 1 0 0,0 1-1 0 0,-1 1 1 0 0,1 0-1 0 0,-1 1 1 0 0,1 1-1 0 0,-1 1 0 0 0,0 1 1 0 0,-29 4-1 0 0,17 3-48 0 0,0 0-1 0 0,1 2 0 0 0,0 2 0 0 0,1 0 0 0 0,0 2 0 0 0,1 1 1 0 0,1 1-1 0 0,0 1 0 0 0,1 1 0 0 0,-44 43 0 0 0,-37 49-88 0 0,84-83 73 0 0,0 0 0 0 0,-24 44 0 0 0,36-56 10 0 0,1 2 1 0 0,1-1-1 0 0,1 1 0 0 0,0 1 1 0 0,1-1-1 0 0,-4 24 0 0 0,7-24 14 0 0,0 0 0 0 0,2 0 0 0 0,0 1 0 0 0,1-1 0 0 0,1 0-1 0 0,3 21 1 0 0,-3-29 3 0 0,2 0-1 0 0,-1 1 0 0 0,1-1 0 0 0,1-1 0 0 0,-1 1 1 0 0,2 0-1 0 0,-1-1 0 0 0,1 0 0 0 0,0 0 1 0 0,1 0-1 0 0,0-1 0 0 0,13 14 0 0 0,-4-8 52 0 0,0-1 0 0 0,0 0 0 0 0,1-1 0 0 0,1 0 1 0 0,0-2-1 0 0,0 0 0 0 0,1-1 0 0 0,27 8 0 0 0,-22-8-26 0 0,1-2 1 0 0,0 0 0 0 0,1-2 0 0 0,0-1 0 0 0,-1 0 0 0 0,49-3-1 0 0,-43-3 34 0 0,-1 0-1 0 0,1-2 1 0 0,-1-1 0 0 0,0-2-1 0 0,-1 0 1 0 0,41-19-1 0 0,-51 18-12 0 0,-1 0-1 0 0,0-1 0 0 0,0 0 0 0 0,-1-2 1 0 0,-1 0-1 0 0,0 0 0 0 0,0-2 0 0 0,-2 0 1 0 0,1 0-1 0 0,20-31 0 0 0,-24 30 27 0 0,3-4 99 0 0,-1-1 0 0 0,16-36-1 0 0,-18 32-50 0 0,-2 0-1 0 0,0 0 0 0 0,-2-1 1 0 0,0 0-1 0 0,-2-1 0 0 0,-1 1 1 0 0,0-28-1 0 0,-4 29-115 0 0,0 0 1 0 0,-1 0-1 0 0,-11-45 0 0 0,8 53-638 0 0,0 0 0 0 0,-1 1 0 0 0,0 0 0 0 0,-1 0 0 0 0,-1 0 0 0 0,-17-23 0 0 0,-4 2-6739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1.27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1 305 19895 0 0,'0'0'455'0'0,"6"6"605"0"0,-1-3-1001 0 0,0 1 0 0 0,0 0 0 0 0,1-1 0 0 0,-1 0 0 0 0,1 0 1 0 0,0-1-1 0 0,8 3 0 0 0,4 0 39 0 0,23 4 0 0 0,-24-7-133 0 0,-1-1 0 0 0,1 0-1 0 0,25-2 1 0 0,51-11-133 0 0,-71 9 167 0 0,122-24-2169 0 0,-121 22-207 0 0,-1-1-4045 0 0</inkml:trace>
  <inkml:trace contextRef="#ctx0" brushRef="#br0" timeOffset="1">252 1 17335 0 0,'-3'5'179'0'0,"0"1"-1"0"0,0 0 0 0 0,0 0 0 0 0,0 0 0 0 0,1 0 0 0 0,0 0 0 0 0,0 0 0 0 0,1 1 0 0 0,0-1 0 0 0,0 0 0 0 0,0 9 1 0 0,1 10 168 0 0,4 39 1 0 0,-4-58-157 0 0,9 113 311 0 0,9 83 236 0 0,-5-125-2456 0 0,-12-70 708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38.98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498 1 3224 0 0,'-1'0'240'0'0,"-20"13"194"0"0,6-3 7047 0 0,-26 23 0 0 0,19-11-6327 0 0,-152 190-309 0 0,123-140-621 0 0,-49 95 0 0 0,91-151-164 0 0,-4 7 278 0 0,1-1 0 0 0,1 2 0 0 0,-14 41 0 0 0,25-62-308 0 0,-1 1 0 0 0,0-1 0 0 0,1 1 0 0 0,-1 0 0 0 0,1-1 0 0 0,0 1 0 0 0,0-1 0 0 0,1 1 0 0 0,-1 0 0 0 0,1-1 0 0 0,0 1-1 0 0,0-1 1 0 0,0 1 0 0 0,0-1 0 0 0,0 0 0 0 0,1 1 0 0 0,0-1 0 0 0,-1 0 0 0 0,1 0 0 0 0,0 0 0 0 0,1 0 0 0 0,-1 0 0 0 0,0-1 0 0 0,1 1 0 0 0,0-1 0 0 0,-1 1-1 0 0,1-1 1 0 0,6 3 0 0 0,1 1 50 0 0,0-1-1 0 0,1 0 1 0 0,0 0-1 0 0,0-2 1 0 0,0 1 0 0 0,0-1-1 0 0,0-1 1 0 0,12 1-1 0 0,19 2-170 0 0,1-3-1 0 0,-1-2 1 0 0,1-1-1 0 0,46-8 1 0 0,-37-2-1284 0 0,-20 2-4503 0 0,-11 3-1259 0 0</inkml:trace>
  <inkml:trace contextRef="#ctx0" brushRef="#br0" timeOffset="423.97">365 174 18055 0 0,'-2'1'827'0'0,"-1"0"-753"0"0,0 1 0 0 0,1 0 0 0 0,-1 0 0 0 0,1 0 0 0 0,-1 0 1 0 0,1 0-1 0 0,0 0 0 0 0,0 0 0 0 0,0 1 0 0 0,0-1 0 0 0,0 1 0 0 0,0 0 0 0 0,1-1 0 0 0,-1 1 0 0 0,-1 5 0 0 0,0 4 182 0 0,0-1 0 0 0,0 0 0 0 0,1 1 0 0 0,1-1 0 0 0,0 1 0 0 0,1 18 0 0 0,10 73 355 0 0,-3-52-448 0 0,27 231-53 0 0,-17-129-212 0 0,-14-120-117 0 0,9 84-4902 0 0,-11-71 3180 0 0</inkml:trace>
  <inkml:trace contextRef="#ctx0" brushRef="#br0" timeOffset="424.97">596 1043 18055 0 0,'0'0'800'0'0,"0"9"160"0"0,-4 1-768 0 0,4-2-192 0 0,-3 7 0 0 0,0-2 0 0 0,3-2 248 0 0,-3 1 8 0 0,3-1 0 0 0,-4-1 0 0 0,4 1-8 0 0,0-2 248 0 0,0 1-248 0 0</inkml:trace>
  <inkml:trace contextRef="#ctx0" brushRef="#br0" timeOffset="772.03">763 576 8752 0 0,'0'-8'165'0'0,"1"-1"1"0"0,-1 0 0 0 0,1 1 0 0 0,1-1-1 0 0,-1 1 1 0 0,4-10 0 0 0,14-56 5598 0 0,-15 59-4523 0 0,-4 13-960 0 0,1-1 0 0 0,-1 1 0 0 0,0-1 1 0 0,1 1-1 0 0,-1-1 0 0 0,-1 0 0 0 0,1 1 1 0 0,0-1-1 0 0,-1 1 0 0 0,1-1 0 0 0,-2-4 0 0 0,2 7-245 0 0,-1-1 0 0 0,1 1 0 0 0,0 0 0 0 0,0 0-1 0 0,-1-1 1 0 0,1 1 0 0 0,0 0 0 0 0,0 0-1 0 0,-1 0 1 0 0,1-1 0 0 0,0 1 0 0 0,-1 0 0 0 0,1 0-1 0 0,0 0 1 0 0,-1 0 0 0 0,1 0 0 0 0,0-1-1 0 0,-1 1 1 0 0,1 0 0 0 0,0 0 0 0 0,-1 0 0 0 0,1 0-1 0 0,0 0 1 0 0,-1 0 0 0 0,1 0 0 0 0,0 0 0 0 0,-1 0-1 0 0,1 1 1 0 0,0-1 0 0 0,-1 0 0 0 0,1 0-1 0 0,0 0 1 0 0,-1 0 0 0 0,1 0 0 0 0,0 1 0 0 0,-1-1-1 0 0,1 0 1 0 0,0 0 0 0 0,0 0 0 0 0,-1 1-1 0 0,1-1 1 0 0,-13 13 309 0 0,11-11-229 0 0,-1 2-57 0 0,0 0 0 0 0,0 0-1 0 0,0 1 1 0 0,0 0-1 0 0,1-1 1 0 0,0 1-1 0 0,0 0 1 0 0,-2 7 0 0 0,-8 43 29 0 0,9-38-40 0 0,-4 22-56 0 0,1 1-1 0 0,-1 50 1 0 0,7-59-4 0 0,3 99-38 0 0,-1-109 45 0 0,1-1 0 0 0,1 1 0 0 0,0 0 0 0 0,8 21 0 0 0,-6-30 5 0 0,0 1 0 0 0,1-1 0 0 0,0 1 0 0 0,1-2 0 0 0,0 1 0 0 0,16 15 0 0 0,-20-23-3 0 0,1 1 0 0 0,0-1-1 0 0,0-1 1 0 0,0 1 0 0 0,0-1 0 0 0,1 0-1 0 0,0 0 1 0 0,-1 0 0 0 0,1-1 0 0 0,0 0-1 0 0,0 0 1 0 0,0 0 0 0 0,0-1-1 0 0,1 0 1 0 0,-1 0 0 0 0,0 0 0 0 0,0-1-1 0 0,1 0 1 0 0,-1-1 0 0 0,0 1 0 0 0,11-3-1 0 0,-13 2 17 0 0,-1-1-1 0 0,1 1 1 0 0,-1-1 0 0 0,1 0-1 0 0,-1 0 1 0 0,0 0-1 0 0,1-1 1 0 0,-1 1-1 0 0,-1-1 1 0 0,1 1 0 0 0,0-1-1 0 0,3-5 1 0 0,-4 5 1 0 0,0 1 0 0 0,0-1 1 0 0,0 0-1 0 0,0 0 0 0 0,-1 0 1 0 0,1 0-1 0 0,-1-1 0 0 0,0 1 1 0 0,0 0-1 0 0,0 0 1 0 0,-1-1-1 0 0,1 1 0 0 0,-1-1 1 0 0,1-3-1 0 0,-2-1 60 0 0,0-1-1 0 0,0 1 1 0 0,-3-10-1 0 0,3 14-37 0 0,-1 1-1 0 0,1-1 0 0 0,-1 1 1 0 0,0 0-1 0 0,1 0 0 0 0,-2-1 1 0 0,1 1-1 0 0,0 1 1 0 0,-5-6-1 0 0,1 2 49 0 0,-1 0-1 0 0,0 1 1 0 0,0-1 0 0 0,0 1 0 0 0,0 1-1 0 0,-1 0 1 0 0,0 0 0 0 0,0 0 0 0 0,-11-3-1 0 0,3 3-19 0 0,0 1 0 0 0,0 0 0 0 0,0 0 0 0 0,-25 1 0 0 0,26 3-660 0 0,-1 0 0 0 0,-17 4 1 0 0,12-1-447 0 0,14-2-1289 0 0</inkml:trace>
  <inkml:trace contextRef="#ctx0" brushRef="#br0" timeOffset="1156.97">1132 405 10592 0 0,'3'0'149'0'0,"-1"0"1"0"0,1-1 0 0 0,-1 1-1 0 0,0-1 1 0 0,0 0 0 0 0,1 1-1 0 0,2-3 1 0 0,10-2 1237 0 0,18-2 4036 0 0,-24 4-5106 0 0,1 1 0 0 0,0 0-1 0 0,-1 1 1 0 0,1 0-1 0 0,0 1 1 0 0,19 1-1 0 0,14 6-300 0 0,-26-2-16 0 0,-14-2 0 0 0,-1 0 0 0 0,1-2 1 0 0,0 1-1 0 0,-1 0 1 0 0,1 0-1 0 0,-1 0 1 0 0,1 1-1 0 0,-1-1 1 0 0,0 0-1 0 0,0 1 1 0 0,0 0-1 0 0,0-1 1 0 0,0 1-1 0 0,0 0 1 0 0,-1 0-1 0 0,1 0 1 0 0,-1 0-1 0 0,0 0 1 0 0,0 0 0 0 0,0 0-1 0 0,-1 1 1 0 0,1 3-1 0 0,-8 38 125 0 0,7-43-125 0 0,0-1 0 0 0,0 0 0 0 0,0 0 0 0 0,-1 1 0 0 0,1-1 0 0 0,-1 0 0 0 0,1 0 0 0 0,-1 0 0 0 0,1 1 0 0 0,-1-1 0 0 0,0 0 0 0 0,1 0 0 0 0,-1 0 0 0 0,0 0 0 0 0,0 0 0 0 0,-2 1 0 0 0,-7 13 0 0 0,-10 29 0 0 0,16-37-9 0 0,2 1 1 0 0,-1 0-1 0 0,1 1 0 0 0,0-1 0 0 0,1 0 0 0 0,-1 13 0 0 0,1-14 7 0 0,1-6 2 0 0,0 1 0 0 0,0-1 0 0 0,0 1 0 0 0,1 0 0 0 0,-1-1 0 0 0,0 1 0 0 0,1-1 0 0 0,-1 1 0 0 0,1-1 0 0 0,1 3 0 0 0,2 9 0 0 0,-3-9-7 0 0,0 0-1 0 0,0 0 0 0 0,0 0 1 0 0,1 0-1 0 0,-1 0 0 0 0,1 0 1 0 0,0 0-1 0 0,0-1 0 0 0,1 1 1 0 0,-1-1-1 0 0,5 6 0 0 0,-1-3-10 0 0,1 0 0 0 0,-1-1-1 0 0,1 0 1 0 0,14 9-1 0 0,-6-4-23 0 0,-1 0-1 0 0,22 20 0 0 0,-35-29 43 0 0,-1 0 0 0 0,1 0 0 0 0,0 0 0 0 0,-1-1 0 0 0,1 1 0 0 0,0 0 0 0 0,-1 0 0 0 0,0 0 0 0 0,1 0 0 0 0,-1 0 0 0 0,1 0 0 0 0,-1 0 0 0 0,0 0 0 0 0,0 1 0 0 0,1 0 0 0 0,3 11 0 0 0,-3-11 2 0 0,0-1 1 0 0,0 1-1 0 0,0-1 0 0 0,0 1 0 0 0,-1-1 0 0 0,1 1 0 0 0,-1-1 0 0 0,2 4 0 0 0,-2-5 0 0 0,0 1-1 0 0,-1 0 1 0 0,1 0 0 0 0,0 0-1 0 0,0 0 1 0 0,0-1 0 0 0,-1 1-1 0 0,1 0 1 0 0,0 0 0 0 0,-1-1-1 0 0,1 1 1 0 0,0 0-1 0 0,-1-1 1 0 0,1 1 0 0 0,-1 0-1 0 0,1-1 1 0 0,-1 1 0 0 0,0 0-1 0 0,1-1 1 0 0,-2 1 0 0 0,0 1 4 0 0,1 0 0 0 0,-1 0 1 0 0,1-1-1 0 0,0 1 0 0 0,-1 0 0 0 0,1 0 1 0 0,-1 3-1 0 0,1-3 0 0 0,0 0 0 0 0,0 1 0 0 0,-1-2 0 0 0,1 1 0 0 0,0 0 0 0 0,-1 0 0 0 0,-1 2 0 0 0,-14 11 76 0 0,-36 24 0 0 0,43-34-251 0 0,1-1-1 0 0,0 0 0 0 0,-18 5 1 0 0,19-6-699 0 0,-6 1-6069 0 0</inkml:trace>
  <inkml:trace contextRef="#ctx0" brushRef="#br0" timeOffset="1561.49">2195 466 10592 0 0,'-4'14'373'0'0,"-1"-1"0"0"0,-8 17 0 0 0,1-3 20 0 0,-68 133 10512 0 0,64-135-10506 0 0,-1-1 0 0 0,-1-1 0 0 0,-25 25 0 0 0,9-10-293 0 0,18-19-1132 0 0,-1-1 0 0 0,-27 22 0 0 0,27-28-6823 0 0</inkml:trace>
  <inkml:trace contextRef="#ctx0" brushRef="#br0" timeOffset="1562.49">1792 216 14280 0 0,'0'0'4847'0'0,"7"5"-3663"0"0,3 1-928 0 0,-3 3-192 0 0,-7 1-64 0 0,20 7-12095 0 0</inkml:trace>
  <inkml:trace contextRef="#ctx0" brushRef="#br0" timeOffset="1934.05">2409 981 10136 0 0,'-4'21'896'0'0,"4"-16"-712"0"0,4 5-184 0 0,-4-1 0 0 0,0 0 1600 0 0,0-1 288 0 0,3 1 63 0 0,0-3 585 0 0,1 0-2224 0 0,2-3 184 0 0,4-18-6375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38.26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65 6 18863 0 0,'0'0'1888'0'0,"2"0"-1729"0"0,3 2-149 0 0,1 0 0 0 0,-1-1 0 0 0,1 0-1 0 0,0 0 1 0 0,-1-1 0 0 0,1 0 0 0 0,6 0 0 0 0,43-6 128 0 0,-37 3-388 0 0,23 0-1 0 0,-8 3-2112 0 0,-19 0-4276 0 0</inkml:trace>
  <inkml:trace contextRef="#ctx0" brushRef="#br0" timeOffset="343.18">122 203 6448 0 0,'-36'31'611'0'0,"-6"7"739"0"0,17-9 5045 0 0,23-26-5649 0 0,-1 0 10 0 0,1 0 0 0 0,-1 0-1 0 0,1 1 1 0 0,-3 6 0 0 0,5-9-703 0 0,-1 0 1 0 0,1 0 0 0 0,0 1-1 0 0,0-1 1 0 0,0 0-1 0 0,-1 1 1 0 0,1-1-1 0 0,0 0 1 0 0,1 1-1 0 0,-1-1 1 0 0,0 0-1 0 0,0 0 1 0 0,1 1 0 0 0,-1-1-1 0 0,0 0 1 0 0,1 0-1 0 0,0 2 1 0 0,1 0-34 0 0,-1-1 0 0 0,1 1 0 0 0,0-1 0 0 0,0 1 0 0 0,0-1 0 0 0,1 0 0 0 0,-1 0 1 0 0,0 0-1 0 0,1 0 0 0 0,0 0 0 0 0,-1 0 0 0 0,1-1 0 0 0,0 1 0 0 0,0-1 0 0 0,0 0 0 0 0,3 1 0 0 0,7 2-27 0 0,0-1-1 0 0,18 3 1 0 0,-21-5 56 0 0,2 1-1039 0 0,-1-1 0 0 0,1-1-1 0 0,13-1 1 0 0,-12 0 474 0 0,15 0-1116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4.51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523 248 17711 0 0,'-1'1'811'0'0,"-24"34"298"0"0,-50 37-41 0 0,-14 17 420 0 0,45-36-1341 0 0,-17 18 81 0 0,50-59-454 0 0,-1-1 0 0 0,0 0-1 0 0,-24 15 1 0 0,20-18-4996 0 0,-1-4-1837 0 0</inkml:trace>
  <inkml:trace contextRef="#ctx0" brushRef="#br0" timeOffset="1">7 0 16128 0 0,'0'0'1431'0'0,"-3"9"-1143"0"0,3 1-288 0 0,-4-1 0 0 0,4 2 800 0 0,0 1 112 0 0,0 1 16 0 0,0-2 8 0 0,4 1-672 0 0,-1 0-136 0 0,4 0-24 0 0,3 0-8863 0 0</inkml:trace>
  <inkml:trace contextRef="#ctx0" brushRef="#br0" timeOffset="360.87">630 695 21711 0 0,'0'0'480'0'0,"-3"5"96"0"0,3 5 16 0 0,-3-1 16 0 0,-1-3-480 0 0,-3 2-128 0 0,5-5 0 0 0,-6 7 0 0 0,6-8 80 0 0,-6 5-8 0 0,2-7 0 0 0,-4 0 0 0 0,3 0-1216 0 0,-3 0-240 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3.70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55 200 16847 0 0,'0'0'1688'0'0,"0"1"-1544"0"0,-1 3 0 0 0,1 1-1 0 0,-1-1 0 0 0,0 0 0 0 0,0 0 0 0 0,-1 0 0 0 0,1 0 1 0 0,-4 6-1 0 0,-6 19 943 0 0,1 16-723 0 0,1 0-1 0 0,-3 63 1 0 0,11-79-335 0 0,1 1 0 0 0,1-1 0 0 0,2 0 0 0 0,12 55 0 0 0,-13-75-2 0 0,1 1 0 0 0,0-1-1 0 0,1 0 1 0 0,0 0-1 0 0,1 0 1 0 0,0-1-1 0 0,0 0 1 0 0,1 0 0 0 0,11 13-1 0 0,-14-17-18 0 0,0-1-1 0 0,0 0 0 0 0,1-1 0 0 0,-1 1 1 0 0,1 0-1 0 0,0-1 0 0 0,-1 0 0 0 0,1 0 1 0 0,0 0-1 0 0,0 0 0 0 0,1-1 1 0 0,-1 0-1 0 0,0 0 0 0 0,0 0 0 0 0,1 0 1 0 0,-1-1-1 0 0,1 1 0 0 0,-1-1 1 0 0,0 0-1 0 0,1 0 0 0 0,-1-1 0 0 0,1 1 1 0 0,6-3-1 0 0,-5 2 23 0 0,-1-1-1 0 0,0 1 1 0 0,1-1-1 0 0,-1 0 1 0 0,0-1-1 0 0,0 1 1 0 0,0-1-1 0 0,-1 0 1 0 0,6-5-1 0 0,5-5 132 0 0,-2-1 1 0 0,0-1-1 0 0,0-1 0 0 0,10-17 0 0 0,-15 20-75 0 0,-2 1 1 0 0,1-1-1 0 0,-2 0 1 0 0,0 0-1 0 0,0 0 1 0 0,3-22-1 0 0,-1-2-2 0 0,3-66 0 0 0,-10 84-63 0 0,-1 0 1 0 0,0-1-1 0 0,-1 1 1 0 0,-2 0 0 0 0,-6-25-1 0 0,-1 13-572 0 0,-2 0 0 0 0,-29-51 0 0 0,38 74-273 0 0,-1 0 0 0 0,0 1-1 0 0,-1-1 1 0 0,1 1 0 0 0,-1 1-1 0 0,-14-12 1 0 0,8 11-997 0 0</inkml:trace>
  <inkml:trace contextRef="#ctx0" brushRef="#br0" timeOffset="424.06">742 0 11520 0 0,'6'8'417'0'0,"-1"-1"0"0"0,0 1 1 0 0,-1-1-1 0 0,1 2 0 0 0,-1-1 1 0 0,-1 0-1 0 0,0 1 0 0 0,0-1 1 0 0,3 15-1 0 0,-1 6 1857 0 0,2 47 0 0 0,-5 128-862 0 0,-3-107-1026 0 0,0-41-386 0 0,1 52 0 0 0,5 38-2177 0 0,-5-144 849 0 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2.96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299 113 18687 0 0,'-7'-11'909'0'0,"0"1"-392"0"0,5 7-474 0 0,-7-7 174 0 0,0 1 0 0 0,0 0 0 0 0,-1 1-1 0 0,-18-13 1 0 0,26 20-178 0 0,-1-1 0 0 0,1 1 0 0 0,-1-1-1 0 0,0 1 1 0 0,0 0 0 0 0,0 0 0 0 0,0 0-1 0 0,0 1 1 0 0,0-1 0 0 0,1 1 0 0 0,-2-1 0 0 0,1 1-1 0 0,0 0 1 0 0,0 0 0 0 0,0 1 0 0 0,0-1-1 0 0,0 1 1 0 0,1-1 0 0 0,-1 1 0 0 0,0 0 0 0 0,0 0-1 0 0,0 0 1 0 0,0 0 0 0 0,1 1 0 0 0,-1-1 0 0 0,-2 3-1 0 0,-1 0-25 0 0,0 1 0 0 0,1 0 0 0 0,0 1-1 0 0,0-1 1 0 0,0 1 0 0 0,1 0 0 0 0,-7 12-1 0 0,1 2-52 0 0,-10 27 0 0 0,5-2-42 0 0,3-1 0 0 0,1 2 1 0 0,3-1-1 0 0,-5 83 1 0 0,10-94 106 0 0,6 61 1 0 0,-2-84-19 0 0,0 1 0 0 0,1-1 0 0 0,1 0 1 0 0,0 0-1 0 0,0 0 0 0 0,1-1 0 0 0,0 1 0 0 0,1-1 0 0 0,8 13 0 0 0,-10-19-6 0 0,-1-1 0 0 0,1 0 0 0 0,-1 0 0 0 0,1 0-1 0 0,0 0 1 0 0,0-1 0 0 0,0 1 0 0 0,0-1-1 0 0,1 1 1 0 0,-1-1 0 0 0,1 0 0 0 0,-1-1 0 0 0,1 1-1 0 0,0-1 1 0 0,0 1 0 0 0,-1-1 0 0 0,1 0 0 0 0,0 0-1 0 0,0-1 1 0 0,0 1 0 0 0,0-1 0 0 0,0 0 0 0 0,1 0-1 0 0,-1 0 1 0 0,7-2 0 0 0,-2 0 4 0 0,0-1 0 0 0,0 0 0 0 0,0 0 1 0 0,-1-1-1 0 0,1 0 0 0 0,-1 0 0 0 0,0-1 0 0 0,0 0 0 0 0,-1-1 1 0 0,11-9-1 0 0,-4 1 34 0 0,0-1 1 0 0,0-1 0 0 0,-2 0-1 0 0,0-1 1 0 0,10-20 0 0 0,-2 0 63 0 0,22-60 1 0 0,-31 70-54 0 0,-2-2 0 0 0,-2 1 0 0 0,7-41-1 0 0,-12 54-15 0 0,-1-2 1 0 0,0 1-1 0 0,-2 0 0 0 0,1 0 0 0 0,-2 0 0 0 0,0 0 0 0 0,-8-28 0 0 0,9 39-55 0 0,-4-10-368 0 0,1-1-1 0 0,-2 1 1 0 0,0 0-1 0 0,-1 0 1 0 0,0 1 0 0 0,-13-18-1 0 0,7 16-6953 0 0</inkml:trace>
  <inkml:trace contextRef="#ctx0" brushRef="#br0" timeOffset="359.68">614 768 18631 0 0,'0'0'408'0'0,"0"10"80"0"0,0 1 24 0 0,0-2 16 0 0,0 3-424 0 0,-3 0-104 0 0,3-1 0 0 0,-4-1 0 0 0,4-5 160 0 0,-2 5 192 0 0,2-5-176 0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5.61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96 13360 0 0,'0'0'1209'0'0,"14"0"-16"0"0,-1-1-573 0 0,1-1 1 0 0,0 0-1 0 0,-1-1 0 0 0,0-1 0 0 0,19-7 0 0 0,-4 2-492 0 0,38-16 25 0 0,-2 2-1139 0 0,-21 12-4411 0 0,-29 7-368 0 0</inkml:trace>
  <inkml:trace contextRef="#ctx0" brushRef="#br0" timeOffset="388.06">313 85 5064 0 0,'-4'5'38'0'0,"1"-1"27"0"0,0-1 1 0 0,0 1-1 0 0,0-1 1 0 0,0 1-1 0 0,-1-1 0 0 0,-5 4 1 0 0,-27 21 154 0 0,9-6 4453 0 0,0 2 946 0 0,23-20-5069 0 0,0 1 0 0 0,0 0-1 0 0,0 1 1 0 0,0-1-1 0 0,1 1 1 0 0,-3 6-1 0 0,6-11-198 0 0,13 11 522 0 0,-8-11-843 0 0,-1 0 0 0 0,1 0 0 0 0,0 0-1 0 0,-1-1 1 0 0,1 0 0 0 0,0 0-1 0 0,-1 0 1 0 0,1-1 0 0 0,6 0 0 0 0,0-1 24 0 0,4 0 37 0 0,0-1 0 0 0,27-10 0 0 0,-30 9-405 0 0,1 0-1 0 0,-1 0 1 0 0,1 2 0 0 0,-1-1-1 0 0,19 0 1 0 0,-13 3-682 0 0,-3 0-11 0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51.96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343 0 13416 0 0,'0'0'1341'0'0,"0"2"-1224"0"0,-1 1-92 0 0,1 1 0 0 0,-1-1 0 0 0,1 1-1 0 0,-1-1 1 0 0,0 1 0 0 0,-1-1 0 0 0,1 0 0 0 0,0 0-1 0 0,-4 6 1 0 0,-22 29 612 0 0,18-27-514 0 0,-53 66 396 0 0,-9 10-137 0 0,-72 106-22 0 0,140-190-351 0 0,1 0 0 0 0,0 1-1 0 0,0-1 1 0 0,1 1-1 0 0,-1-1 1 0 0,1 1 0 0 0,0 0-1 0 0,0 0 1 0 0,0-1-1 0 0,0 1 1 0 0,1 0-1 0 0,-1 0 1 0 0,1 0 0 0 0,0 0-1 0 0,0 0 1 0 0,1 0-1 0 0,-1 0 1 0 0,1 0 0 0 0,0-1-1 0 0,0 1 1 0 0,0 0-1 0 0,0 0 1 0 0,1-1-1 0 0,-1 1 1 0 0,1-1 0 0 0,0 1-1 0 0,0-1 1 0 0,0 0-1 0 0,1 0 1 0 0,-1 0 0 0 0,1 0-1 0 0,0 0 1 0 0,-1 0-1 0 0,1-1 1 0 0,1 1-1 0 0,-1-1 1 0 0,0 0 0 0 0,5 2-1 0 0,6 3 0 0 0,1 0 1 0 0,-1-1-1 0 0,1-1 0 0 0,1-1 0 0 0,-1 0 1 0 0,23 3-1 0 0,4-3 4 0 0,50-1-1 0 0,9-7-783 0 0,146-24 1 0 0,-220 23-4989 0 0</inkml:trace>
  <inkml:trace contextRef="#ctx0" brushRef="#br0" timeOffset="413.9">687 129 11520 0 0,'0'0'1344'0'0,"1"2"-718"0"0,5 5-210 0 0,-1 0 0 0 0,0 1 0 0 0,0 0-1 0 0,-1 0 1 0 0,0 0 0 0 0,4 15 0 0 0,13 56-746 0 0,-13-44 584 0 0,-2-6-166 0 0,0 0 0 0 0,-3 1 1 0 0,1 37-1 0 0,-12 89 172 0 0,-18-22-776 0 0,16-94-3688 0 0,5-10-1054 0 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52.73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1114 15200 0 0,'0'0'1623'0'0,"0"10"-1143"0"0,2-2 48 0 0,6 1 8 0 0,-8 0-5367 0 0</inkml:trace>
  <inkml:trace contextRef="#ctx0" brushRef="#br0" timeOffset="993">537 158 7832 0 0,'-1'1'3846'0'0,"-4"3"-3277"0"0,1 1 0 0 0,0 0 1 0 0,0 0-1 0 0,0 0 0 0 0,0 0 0 0 0,1 1 0 0 0,0-1 0 0 0,-4 11 0 0 0,-15 53-909 0 0,18-55 643 0 0,-12 41-276 0 0,-24 78 22 0 0,28-96-49 0 0,-9 49 0 0 0,7-27 0 0 0,7-24 0 0 0,-4 53 0 0 0,6-37 11 0 0,2-27 10 0 0,2-1 1 0 0,1 1-1 0 0,1 0 0 0 0,1-1 1 0 0,9 44-1 0 0,-10-63-5 0 0,0-1 0 0 0,0 1 0 0 0,1-1 0 0 0,-1 1 0 0 0,1-1 0 0 0,0 0 0 0 0,0 0-1 0 0,1 0 1 0 0,-1 0 0 0 0,0 0 0 0 0,1 0 0 0 0,0-1 0 0 0,0 1 0 0 0,0-1 0 0 0,0 1 0 0 0,0-1 0 0 0,0 0 0 0 0,0-1 0 0 0,1 1-1 0 0,-1 0 1 0 0,1-1 0 0 0,-1 0 0 0 0,1 0 0 0 0,0 0 0 0 0,-1 0 0 0 0,1-1 0 0 0,0 1 0 0 0,0-1 0 0 0,-1 0 0 0 0,1 0 0 0 0,5-1-1 0 0,-5 0 26 0 0,1 0-1 0 0,0-1 0 0 0,0 0 0 0 0,-1 0 1 0 0,1 0-1 0 0,-1 0 0 0 0,0-1 0 0 0,7-5 1 0 0,0-1 138 0 0,15-16-1 0 0,-21 19-97 0 0,0-1-1 0 0,0 0 1 0 0,0 0-1 0 0,-1 0 0 0 0,5-13 1 0 0,-2 6 52 0 0,-3 4-22 0 0,1-1-1 0 0,-2 1 0 0 0,0-1 0 0 0,0 0 1 0 0,1-12-1 0 0,-1 1 236 0 0,0-35 0 0 0,-3 50-224 0 0,0-1 0 0 0,-1 0-1 0 0,0 1 1 0 0,0-1 0 0 0,0 1 0 0 0,-1-1 0 0 0,0 1 0 0 0,-1 0 0 0 0,1 0 0 0 0,-2 0 0 0 0,1 0 0 0 0,-1 0 0 0 0,0 1-1 0 0,0 0 1 0 0,-7-9 0 0 0,-9-4 358 0 0,18 18-461 0 0,0 0-1 0 0,0 0 0 0 0,0 1 0 0 0,1-1 0 0 0,-1 0 0 0 0,0 1 1 0 0,0-1-1 0 0,0 1 0 0 0,0-1 0 0 0,-3 1 0 0 0,1 0-11 0 0,-1 0-1 0 0,1 0 1 0 0,0 1 0 0 0,-1-1-1 0 0,1 1 1 0 0,0 0-1 0 0,-1 0 1 0 0,1 1-1 0 0,0-1 1 0 0,0 1-1 0 0,0 0 1 0 0,-7 4-1 0 0,6-2-46 0 0,-1 0-1 0 0,1 1 1 0 0,-1-1-1 0 0,1 1 0 0 0,1 0 1 0 0,-1 1-1 0 0,-4 5 0 0 0,8-9 13 0 0,0-1 0 0 0,0 1 0 0 0,1 0 0 0 0,-1-1 0 0 0,0 1 0 0 0,1 0 0 0 0,-1 2-1 0 0,-5 11-6079 0 0,-3-1-870 0 0</inkml:trace>
  <inkml:trace contextRef="#ctx0" brushRef="#br0" timeOffset="1747.76">1340 0 13472 0 0,'0'0'1224'0'0,"-5"13"-938"0"0,1 7 31 0 0,-1-1-1 0 0,0 0 1 0 0,-1 0-1 0 0,-2 0 1 0 0,-17 33-1 0 0,-61 85 178 0 0,12-42-315 0 0,50-66-132 0 0,10-10-14 0 0,-14 19 0 0 0,14-16 13 0 0,10-19-12 0 0,1 2 0 0 0,0-1 0 0 0,0 0 0 0 0,1 1 0 0 0,-1-1 0 0 0,1 1 1 0 0,0 0-1 0 0,0 0 0 0 0,0 0 0 0 0,1 0 0 0 0,-2 9 0 0 0,4-14-31 0 0,-1 1 0 0 0,0-1 0 0 0,1 1 0 0 0,-1-1 0 0 0,0 1 0 0 0,1-1 0 0 0,-1 1 0 0 0,0-1 0 0 0,1 0 0 0 0,-1 1 0 0 0,1-1 0 0 0,-1 0-1 0 0,1 1 1 0 0,-1-1 0 0 0,1 0 0 0 0,-1 0 0 0 0,1 1 0 0 0,0-1 0 0 0,0 0 5 0 0,6 4 17 0 0,0-1 0 0 0,0-1-1 0 0,0 1 1 0 0,0-1 0 0 0,0-1 0 0 0,1 1-1 0 0,9 0 1 0 0,55 0 68 0 0,-50-3-88 0 0,71-3 44 0 0,-55 2-15 0 0,69 3 0 0 0,-76-1-836 0 0,-24 0-58 0 0,0 0 1 0 0,0 0-1 0 0,0 1 1 0 0,8 1 0 0 0,-5 0-4929 0 0</inkml:trace>
  <inkml:trace contextRef="#ctx0" brushRef="#br0" timeOffset="2136.65">1331 272 12440 0 0,'0'0'957'0'0,"0"1"-504"0"0,1 21 751 0 0,1-1-1 0 0,6 24 1 0 0,0 6-1048 0 0,7 77 17 0 0,-2 130 0 0 0,-17-73-1267 0 0,4-167-4943 0 0</inkml:trace>
  <inkml:trace contextRef="#ctx0" brushRef="#br0" timeOffset="2508.41">2091 438 15920 0 0,'0'0'771'0'0,"1"1"-333"0"0,1 0-339 0 0,2 5 229 0 0,-4 13-213 0 0,0-13-50 0 0,-1-1-1 0 0,1 1 0 0 0,-1-1 0 0 0,-1 1 1 0 0,1 0-1 0 0,-1-1 0 0 0,0 0 0 0 0,-3 6 1 0 0,-1 1 123 0 0,-1 0 1 0 0,-10 13-1 0 0,-138 182 746 0 0,119-160-868 0 0,4-3-3 0 0,12-16-109 0 0,0-1-1 0 0,-2-1 1 0 0,-45 41 0 0 0,64-64-265 0 0,0 0 0 0 0,0-1 0 0 0,-1 1 1 0 0,1-1-1 0 0,-1 0 0 0 0,0-1 1 0 0,1 1-1 0 0,-1 0 0 0 0,0-1 0 0 0,0 0 1 0 0,0 0-1 0 0,0 0 0 0 0,0 0 0 0 0,-7-1 1 0 0,8 0 16 0 0,-1-1 1 0 0,1 1 0 0 0,0-1-1 0 0,0 0 1 0 0,-6-3 0 0 0</inkml:trace>
  <inkml:trace contextRef="#ctx0" brushRef="#br0" timeOffset="2509.41">1769 71 15664 0 0,'0'0'3991'0'0,"7"6"-3991"0"0,-3 3 0 0 0,2-3 0 0 0,0 6 0 0 0,2-3 0 0 0,2 6 0 0 0</inkml:trace>
  <inkml:trace contextRef="#ctx0" brushRef="#br0" timeOffset="2510.41">2497 938 10592 0 0,'10'10'1152'0'0,"-10"-5"-1152"0"0,2 1 0 0 0,2 3 0 0 0,0 0 5599 0 0,0-2-3583 0 0,-2-2-368 0 0,-8-10-1648 0 0,-4-8-8399 0 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59.75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4699 801 10592 0 0,'-10'-14'846'0'0,"-1"2"1"0"0,0-1 0 0 0,-1 2 0 0 0,-20-17-1 0 0,-56-32 2223 0 0,42 27-2431 0 0,28 20-332 0 0,-30-18-1 0 0,6 11-14 0 0,-1 3 0 0 0,-60-18 0 0 0,-22-7 156 0 0,81 23-283 0 0,-61-21 339 0 0,-174-56 974 0 0,92 29-652 0 0,-149-44 149 0 0,211 79-738 0 0,11 3-124 0 0,-118-16 0 0 0,-16 20-59 0 0,-10 18-22 0 0,0 17 2 0 0,248-9-33 0 0,-362 39-46 0 0,127 4 20 0 0,178-29 52 0 0,-115 44-1 0 0,-59 45 42 0 0,171-69-106 0 0,2 3 1 0 0,-97 71 0 0 0,87-48-27 0 0,-112 113-1 0 0,144-124 34 0 0,-38 56 0 0 0,72-88 20 0 0,1 0 1 0 0,0 1-1 0 0,1 0 0 0 0,1 1 0 0 0,1 0 0 0 0,-10 40 1 0 0,9-19-22 0 0,2-1 0 0 0,-3 70 0 0 0,10-80 4 0 0,1 0 1 0 0,1 0-1 0 0,7 33 0 0 0,2-13 44 0 0,17 50 0 0 0,-18-71-35 0 0,2 0 0 0 0,23 40 1 0 0,37 50-70 0 0,-61-102 87 0 0,20 28-6 0 0,1 0 0 0 0,2-2 0 0 0,3-2 0 0 0,0-1 0 0 0,3-2 0 0 0,1-2 0 0 0,79 53 0 0 0,156 79 87 0 0,-275-168-78 0 0,187 92 83 0 0,-131-68-51 0 0,283 101-86 0 0,246 3 189 0 0,29-63 110 0 0,-434-60-225 0 0,12-6 68 0 0,331-44 1 0 0,-266-6 189 0 0,-193 33-201 0 0,119-48-1 0 0,-144 48 167 0 0,121-56 232 0 0,-119 52-418 0 0,68-48-1 0 0,-75 45-21 0 0,158-126 449 0 0,-164 126-393 0 0,-1-3 0 0 0,39-47 0 0 0,-40 38-8 0 0,-1 0-1 0 0,38-74 1 0 0,-51 85-55 0 0,5-11-3 0 0,-2-1-1 0 0,15-51 0 0 0,-17 36 80 0 0,-3-1 0 0 0,-2-1 0 0 0,-3 1-1 0 0,-1-109 1 0 0,-7 138-149 0 0,-1 0 0 0 0,-1 0-1 0 0,-1 1 1 0 0,-1-1 0 0 0,-2 1 0 0 0,0 0-1 0 0,-1 1 1 0 0,-22-39 0 0 0,14 34-550 0 0,-2 1-1 0 0,0 1 1 0 0,-2 0 0 0 0,0 2-1 0 0,-2 0 1 0 0,-32-25 0 0 0,19 18-1108 0 0,1-3-254 0 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21.10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6234 464 16128 0 0,'-1'1'737'0'0,"-2"0"-678"0"0,1 0 1 0 0,0 0-1 0 0,0 0 1 0 0,0 0 0 0 0,0 0-1 0 0,0 1 1 0 0,0-1-1 0 0,1 1 1 0 0,-1-1-1 0 0,0 1 1 0 0,1 0-1 0 0,-1 0 1 0 0,1-1-1 0 0,0 1 1 0 0,-1 0 0 0 0,1 0-1 0 0,0 1 1 0 0,0-1-1 0 0,0 0 1 0 0,0 3-1 0 0,-3 8 115 0 0,0 1-1 0 0,-2 18 1 0 0,3-15 141 0 0,-23 166 294 0 0,4-21-418 0 0,10-89-150 0 0,-40 193 78 0 0,44-235-111 0 0,-37 128 110 0 0,35-119-69 0 0,9-31-44 0 0,-1-1 0 0 0,0 0 0 0 0,-1 0 0 0 0,-6 15 0 0 0,7-20-125 0 0,0 0 0 0 0,1 1 0 0 0,-1 0 0 0 0,-1 7 0 0 0,3-1-4950 0 0</inkml:trace>
  <inkml:trace contextRef="#ctx0" brushRef="#br0" timeOffset="489.01">6183 691 10592 0 0,'0'0'818'0'0,"3"1"-455"0"0,4 2-230 0 0,1 1 0 0 0,-1 0 0 0 0,0 1 1 0 0,0-1-1 0 0,-1 2 0 0 0,1-1 0 0 0,8 9 0 0 0,40 49 903 0 0,-50-57-1022 0 0,8 10 23 0 0,0 0 0 0 0,-1 1 1 0 0,-1 1-1 0 0,0 0 0 0 0,14 34 1 0 0,-24-51-20 0 0,-1 1 0 0 0,1-1 1 0 0,-1 1-1 0 0,1-1 1 0 0,-1 1-1 0 0,0-1 1 0 0,0 1-1 0 0,1-1 1 0 0,-1 1-1 0 0,0-1 0 0 0,-1 1 1 0 0,1-1-1 0 0,0 1 1 0 0,0-1-1 0 0,-1 1 1 0 0,1-1-1 0 0,0 1 1 0 0,-1-1-1 0 0,0 0 1 0 0,1 1-1 0 0,-1-1 0 0 0,0 0 1 0 0,0 1-1 0 0,1-1 1 0 0,-1 0-1 0 0,0 0 1 0 0,0 0-1 0 0,0 0 1 0 0,-1 0-1 0 0,1 0 0 0 0,0 0 1 0 0,-2 1-1 0 0,-3 1 180 0 0,0 1-1 0 0,-1-2 1 0 0,0 1-1 0 0,0-1 1 0 0,-10 2-1 0 0,7-1 70 0 0,1-1 133 0 0,0-1 1 0 0,-16 1 0 0 0,-13 2 768 0 0,-21 5 702 0 0,57-8-1824 0 0,1-1 0 0 0,-1 1 0 0 0,1 0 0 0 0,-1-1 0 0 0,1 1-1 0 0,-1 0 1 0 0,1 0 0 0 0,-1 0 0 0 0,1 0 0 0 0,-2 2 0 0 0,-6 4 222 0 0,9-6-263 0 0,-1-1 0 0 0,1 1-1 0 0,-1 0 1 0 0,1-1 0 0 0,-1 1 0 0 0,1 0-1 0 0,-1-1 1 0 0,1 1 0 0 0,0 0-1 0 0,-1 0 1 0 0,1-1 0 0 0,0 1-1 0 0,0 0 1 0 0,0 0 0 0 0,0 0-1 0 0,0 0 1 0 0,0-1 0 0 0,0 1 0 0 0,0 0-1 0 0,0 0 1 0 0,0 1 0 0 0,5 20-188 0 0,8 12 171 0 0,1 0-1 0 0,26 45 1 0 0,-26-52-7 0 0,2-1 0 0 0,30 37 0 0 0,-11-19 37 0 0,4 5-111 0 0,-29-38-448 0 0,-1 0-1 0 0,10 18 1 0 0,-13-19-539 0 0,8 12-5563 0 0</inkml:trace>
  <inkml:trace contextRef="#ctx0" brushRef="#br0" timeOffset="848.12">6623 2364 14280 0 0,'0'0'1102'0'0,"10"-2"225"0"0,-7 0-1049 0 0,-1 0 0 0 0,0 1 0 0 0,0-1 0 0 0,1 0 1 0 0,-1 0-1 0 0,-1 0 0 0 0,1-1 0 0 0,0 1 0 0 0,0 0 0 0 0,-1-1 1 0 0,0 1-1 0 0,3-5 0 0 0,11-35 864 0 0,-14 38-1043 0 0,12-50 646 0 0,11-92-1 0 0,13-239 288 0 0,-35 308-1032 0 0,0-12 0 0 0,14-95 0 0 0,-14 173-36 0 0,0 1-1 0 0,0 0 1 0 0,1 0-1 0 0,0 0 0 0 0,1 1 1 0 0,6-13-1 0 0,-9 20 28 0 0,0 0-1 0 0,0 0 0 0 0,1 0 0 0 0,-1 0 1 0 0,1 0-1 0 0,-1 0 0 0 0,1 1 1 0 0,0-1-1 0 0,0 0 0 0 0,-1 1 1 0 0,1-1-1 0 0,0 1 0 0 0,1 0 1 0 0,-1 0-1 0 0,0 0 0 0 0,0 0 0 0 0,0 0 1 0 0,1 0-1 0 0,-1 0 0 0 0,0 1 1 0 0,1-1-1 0 0,-1 1 0 0 0,1 0 1 0 0,-1-1-1 0 0,1 1 0 0 0,-1 0 0 0 0,0 1 1 0 0,1-1-1 0 0,-1 0 0 0 0,1 1 1 0 0,-1-1-1 0 0,4 2 0 0 0,4 2-371 0 0,-1 0-1 0 0,0 1 0 0 0,0 0 0 0 0,11 8 0 0 0,30 26-2839 0 0,-20-14 1463 0 0</inkml:trace>
  <inkml:trace contextRef="#ctx0" brushRef="#br0" timeOffset="849.12">6559 1605 19551 0 0,'-7'6'956'0'0,"-16"6"215"0"0,18-9-1106 0 0,4-3 182 0 0,1 1 76 0 0,1 1-260 0 0,0 0 1 0 0,0-1-1 0 0,0 1 1 0 0,0-1-1 0 0,0 1 1 0 0,0-1-1 0 0,1 1 1 0 0,-1-1-1 0 0,0 0 1 0 0,1 0-1 0 0,-1 0 1 0 0,1 1 0 0 0,-1-1-1 0 0,1-1 1 0 0,0 1-1 0 0,-1 0 1 0 0,1 0-1 0 0,0-1 1 0 0,0 1-1 0 0,0-1 1 0 0,-1 1-1 0 0,4-1 1 0 0,7 2 6 0 0,1 0 0 0 0,15-1-1 0 0,-17 0-183 0 0,61-3-583 0 0,-37 0 114 0 0,-4 1 57 0 0</inkml:trace>
  <inkml:trace contextRef="#ctx0" brushRef="#br0" timeOffset="-3730.66">742 857 13904 0 0,'-8'5'1486'0'0,"5"8"-1486"0"0,-2 0 82 0 0,2 1 1 0 0,0 0-1 0 0,-1 14 1 0 0,2 147 577 0 0,3-90-411 0 0,-1-16-56 0 0,4 381 360 0 0,6-315-489 0 0,-10-128-141 0 0,1 0-1 0 0,-1 0 1 0 0,0 1-1 0 0,-3 12 0 0 0,1-7-877 0 0,2 3-653 0 0</inkml:trace>
  <inkml:trace contextRef="#ctx0" brushRef="#br0" timeOffset="-3341.03">540 1298 9760 0 0,'4'-20'346'0'0,"0"1"0"0"0,10-29 0 0 0,-3 15-324 0 0,-3 11 246 0 0,16-36 1 0 0,-13 37 54 0 0,2 1 0 0 0,0 0 0 0 0,1 1 1 0 0,1 0-1 0 0,0 1 0 0 0,2 1 0 0 0,18-16 0 0 0,-11 14-244 0 0,0 1 1 0 0,0 1-1 0 0,2 1 0 0 0,50-23 0 0 0,-59 31-68 0 0,0 1 0 0 0,1 1-1 0 0,-1 1 1 0 0,25-5 0 0 0,-9 6 19 0 0,35-1 0 0 0,-52 5-14 0 0,1 0 1 0 0,-1 2 0 0 0,1 0 0 0 0,16 4 0 0 0,-27-4 1 0 0,0 0 1 0 0,0 0 0 0 0,-1 1 0 0 0,1-1 0 0 0,-1 1 0 0 0,1 0 0 0 0,-1 1 0 0 0,0-1 0 0 0,-1 1-1 0 0,1 0 1 0 0,6 8 0 0 0,-10-11-11 0 0,0 0 0 0 0,0 0 0 0 0,0 0-1 0 0,-1 0 1 0 0,1 0 0 0 0,0 0 0 0 0,-1 0-1 0 0,1 0 1 0 0,-1 0 0 0 0,0 1 0 0 0,1-1-1 0 0,-1 0 1 0 0,0 0 0 0 0,0 1 0 0 0,1-1-1 0 0,-1 0 1 0 0,0 0 0 0 0,-1 3 0 0 0,1-2 17 0 0,-1 0 1 0 0,1 0-1 0 0,-1 1 1 0 0,0-1-1 0 0,0 0 1 0 0,0 0-1 0 0,0 0 1 0 0,0 0-1 0 0,-2 3 1 0 0,-4 2 121 0 0,1 0 1 0 0,-1 0 0 0 0,-14 10 0 0 0,18-14-96 0 0,-170 114 2574 0 0,133-92-2309 0 0,-34 16 160 0 0,0-1-156 0 0,60-31-292 0 0,0 0 0 0 0,1 0 1 0 0,-20 19-1 0 0,30-24-25 0 0,0 0-1 0 0,-1 0 1 0 0,1 0-1 0 0,1 0 1 0 0,-1 0 0 0 0,0 1-1 0 0,1-1 1 0 0,0 1 0 0 0,0-1-1 0 0,1 1 1 0 0,-1 0-1 0 0,1 0 1 0 0,0 0 0 0 0,0 0-1 0 0,1 0 1 0 0,-1 5-1 0 0,1-3-11 0 0,1-1-1 0 0,0 1 1 0 0,0-1-1 0 0,1 0 1 0 0,-1 1-1 0 0,1-1 1 0 0,1 0-1 0 0,-1 0 1 0 0,6 9-1 0 0,1 0-25 0 0,1-1 1 0 0,16 19-1 0 0,-15-21 21 0 0,1-1 0 0 0,1 0 0 0 0,16 11 0 0 0,-5-4 23 0 0,14 8 218 0 0,46 26 0 0 0,-63-40-378 0 0,58 39-2157 0 0,-60-39 1193 0 0</inkml:trace>
  <inkml:trace contextRef="#ctx0" brushRef="#br0" timeOffset="-2821.6">1335 2132 3224 0 0,'-3'3'13657'0'0,"4"-19"-13180"0"0,0 0 0 0 0,1 0 0 0 0,6-20 0 0 0,-3 18-277 0 0,54-251 114 0 0,-57 258-314 0 0,-1 4 0 0 0,1 0 0 0 0,-1 0 0 0 0,1 0 0 0 0,1 0 0 0 0,-1 0 0 0 0,6-9 0 0 0,-7 13-2 0 0,1 1-1 0 0,-1 0 1 0 0,1 0-1 0 0,-1 0 1 0 0,1 0-1 0 0,0 1 1 0 0,0-1-1 0 0,-1 0 1 0 0,1 1-1 0 0,4-3 0 0 0,-5 4 2 0 0,0 0-1 0 0,0-1 0 0 0,0 1 0 0 0,0 0 0 0 0,0 0 0 0 0,0 0 0 0 0,1 0 1 0 0,-1 0-1 0 0,0 1 0 0 0,0-1 0 0 0,0 0 0 0 0,0 0 0 0 0,0 1 0 0 0,0-1 1 0 0,0 1-1 0 0,0-1 0 0 0,0 1 0 0 0,0-1 0 0 0,0 1 0 0 0,0-1 0 0 0,0 1 1 0 0,0 0-1 0 0,0 0 0 0 0,-1-1 0 0 0,1 1 0 0 0,0 0 0 0 0,1 2 0 0 0,4 6-24 0 0,0 0 0 0 0,-1 0-1 0 0,0 1 1 0 0,0 0 0 0 0,-1 0-1 0 0,0 1 1 0 0,4 15 0 0 0,-1 3 15 0 0,0 0 0 0 0,-2 0 1 0 0,-1 0-1 0 0,0 36 0 0 0,-4-54 66 0 0,-1 0-1 0 0,-2 11 0 0 0,3-20 26 0 0,0-1 1 0 0,0 0-1 0 0,0 0 0 0 0,0 1 0 0 0,0-1 1 0 0,0 0-1 0 0,0 0 0 0 0,1 1 1 0 0,-1-1-1 0 0,0 0 0 0 0,1 0 0 0 0,-1 0 1 0 0,2 2-1 0 0,5-16 209 0 0,17-31-108 0 0,-6 9-90 0 0,2-2-91 0 0,17-25 0 0 0,-36 60 0 0 0,36-47 0 0 0,-32 43 0 0 0,1 0 0 0 0,0 0 0 0 0,0 1 0 0 0,0 0 0 0 0,11-7 0 0 0,-1 3-20 0 0,1 1 0 0 0,30-11 0 0 0,-43 18 16 0 0,-1 0-1 0 0,0 1 0 0 0,0-1 0 0 0,1 1 0 0 0,-1 0 0 0 0,0 0 1 0 0,0 0-1 0 0,1 0 0 0 0,-1 1 0 0 0,0-1 0 0 0,0 1 0 0 0,1 0 1 0 0,-1 0-1 0 0,0 0 0 0 0,0 0 0 0 0,0 0 0 0 0,5 4 0 0 0,-2-1-3 0 0,0 0-1 0 0,-1 0 0 0 0,1 1 1 0 0,-1 0-1 0 0,0 0 1 0 0,0 0-1 0 0,5 8 0 0 0,-3-1 2 0 0,0 0 0 0 0,0 1-1 0 0,-2 0 1 0 0,1 0-1 0 0,-2 0 1 0 0,0 1 0 0 0,3 17-1 0 0,0-5 3 0 0,10 25-461 0 0,-7-23-298 0 0,-7-19-654 0 0</inkml:trace>
  <inkml:trace contextRef="#ctx0" brushRef="#br0" timeOffset="-2466.75">2226 1179 12440 0 0,'0'0'957'0'0,"2"1"-624"0"0,39 19 1714 0 0,-22-12-1377 0 0,-6-2-580 0 0,0-1 0 0 0,0 0 0 0 0,0-1 0 0 0,21 4 0 0 0,-5-5 8 0 0,0-2-1 0 0,46-2 1 0 0,-21-1-4772 0 0,-26-3-706 0 0</inkml:trace>
  <inkml:trace contextRef="#ctx0" brushRef="#br0" timeOffset="-2055.56">3027 937 9216 0 0,'0'2'706'0'0,"7"131"5058"0"0,0 4-3196 0 0,-13 98-1127 0 0,5-216-1460 0 0,-2 27 283 0 0,2-41-376 0 0,0 0-1 0 0,0-1 0 0 0,0 1 0 0 0,0 0 0 0 0,-1-1 1 0 0,0 1-1 0 0,-2 4 0 0 0,3-8-235 0 0,0 0-1 0 0,0 0 1 0 0,0 0-1 0 0,0 0 0 0 0,0 0 1 0 0,0 0-1 0 0,0 0 1 0 0,0 0-1 0 0,0 0 1 0 0,0-1-1 0 0,0 1 1 0 0,0 0-1 0 0,-1-1 1 0 0,1 1-1 0 0,0-1 1 0 0,-1 1-1 0 0,1-1 1 0 0,0 0-1 0 0,-3 1 1 0 0,-5 0-4872 0 0</inkml:trace>
  <inkml:trace contextRef="#ctx0" brushRef="#br0" timeOffset="-1577.8">2889 1503 3680 0 0,'-2'-3'33'0'0,"-1"-1"-1"0"0,1 0 1 0 0,0 0 0 0 0,0 0 0 0 0,0 0-1 0 0,1 0 1 0 0,-1 0 0 0 0,1-1-1 0 0,0 1 1 0 0,-1-7 0 0 0,-1-9 641 0 0,-7-21 0 0 0,5 22 669 0 0,-3-31 0 0 0,3-26 2796 0 0,5 51-3518 0 0,1 1 1 0 0,6-41-1 0 0,-3 43-407 0 0,-1 3-88 0 0,0 1 0 0 0,1 0 0 0 0,1-1 0 0 0,1 2 0 0 0,1-1 0 0 0,9-18 0 0 0,-9 25-92 0 0,0 0 0 0 0,1 1 0 0 0,0 0 0 0 0,0 1 0 0 0,1-1 0 0 0,1 2 0 0 0,-1-1 0 0 0,1 1 1 0 0,1 1-1 0 0,-1 0 0 0 0,1 0 0 0 0,1 1 0 0 0,-1 1 0 0 0,1-1 0 0 0,0 2 0 0 0,0 0 0 0 0,0 0 0 0 0,1 1 0 0 0,-1 1 0 0 0,1 0 0 0 0,0 1 0 0 0,-1 0 1 0 0,1 1-1 0 0,0 0 0 0 0,0 1 0 0 0,24 5 0 0 0,-18-1 11 0 0,0 0 0 0 0,28 12 0 0 0,-37-12-1 0 0,0 0-1 0 0,0 0 0 0 0,-1 1 0 0 0,1 0 0 0 0,15 15 1 0 0,-22-18-16 0 0,0 0 1 0 0,0 0 0 0 0,-1 0 0 0 0,1 0 0 0 0,-1 0 0 0 0,0 1 0 0 0,0-1 0 0 0,0 1-1 0 0,0-1 1 0 0,-1 1 0 0 0,2 5 0 0 0,-2-6 50 0 0,-1-1 0 0 0,1 1 0 0 0,-1 0 0 0 0,0 0 0 0 0,0 0-1 0 0,-1-1 1 0 0,1 1 0 0 0,0 0 0 0 0,-1 0 0 0 0,0-1 0 0 0,1 1 0 0 0,-1 0 0 0 0,0-1 0 0 0,-1 1 0 0 0,1-1 0 0 0,-3 6-1 0 0,-2-1 239 0 0,1 0 0 0 0,-1 0 0 0 0,0-1-1 0 0,-1 1 1 0 0,1-1 0 0 0,-1-1-1 0 0,-9 6 1 0 0,-56 31 1318 0 0,50-30-1484 0 0,20-11-142 0 0,0 0-1 0 0,0 0 0 0 0,1 0 0 0 0,-1 1 0 0 0,1-1 1 0 0,-1 1-1 0 0,1-1 0 0 0,0 1 0 0 0,-1-1 0 0 0,1 1 1 0 0,0 0-1 0 0,0 0 0 0 0,0 0 0 0 0,0-1 0 0 0,1 1 1 0 0,-1 0-1 0 0,0 0 0 0 0,1 0 0 0 0,-1 0 1 0 0,1 0-1 0 0,0 0 0 0 0,0 1 0 0 0,0-1 0 0 0,0 0 1 0 0,0 0-1 0 0,0 0 0 0 0,1 3 0 0 0,0 1-20 0 0,0 0 0 0 0,1 0 0 0 0,0 0 1 0 0,0 0-1 0 0,1 0 0 0 0,-1 0 0 0 0,1 0 0 0 0,4 5 0 0 0,4 6-5 0 0,1-1-1 0 0,1 1 1 0 0,0-2 0 0 0,1 0-1 0 0,1 0 1 0 0,0-2 0 0 0,25 18-1 0 0,-10-11-879 0 0,0 1-1 0 0,-2 2 1 0 0,0 0-1 0 0,26 31 0 0 0,-32-29-5773 0 0</inkml:trace>
  <inkml:trace contextRef="#ctx0" brushRef="#br0" timeOffset="-1576.8">3862 2147 13360 0 0,'0'0'1209'0'0,"0"1"-1073"0"0,0-1-1 0 0,0 0 1 0 0,1 0-1 0 0,-1 0 1 0 0,0 0 0 0 0,1 0-1 0 0,-1 1 1 0 0,0-1-1 0 0,0 0 1 0 0,1 0 0 0 0,-1 0-1 0 0,0 0 1 0 0,1 0-1 0 0,-1 0 1 0 0,0 0 0 0 0,1 0-1 0 0,-1 0 1 0 0,0 0 0 0 0,1 0-1 0 0,-1 0 1 0 0,2-5 192 0 0,0 1 0 0 0,-1 0-1 0 0,0-1 1 0 0,0 1 0 0 0,0-1 0 0 0,0 0 0 0 0,-1 1 0 0 0,0-9 0 0 0,1-3 190 0 0,0-115 1747 0 0,-2 24-1553 0 0,1 26-548 0 0,1-16-96 0 0,1 47-68 0 0,0 17 0 0 0,6-45 0 0 0,-3 56 2 0 0,24-154 56 0 0,-28 165-42 0 0,1 0 0 0 0,1 0 0 0 0,-1 0 0 0 0,2 0 0 0 0,5-12 0 0 0,-7 18-39 0 0,1-1-1 0 0,0 1 1 0 0,0 0 0 0 0,0 0-1 0 0,1 0 1 0 0,0 0 0 0 0,0 1 0 0 0,0 0-1 0 0,1-1 1 0 0,-1 2 0 0 0,7-5-1 0 0,-10 7-12 0 0,1 0-1 0 0,-1 0 1 0 0,0 1-1 0 0,1-1 0 0 0,-1 1 1 0 0,1-1-1 0 0,-1 1 1 0 0,1 0-1 0 0,-1-1 1 0 0,1 1-1 0 0,-1 0 1 0 0,1 0-1 0 0,-1 0 0 0 0,1 0 1 0 0,-1 0-1 0 0,1 1 1 0 0,-1-1-1 0 0,1 0 1 0 0,-1 1-1 0 0,2 0 1 0 0,0 0-235 0 0,-1 0 0 0 0,1 1 0 0 0,-1-1 0 0 0,1 1 0 0 0,-1-1 0 0 0,0 1 0 0 0,0 0 0 0 0,0 0 0 0 0,0 0 0 0 0,2 3 0 0 0,7 12-1481 0 0</inkml:trace>
  <inkml:trace contextRef="#ctx0" brushRef="#br0" timeOffset="-1575.8">3818 1573 10592 0 0,'-14'3'1070'0'0,"11"-2"-562"0"0,0-1-1 0 0,0 1 0 0 0,0 0 0 0 0,1 0 0 0 0,-7 3 5884 0 0,17-7-6077 0 0,17-6-248 0 0,29-8-1 0 0,-20 7-52 0 0,10-1-5828 0 0,-18 8-737 0 0</inkml:trace>
  <inkml:trace contextRef="#ctx0" brushRef="#br0" timeOffset="-893.84">4565 967 9672 0 0,'0'0'4201'0'0,"2"0"-3192"0"0,5-2-906 0 0,1 0-1 0 0,-1 1 0 0 0,1 0 0 0 0,-1 1 1 0 0,1 0-1 0 0,0 0 0 0 0,-1 0 1 0 0,1 1-1 0 0,0 1 0 0 0,9 1 1 0 0,290 63 89 0 0,-169-36-5 0 0,-34-6 15 0 0,-83-20-120 0 0,0 0 0 0 0,1-2 0 0 0,-1-1 0 0 0,28-1 0 0 0,-37-2-1217 0 0,-5-2-4545 0 0</inkml:trace>
  <inkml:trace contextRef="#ctx0" brushRef="#br0" timeOffset="-507.59">5209 586 5984 0 0,'-7'-3'622'0'0,"2"-1"-1531"0"0,-8-4 5427 0 0,12 8-4388 0 0,1 0 0 0 0,-1 0 1 0 0,1 0-1 0 0,0 0 1 0 0,-1 0-1 0 0,1 0 0 0 0,-1 0 1 0 0,1 0-1 0 0,0 0 1 0 0,-1 0-1 0 0,1 0 0 0 0,-1 0 1 0 0,1 0-1 0 0,0 0 1 0 0,-1 0-1 0 0,1 0 0 0 0,0 1 1 0 0,-1-1-1 0 0,1 0 1 0 0,0 0-1 0 0,-1 1 0 0 0,1-1 1 0 0,0 0-1 0 0,-1 0 1 0 0,1 1-1 0 0,0-1 0 0 0,-1 0 1 0 0,1 1-1 0 0,0-1 1 0 0,0 0-1 0 0,0 1 1 0 0,-1-1-1 0 0,1 0 0 0 0,0 1 1 0 0,0-1-1 0 0,0 1 1 0 0,-4 12 393 0 0,1-1 1 0 0,1 1 0 0 0,0 0 0 0 0,0 0 0 0 0,1 23 0 0 0,1-17-299 0 0,-19 276 1493 0 0,10-208-1585 0 0,-12 90 281 0 0,-2-67-188 0 0,8-64-6053 0 0,9-29-650 0 0</inkml:trace>
  <inkml:trace contextRef="#ctx0" brushRef="#br0" timeOffset="3230.02">263 411 12896 0 0,'-13'3'193'0'0,"9"-3"-84"0"0,0 1 0 0 0,0 0-1 0 0,-1 0 1 0 0,1 0 0 0 0,0 1-1 0 0,1-1 1 0 0,-1 1 0 0 0,-7 4 0 0 0,1 1-7 0 0,0 1 1 0 0,1 0-1 0 0,0 0 1 0 0,0 1 0 0 0,1 0-1 0 0,0 1 1 0 0,0 0 0 0 0,1 0-1 0 0,0 1 1 0 0,1 0 0 0 0,-5 12-1 0 0,-5 16 1367 0 0,-22 78 0 0 0,27-69-1282 0 0,-8 57 0 0 0,3 51-231 0 0,14-126 74 0 0,-1 9 10 0 0,5 58 1 0 0,11 41 37 0 0,-10-111-75 0 0,6 38 36 0 0,2 0-1 0 0,27 88 0 0 0,-23-109-12 0 0,1 0 0 0 0,3-1 0 0 0,1 0 1 0 0,30 44-1 0 0,97 119 198 0 0,-101-155-77 0 0,66 57 1 0 0,61 35-1163 0 0,-156-129 659 0 0,7 7-6157 0 0</inkml:trace>
  <inkml:trace contextRef="#ctx0" brushRef="#br0" timeOffset="3828.71">3777 0 14400 0 0,'0'0'330'0'0,"-1"2"45"0"0,0 0-317 0 0,0 1 0 0 0,-1 0 0 0 0,1 0 0 0 0,1 0 0 0 0,-1 0 0 0 0,0 0 0 0 0,1 0 0 0 0,-1 0 0 0 0,1 0 0 0 0,0 0 0 0 0,0 0 0 0 0,0 1 0 0 0,0-1 0 0 0,1 0 0 0 0,0 3 0 0 0,2 9-82 0 0,9 24 1 0 0,64 164 237 0 0,-55-150-214 0 0,18 69 0 0 0,5 57 0 0 0,-30-119 0 0 0,2 15 318 0 0,-3 2 0 0 0,-3-1 0 0 0,-3 1 0 0 0,-4 1 0 0 0,-3-1 0 0 0,-13 100 0 0 0,-3-84 759 0 0,-4-1-1 0 0,-54 149 0 0 0,25-113 92 0 0,-79 151-1 0 0,65-168-973 0 0,50-90-162 0 0,-2-1-1 0 0,-1 0 1 0 0,-18 18 0 0 0,29-33-52 0 0,-11 12-2204 0 0,-2-1 1 0 0,-37 28 0 0 0,31-29-5342 0 0</inkml:trace>
  <inkml:trace contextRef="#ctx0" brushRef="#br0" timeOffset="39811.07">5510 2340 18631 0 0,'-2'1'852'0'0,"-7"2"-20"0"0,-5 4-543 0 0,13-3-242 0 0,1-3-51 0 0,-1 14 115 0 0,1 1-1 0 0,0-1 1 0 0,1 1-1 0 0,4 22 0 0 0,0 0 18 0 0,2 272-128 0 0,-8-204 0 0 0,-7 40-171 0 0,2-48 80 0 0,5-77-53 0 0,-1 0 0 0 0,-7 35 0 0 0,5-44-818 0 0</inkml:trace>
  <inkml:trace contextRef="#ctx0" brushRef="#br0" timeOffset="40547.08">5429 2508 16384 0 0,'69'-28'1783'0'0,"-16"11"-1163"0"0,76-13-1 0 0,-93 24-407 0 0,0 2-1 0 0,0 2 1 0 0,44 2 0 0 0,-39 4-108 0 0,-39-3-88 0 0,0-1 0 0 0,1 1 0 0 0,-1 0 0 0 0,0-1 1 0 0,0 1-1 0 0,1 0 0 0 0,-1 0 0 0 0,0 0 0 0 0,0 1 1 0 0,0-1-1 0 0,-1 0 0 0 0,1 1 0 0 0,0-1 0 0 0,2 4 0 0 0,-3-4-5 0 0,0 1 1 0 0,-1-1-1 0 0,1 0 0 0 0,-1 0 0 0 0,1 1 0 0 0,-1-1 0 0 0,0 0 0 0 0,0 1 0 0 0,1-1 1 0 0,-1 0-1 0 0,0 1 0 0 0,0-1 0 0 0,0 0 0 0 0,0 1 0 0 0,-1-1 0 0 0,1 1 0 0 0,0-1 1 0 0,-1 0-1 0 0,1 0 0 0 0,0 1 0 0 0,-1-1 0 0 0,0 0 0 0 0,1 0 0 0 0,-1 1 0 0 0,0 0 1 0 0,-4 4 51 0 0,1 0 1 0 0,-1 0 0 0 0,-8 7 0 0 0,6-6 61 0 0,-79 76 929 0 0,-1 1-393 0 0,72-68-483 0 0,1 1 0 0 0,1 1-1 0 0,-18 28 1 0 0,28-39-153 0 0,0 0 0 0 0,0 0-1 0 0,0 0 1 0 0,1 0 0 0 0,0 0 0 0 0,0 1-1 0 0,0-1 1 0 0,1 1 0 0 0,1-1 0 0 0,-1 12-1 0 0,2-6 6 0 0,0-1-1 0 0,1 0 0 0 0,1 1 1 0 0,0-1-1 0 0,7 17 0 0 0,0-1-69 0 0,2-1 0 0 0,1-1 0 0 0,1 0-1 0 0,1-1 1 0 0,36 46 0 0 0,-43-63-16 0 0,-2 0 29 0 0,0 0 0 0 0,1-1-1 0 0,0 0 1 0 0,14 11 0 0 0,65 45 436 0 0,-66-48-915 0 0,-2 1 0 0 0,20 20-1 0 0,17 16-1319 0 0,-41-43-29 0 0</inkml:trace>
  <inkml:trace contextRef="#ctx0" brushRef="#br0" timeOffset="40916.71">6224 3383 2304 0 0,'1'-6'200'0'0,"21"-59"11293"0"0,-20 56-10550 0 0,0 1 2389 0 0,0 14-1629 0 0,1 11-1420 0 0,-1 0-1 0 0,0 20 0 0 0,-11 77 47 0 0,1-48-49 0 0,-1-6 296 0 0,8-55-517 0 0,0-1 0 0 0,0 1 0 0 0,-1-1 0 0 0,-1 5 0 0 0,1-5 233 0 0,0 0 0 0 0,1-1-1 0 0,0 1 1 0 0,0 0 0 0 0,0 0 0 0 0,0 6 0 0 0,-4-27 354 0 0,1 4-491 0 0,2-4-81 0 0,1-1 1 0 0,1 0 0 0 0,1 1-1 0 0,0-1 1 0 0,1 1-1 0 0,9-33 1 0 0,-5 29-73 0 0,2 1 1 0 0,0 0 0 0 0,0 0 0 0 0,2 1 0 0 0,15-24 0 0 0,-17 32-34 0 0,0 1 0 0 0,0-1 0 0 0,1 1 0 0 0,0 1 0 0 0,1-1 1 0 0,0 2-1 0 0,22-15 0 0 0,-28 20 20 0 0,1 0 1 0 0,0 0-1 0 0,1 1 1 0 0,-1 0-1 0 0,0 0 1 0 0,1 0 0 0 0,-1 0-1 0 0,1 1 1 0 0,-1 0-1 0 0,1 1 1 0 0,0-1-1 0 0,-1 1 1 0 0,1 0-1 0 0,0 0 1 0 0,-1 1-1 0 0,1-1 1 0 0,0 1-1 0 0,-1 1 1 0 0,1-1-1 0 0,-1 1 1 0 0,7 3-1 0 0,-7-3 5 0 0,0 1-1 0 0,-1 0 1 0 0,1 1-1 0 0,-1-1 1 0 0,0 1-1 0 0,0 0 1 0 0,0 0 0 0 0,0 1-1 0 0,-1-1 1 0 0,1 1-1 0 0,-1-1 1 0 0,2 6-1 0 0,3 4-21 0 0,-2 1 0 0 0,10 29 0 0 0,-13-33 28 0 0,-1 1 0 0 0,0-1 0 0 0,-1 0 0 0 0,-1 0 0 0 0,-1 18 0 0 0,1-3 0 0 0,-3 5 61 0 0,2-25-34 0 0,1 1 0 0 0,-1 0 0 0 0,1 0 1 0 0,0 0-1 0 0,2 9 0 0 0,-2 1 127 0 0,0-16 204 0 0,2-2-286 0 0,4-3-54 0 0,-1 0-1 0 0,0 0 1 0 0,0-1 0 0 0,0 0-1 0 0,0 1 1 0 0,5-10-1 0 0,22-35 116 0 0,-20 28-117 0 0,27-50-16 0 0,-20 34 4 0 0,-15 27-10 0 0,1 1 0 0 0,10-15 0 0 0,-4 8-8 0 0,3-6-24 0 0,1 2 1 0 0,1 0-1 0 0,0 1 1 0 0,30-26-1 0 0,-43 43 47 0 0,0 0-1 0 0,-1 0 1 0 0,1 1 0 0 0,0-1-1 0 0,0 1 1 0 0,0 0-1 0 0,0-1 1 0 0,1 1 0 0 0,-1 1-1 0 0,0-1 1 0 0,4 0 0 0 0,-5 1-7 0 0,0 0 0 0 0,0 0 0 0 0,0 0 0 0 0,-1 0 1 0 0,1 0-1 0 0,0 0 0 0 0,0 1 0 0 0,-1-1 1 0 0,1 1-1 0 0,0-1 0 0 0,0 1 0 0 0,-1 0 1 0 0,1-1-1 0 0,-1 1 0 0 0,1 0 0 0 0,-1 0 0 0 0,1 0 1 0 0,-1 1-1 0 0,0-1 0 0 0,1 0 0 0 0,-1 0 1 0 0,1 2-1 0 0,1 2-36 0 0,0-1 0 0 0,0 1 0 0 0,0 0 0 0 0,-1 0 0 0 0,0 0 0 0 0,0 0 0 0 0,-1 1 0 0 0,2 7 0 0 0,-1 1 85 0 0,0 0-1 0 0,-1 18 0 0 0,-5 60 30 0 0,-23 130 0 0 0,13-154-150 0 0,-1 8-121 0 0,13-62-742 0 0,-3-4-289 0 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0:24.552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1075 503 17935 0 0,'0'0'1364'0'0,"-4"3"-776"0"0,-1-2-484 0 0,1 0-1 0 0,-1-1 1 0 0,0 1-1 0 0,1-1 1 0 0,-1 0-1 0 0,0 0 1 0 0,1 0-1 0 0,-1-1 1 0 0,-6-1-1 0 0,-7-2 861 0 0,-19-9-1 0 0,-1 0-409 0 0,17 8-295 0 0,-25-8-55 0 0,0 2 0 0 0,-67-8 0 0 0,81 17-173 0 0,2-1 30 0 0,1 1 0 0 0,-40 3-1 0 0,64 0-60 0 0,-60 5 0 0 0,-105 23 0 0 0,146-23-30 0 0,16-5 7 0 0,1 1 1 0 0,-1 0-1 0 0,0 0 0 0 0,1 0 0 0 0,0 1 0 0 0,0 1 0 0 0,0-1 0 0 0,-8 6 0 0 0,14-9 19 0 0,0 1-1 0 0,1-1 0 0 0,-1 1 1 0 0,0 0-1 0 0,1-1 0 0 0,-1 1 0 0 0,0 0 1 0 0,1 0-1 0 0,-1-1 0 0 0,1 1 1 0 0,-1 0-1 0 0,1 0 0 0 0,-1 0 1 0 0,1 0-1 0 0,0 0 0 0 0,-1 0 1 0 0,1-1-1 0 0,0 1 0 0 0,0 0 1 0 0,0 0-1 0 0,0 0 0 0 0,0 0 0 0 0,0 1 1 0 0,0 0-8 0 0,1 0-1 0 0,-1-1 1 0 0,1 1 0 0 0,-1 0 0 0 0,1-1 0 0 0,0 1 0 0 0,0-1-1 0 0,0 0 1 0 0,0 1 0 0 0,0-1 0 0 0,0 0 0 0 0,2 2 0 0 0,2 2-54 0 0,1 0 0 0 0,0-1 1 0 0,0 1-1 0 0,12 5 1 0 0,163 76-703 0 0,-158-75 748 0 0,-10-5-11 0 0,19 12 0 0 0,-28-15 27 0 0,0 0 0 0 0,0 0 0 0 0,0 0 0 0 0,-1 1 0 0 0,1-1 0 0 0,-1 1 0 0 0,0 0 0 0 0,4 6 0 0 0,-6-8 9 0 0,0-1 0 0 0,0 1-1 0 0,0 0 1 0 0,0-1 0 0 0,0 1-1 0 0,0 0 1 0 0,-1 0-1 0 0,1 0 1 0 0,-1-1 0 0 0,1 1-1 0 0,-1 0 1 0 0,0 0 0 0 0,1 0-1 0 0,-1 0 1 0 0,0 0 0 0 0,0 0-1 0 0,-1 0 1 0 0,1 0 0 0 0,0-1-1 0 0,-1 1 1 0 0,1 0 0 0 0,-1 0-1 0 0,1 0 1 0 0,-1 0-1 0 0,0-1 1 0 0,0 1 0 0 0,0 0-1 0 0,0-1 1 0 0,0 1 0 0 0,-1 1-1 0 0,-9 9 57 0 0,1 0 1 0 0,-2 0-1 0 0,0-1 0 0 0,-22 16 0 0 0,-61 33 204 0 0,45-30-18 0 0,21-12-101 0 0,1 2 0 0 0,1 1 0 0 0,0 1 0 0 0,2 1 1 0 0,-40 46-1 0 0,48-49 42 0 0,1 2 1 0 0,0 0-1 0 0,-15 32 0 0 0,30-52-183 0 0,-3 6-32 0 0,0 0 1 0 0,1 0 0 0 0,0 0-1 0 0,-4 15 1 0 0,7-21 33 0 0,0 0 0 0 0,0 1 1 0 0,-1-1-1 0 0,1 0 0 0 0,1 0 1 0 0,-1 1-1 0 0,0-1 1 0 0,0 0-1 0 0,1 1 0 0 0,0-1 1 0 0,-1 0-1 0 0,1 0 0 0 0,0 0 1 0 0,0 0-1 0 0,0 0 0 0 0,0 0 1 0 0,0 0-1 0 0,1 0 0 0 0,-1 0 1 0 0,1 0-1 0 0,-1 0 0 0 0,4 2 1 0 0,1 1 34 0 0,1-1 0 0 0,0 1 1 0 0,0-1-1 0 0,0 0 1 0 0,0-1-1 0 0,1 0 1 0 0,-1 0-1 0 0,1-1 0 0 0,10 3 1 0 0,10 0 116 0 0,36 2 0 0 0,26-5-159 0 0,128-12 0 0 0,-69-9-401 0 0,-67 8 138 0 0,-70 9 120 0 0,0-1-1 0 0,0 0 1 0 0,24-9-1 0 0,-8-1-3258 0 0</inkml:trace>
  <inkml:trace contextRef="#ctx0" brushRef="#br0" timeOffset="1604.45">1803 708 9672 0 0,'0'0'1281'0'0,"-7"-1"2111"0"0,1-2-1998 0 0,0 0 0 0 0,0-1-1 0 0,-5-5 1 0 0,6 5-1258 0 0,-1 0-1 0 0,1 0 1 0 0,-1 1-1 0 0,-7-4 1 0 0,2 3-104 0 0,0 0 1 0 0,-1 0-1 0 0,0 1 0 0 0,0 0 1 0 0,0 1-1 0 0,-14-1 0 0 0,19 3-67 0 0,-1 1-1 0 0,0-1 0 0 0,1 1 0 0 0,-1 0 1 0 0,1 1-1 0 0,-1 0 0 0 0,1 0 1 0 0,0 0-1 0 0,-1 1 0 0 0,-11 7 0 0 0,6-2-2 0 0,1 1 0 0 0,0 0 0 0 0,0 1-1 0 0,1 0 1 0 0,0 1 0 0 0,1 0 0 0 0,0 0 0 0 0,1 1-1 0 0,1 1 1 0 0,-1 0 0 0 0,-9 21 0 0 0,17-31 36 0 0,-1 0 0 0 0,1 0 1 0 0,0 0-1 0 0,0 1 0 0 0,0-1 0 0 0,0 0 1 0 0,0 0-1 0 0,1 1 0 0 0,-1-1 0 0 0,1 0 1 0 0,0 1-1 0 0,0-1 0 0 0,1 1 0 0 0,-1-1 1 0 0,1 0-1 0 0,-1 1 0 0 0,1-1 1 0 0,0 0-1 0 0,2 4 0 0 0,-2-4 1 0 0,1-1 0 0 0,-1 0 1 0 0,1 1-1 0 0,0-1 0 0 0,0 0 0 0 0,0 0 0 0 0,0 0 1 0 0,0 0-1 0 0,0 0 0 0 0,1-1 0 0 0,-1 1 0 0 0,0 0 1 0 0,1-1-1 0 0,0 0 0 0 0,-1 0 0 0 0,1 0 0 0 0,0 0 0 0 0,-1 0 1 0 0,1 0-1 0 0,0-1 0 0 0,0 1 0 0 0,4-1 0 0 0,5 1 9 0 0,-3 0 19 0 0,-1 0 0 0 0,1-1-1 0 0,-1 0 1 0 0,13-2 0 0 0,0-2 111 0 0,1 0 1 0 0,-1-2 0 0 0,0 0-1 0 0,21-10 1490 0 0,-58 15-1148 0 0,11 2-362 0 0,-12 0 136 0 0,1 1 1 0 0,-1 1-1 0 0,1 1 1 0 0,0 0-1 0 0,-25 10 1 0 0,21-6-208 0 0,6-3-50 0 0,0 0 0 0 0,1 1 1 0 0,-1 1-1 0 0,1 1 0 0 0,1-1 0 0 0,0 2 0 0 0,0 0 0 0 0,0 0 0 0 0,1 1 0 0 0,-18 22 0 0 0,23-24-1 0 0,0 0-1 0 0,0 0 0 0 0,1 1 0 0 0,0 0 1 0 0,1 0-1 0 0,0 0 0 0 0,0 0 1 0 0,1 1-1 0 0,0-1 0 0 0,1 1 1 0 0,0 0-1 0 0,1 0 0 0 0,0 0 0 0 0,0 0 1 0 0,1 0-1 0 0,2 19 0 0 0,0-20 8 0 0,-1-1 0 0 0,2 0-1 0 0,-1 0 1 0 0,1 0-1 0 0,1 0 1 0 0,-1 0 0 0 0,1-1-1 0 0,0 1 1 0 0,1-1 0 0 0,8 10-1 0 0,-6-9 3 0 0,0-1 1 0 0,0 0-1 0 0,1 0 0 0 0,0 0 0 0 0,0-1 1 0 0,0 0-1 0 0,1-1 0 0 0,11 6 0 0 0,-2-3 48 0 0,2 0-1 0 0,35 9 0 0 0,-44-14-20 0 0,1-1-1 0 0,-1-1 1 0 0,1 0-1 0 0,-1 0 1 0 0,1-2-1 0 0,17-1 1 0 0,-28 2-130 0 0,-1 0 1 0 0,1-1 0 0 0,0 1 0 0 0,0 0-1 0 0,0-1 1 0 0,0 1 0 0 0,0-1 0 0 0,-1 1 0 0 0,1-1-1 0 0,0 1 1 0 0,0-1 0 0 0,-1 1 0 0 0,1-1-1 0 0,0 0 1 0 0,-1 1 0 0 0,1-1 0 0 0,-1 0-1 0 0,1 0 1 0 0,-1 1 0 0 0,1-1 0 0 0,-1 0 0 0 0,1 0-1 0 0,-1 0 1 0 0,0 0 0 0 0,1 0 0 0 0,-1 1-1 0 0,0-1 1 0 0,0 0 0 0 0,0 0 0 0 0,0 0 0 0 0,0 0-1 0 0,0 0 1 0 0,0 0 0 0 0,0 0 0 0 0,0 0-1 0 0,0 0 1 0 0,0 0 0 0 0,-1-1 0 0 0,-8-13-1293 0 0</inkml:trace>
  <inkml:trace contextRef="#ctx0" brushRef="#br0" timeOffset="2884.49">1648 1706 17391 0 0,'0'0'1743'0'0,"7"-3"-1543"0"0,-3 1-101 0 0,-1-1-1 0 0,0 0 1 0 0,0 0 0 0 0,0 0-1 0 0,0 0 1 0 0,0-1-1 0 0,-1 1 1 0 0,1-1 0 0 0,1-4-1 0 0,12-16 284 0 0,-3 8-9 0 0,0-1 1 0 0,17-32-1 0 0,7-11-372 0 0,-10 17 69 0 0,-17 28 11 0 0,18-25 0 0 0,0 0-137 0 0,-20 27 8 0 0,16-19 0 0 0,11-17 220 0 0,-34 48-171 0 0,-1 1-1 0 0,0 0 0 0 0,0 0 1 0 0,0 0-1 0 0,0 0 0 0 0,0-1 0 0 0,1 1 1 0 0,-1 0-1 0 0,0 0 0 0 0,0 0 1 0 0,0 0-1 0 0,1 0 0 0 0,-1 0 0 0 0,0 0 1 0 0,0 0-1 0 0,1 0 0 0 0,-1 0 1 0 0,0 0-1 0 0,0 0 0 0 0,0 0 0 0 0,1 0 1 0 0,-1 0-1 0 0,0 0 0 0 0,0 0 1 0 0,1 0-1 0 0,-1 0 0 0 0,0 0 1 0 0,0 0-1 0 0,0 0 0 0 0,1 0 0 0 0,-1 0 1 0 0,0 0-1 0 0,0 0 0 0 0,0 0 1 0 0,1 1-1 0 0,-1-1 0 0 0,0 0 0 0 0,0 0 1 0 0,0 0-1 0 0,0 0 0 0 0,1 1 1 0 0,-1-1-1 0 0,0 0 0 0 0,0 0 1 0 0,0 1-1 0 0,6 7-20 0 0,-6-8 18 0 0,2 5-68 0 0,0 0 0 0 0,0 0 0 0 0,-1 1 0 0 0,0-1 0 0 0,0 1 0 0 0,0-1 0 0 0,0 9 0 0 0,2 9-83 0 0,8 72-280 0 0,-3-17 141 0 0,-5-58 25 0 0,-2 0 1 0 0,0 0-1 0 0,-2 0 1 0 0,0 0 0 0 0,-5 25-1 0 0,6-42-26 0 0,0-2 125 0 0,0 0-1 0 0,0-1 1 0 0,0 1-1 0 0,0 0 1 0 0,-1 0-1 0 0,1 0 1 0 0,0 0-1 0 0,0-1 1 0 0,-1 1-1 0 0,1 0 1 0 0,0 0-1 0 0,-1-1 1 0 0,1 1-1 0 0,-1 0 1 0 0,1 0-1 0 0,-1-1 1 0 0,1 1-1 0 0,-1-1 1 0 0,0 1-1 0 0,1 0 0 0 0,-1-1 1 0 0,0 1-1 0 0,-1 0 1 0 0,-7 2-5333 0 0</inkml:trace>
  <inkml:trace contextRef="#ctx0" brushRef="#br0" timeOffset="3346.3">1819 1613 4608 0 0,'-1'0'353'0'0,"-10"-8"-241"0"0,8 7 213 0 0,1-1-1 0 0,-1 1 1 0 0,1-1 0 0 0,0 0 0 0 0,-1 0 0 0 0,-3-6 5451 0 0,5 8-5727 0 0,1 0-1 0 0,0 0 1 0 0,0 0-1 0 0,0 0 1 0 0,0-1-1 0 0,0 1 1 0 0,0 0-1 0 0,0 0 1 0 0,0 0-1 0 0,0 0 1 0 0,0-1-1 0 0,0 1 1 0 0,0 0-1 0 0,0 0 1 0 0,0 0-1 0 0,0-1 1 0 0,0 1-1 0 0,0 0 1 0 0,0 0-1 0 0,0 0 1 0 0,0 0-1 0 0,0-1 1 0 0,1 1-1 0 0,-1 0 1 0 0,0 0-1 0 0,0 0 1 0 0,0 0-1 0 0,0 0 1 0 0,0-1-1 0 0,0 1 1 0 0,0 0-1 0 0,1 0 1 0 0,-1 0-1 0 0,0 0 1 0 0,26 5 616 0 0,-17-4-490 0 0,0 1 0 0 0,0 0 0 0 0,13 5 0 0 0,-14-4-193 0 0,1-1 0 0 0,-1 0-1 0 0,0 0 1 0 0,0 0 0 0 0,1-1 0 0 0,-1-1 0 0 0,10 1 0 0 0,14-5-4526 0 0,-15-2-260 0 0</inkml:trace>
  <inkml:trace contextRef="#ctx0" brushRef="#br0" timeOffset="3347.3">2272 1253 17135 0 0,'0'2'388'0'0,"0"11"107"0"0,-2-1 0 0 0,-3 21-1 0 0,2-13-400 0 0,0 1 0 0 0,2-1 0 0 0,2 28 0 0 0,-2 18 96 0 0,-13 45-136 0 0,4-37-34 0 0,10-72-36 0 0,-4 27-2315 0 0,3-27 1869 0 0,0 1-1 0 0,1-1 0 0 0,-1 1 1 0 0,0-1-1 0 0,0 0 1 0 0,0 1-1 0 0,-1-1 0 0 0,1 0 1 0 0,-3 4-1 0 0</inkml:trace>
  <inkml:trace contextRef="#ctx0" brushRef="#br0" timeOffset="3348.3">2158 1486 2304 0 0,'1'-7'137'0'0,"1"0"-1"0"0,-1 1 1 0 0,1-1-1 0 0,0 1 1 0 0,6-12 0 0 0,-5 12 1455 0 0,1 0 0 0 0,0 0 0 0 0,5-6 0 0 0,-3 4-28 0 0,-4 5-1210 0 0,0 1-1 0 0,0-1 1 0 0,0 0 0 0 0,0 1 0 0 0,1-1 0 0 0,-1 1 0 0 0,1 0 0 0 0,0-1 0 0 0,0 2-1 0 0,-1-1 1 0 0,1 0 0 0 0,1 0 0 0 0,-1 1 0 0 0,0 0 0 0 0,0-1 0 0 0,6 0-1 0 0,-1 0-181 0 0,-1 0-1 0 0,0 1 0 0 0,1 0 0 0 0,0 1 0 0 0,-1 0 1 0 0,1 0-1 0 0,-1 0 0 0 0,1 1 0 0 0,13 3 0 0 0,-10 0-119 0 0,-1-1-1 0 0,0 2 1 0 0,0 0-1 0 0,0 0 1 0 0,-1 0-1 0 0,14 11 0 0 0,-20-14-11 0 0,1 1 0 0 0,-1 0 0 0 0,0 0 0 0 0,0 0 0 0 0,0 0 0 0 0,0 0 0 0 0,-1 1 0 0 0,1-1 0 0 0,-1 1 0 0 0,0 0 0 0 0,0 0 0 0 0,0 0 0 0 0,-1 0 0 0 0,1 0 0 0 0,-1 0 0 0 0,0 0 0 0 0,0 0 0 0 0,0 1 0 0 0,-1-1 0 0 0,1 0 0 0 0,-1 1 0 0 0,0-1 0 0 0,-1 6 0 0 0,0-8 21 0 0,1-1-1 0 0,-1 1 0 0 0,0 0 0 0 0,0-1 1 0 0,0 1-1 0 0,0-1 0 0 0,0 1 0 0 0,0-1 1 0 0,0 1-1 0 0,0-1 0 0 0,0 0 1 0 0,-1 0-1 0 0,1 0 0 0 0,-3 2 0 0 0,-1 0 134 0 0,1 0 0 0 0,-1 0 0 0 0,-8 3 0 0 0,3-3 12 0 0,1 0-1 0 0,-1 0 0 0 0,1-1 1 0 0,-1 0-1 0 0,-17 1 0 0 0,20-5-201 0 0,-8 0-24 0 0,15 2-6 0 0,0 0-1 0 0,0 0 0 0 0,0 0 0 0 0,-1 0 1 0 0,1 0-1 0 0,0 0 0 0 0,0 1 0 0 0,0-1 1 0 0,0 0-1 0 0,0 0 0 0 0,0 0 1 0 0,0 0-1 0 0,0 0 0 0 0,0 0 0 0 0,0 1 1 0 0,0-1-1 0 0,0 0 0 0 0,0 0 0 0 0,0 0 1 0 0,0 0-1 0 0,0 0 0 0 0,0 1 1 0 0,0-1-1 0 0,0 0 0 0 0,0 0 0 0 0,0 0 1 0 0,0 0-1 0 0,0 0 0 0 0,0 0 0 0 0,0 1 1 0 0,0-1-1 0 0,0 0 0 0 0,0 0 1 0 0,0 0-1 0 0,0 0 0 0 0,0 0 0 0 0,0 0 1 0 0,0 1-1 0 0,0-1 0 0 0,1 0 0 0 0,-1 0 1 0 0,0 0-1 0 0,0 0 0 0 0,0 0 1 0 0,0 0-1 0 0,0 0 0 0 0,1 0 0 0 0,8 13-453 0 0,13 11-294 0 0,-20-23 516 0 0,0 1 0 0 0,0 0-1 0 0,-1 0 1 0 0,1 0 0 0 0,0 0 0 0 0,-1 1 0 0 0,1-1-1 0 0,1 4 1 0 0,-3-5 84 0 0,1 0 0 0 0,-1-1 0 0 0,1 1-1 0 0,-1 0 1 0 0,1 0 0 0 0,-1-1 0 0 0,1 1 0 0 0,0 0-1 0 0,-1-1 1 0 0,1 1 0 0 0,0-1 0 0 0,0 1 0 0 0,-1-1 0 0 0,1 1-1 0 0,0-1 1 0 0,1 1 0 0 0,0 0-333 0 0,1 1-1275 0 0</inkml:trace>
  <inkml:trace contextRef="#ctx0" brushRef="#br0" timeOffset="3719.84">2614 1149 16128 0 0,'0'0'1241'0'0,"0"2"-811"0"0,-2 8-386 0 0,2-8 91 0 0,-1 0 0 0 0,1 0-1 0 0,0-1 1 0 0,0 1 0 0 0,-1 0-1 0 0,1 0 1 0 0,1 4 0 0 0,17 140 4055 0 0,-5-48-4240 0 0,-6-43 2 0 0,1 62 0 0 0,-2-2 141 0 0,-4-109-48 0 0,1-6-36 0 0,2-5-28 0 0,-5 5 19 0 0,4-6-65 0 0,0 0 1 0 0,-1 1-1 0 0,0-2 0 0 0,0 1 1 0 0,4-12-1 0 0,3-8-145 0 0,-6 18 100 0 0,53-110-1383 0 0,-39 85 1041 0 0,34-46-1 0 0,-41 64 354 0 0,-2 0-1 0 0,14-27 1 0 0,-12 27 197 0 0,-10 14-49 0 0,1-1 1 0 0,-1 1 0 0 0,0 0 0 0 0,0-1 0 0 0,0 0 0 0 0,0 1 0 0 0,0-1 0 0 0,0 0 0 0 0,0 1 0 0 0,-1-1 0 0 0,1 0-1 0 0,0-3 1 0 0,-8 10 402 0 0,-7 6-125 0 0,1 1-1 0 0,0 0 0 0 0,-13 18 0 0 0,8-10-47 0 0,8-7-137 0 0,0 1-1 0 0,1 1 0 0 0,1-1 1 0 0,0 1-1 0 0,-6 18 0 0 0,12-28-130 0 0,1-1 0 0 0,0 1 0 0 0,0-1-1 0 0,0 1 1 0 0,1 0 0 0 0,-1 0 0 0 0,1-1 0 0 0,1 1-1 0 0,-1 0 1 0 0,0-1 0 0 0,1 1 0 0 0,0 0 0 0 0,0-1-1 0 0,1 1 1 0 0,-1-1 0 0 0,1 1 0 0 0,0-1 0 0 0,0 0-1 0 0,5 7 1 0 0,-3-5-36 0 0,1-1 0 0 0,0 0 0 0 0,1 0 0 0 0,8 6 0 0 0,-6-6-162 0 0,0-1-1 0 0,0 1 1 0 0,0-2-1 0 0,11 5 1 0 0,3 0-640 0 0,-19-7 453 0 0,0 0 0 0 0,-1 0 0 0 0,1-1 0 0 0,0 1-1 0 0,0-1 1 0 0,0 0 0 0 0,0 0 0 0 0,0 0 0 0 0,-1 0 0 0 0,1 0 0 0 0,0-1 0 0 0,0 1 0 0 0,0-1 0 0 0,-1 0-1 0 0,1 0 1 0 0,5-2 0 0 0,2-6-1544 0 0</inkml:trace>
  <inkml:trace contextRef="#ctx0" brushRef="#br0" timeOffset="4169.5">3070 1236 18631 0 0,'0'1'422'0'0,"1"14"-17"0"0,1-1 1 0 0,1 1-1 0 0,6 18 0 0 0,-8-29-393 0 0,5 22 214 0 0,0 0 0 0 0,1 33-1 0 0,-3-11 414 0 0,-3-19-599 0 0,-1-27-11 0 0,-1 0 1 0 0,1 1-1 0 0,0-1 1 0 0,0 0-1 0 0,0 0 0 0 0,0 0 1 0 0,1 0-1 0 0,0 3 1 0 0,1 6 652 0 0,7-19-556 0 0,-5 4-82 0 0,4-4-116 0 0,-2 0 0 0 0,1 0 0 0 0,-1-1 0 0 0,8-15 0 0 0,-5 9-98 0 0,0 0-1 0 0,19-24 0 0 0,2-1-54 0 0,-23 30 180 0 0,2-5-108 0 0,17-19 0 0 0,-14 16 164 0 0,-11 17 386 0 0,-4 2-359 0 0,1 1 0 0 0,0 0 0 0 0,0-1 0 0 0,0 1 0 0 0,1 0-1 0 0,-1 0 1 0 0,0 0 0 0 0,1 0 0 0 0,-2 4 0 0 0,-1-1 33 0 0,1-1-32 0 0,0 1 1 0 0,0 0 0 0 0,0-1 0 0 0,1 1 0 0 0,0 0 0 0 0,0 0 0 0 0,0 0-1 0 0,1 0 1 0 0,0 0 0 0 0,0 1 0 0 0,0-1 0 0 0,0 0 0 0 0,1 1-1 0 0,0-1 1 0 0,0 0 0 0 0,2 10 0 0 0,-1-11-42 0 0,-1-1-1 0 0,2 1 1 0 0,-1 0 0 0 0,0 0 0 0 0,1-1-1 0 0,-1 1 1 0 0,1-1 0 0 0,3 5 0 0 0,20 23 7 0 0,-22-28-99 0 0,0 0 0 0 0,0 0-1 0 0,1-1 1 0 0,-1 1 0 0 0,0-1 0 0 0,1 0-1 0 0,0 0 1 0 0,7 2 0 0 0,31 8-1654 0 0,-36-11 1510 0 0,-4 0-408 0 0,-1-1 498 0 0,-1 1 1 0 0,0-1-1 0 0,0 0 1 0 0,1 0-1 0 0,-1 0 1 0 0,0 0-1 0 0,0 0 1 0 0,1 1-1 0 0,-1-1 1 0 0,0 0-1 0 0,1 0 1 0 0,-1 0-1 0 0,0 0 1 0 0,1 0-1 0 0,-1 0 1 0 0,0 0-1 0 0,1 0 1 0 0,-1 0-1 0 0,0 0 1 0 0,0 0-1 0 0,1 0 1 0 0,-1 0-1 0 0,12-4-1930 0 0</inkml:trace>
  <inkml:trace contextRef="#ctx0" brushRef="#br0" timeOffset="4622.34">3532 1596 17191 0 0,'-1'15'303'0'0,"0"-1"0"0"0,-1 1-1 0 0,0-1 1 0 0,-1 1 0 0 0,-1-1-1 0 0,0 0 1 0 0,-1 0 0 0 0,0-1-1 0 0,-1 1 1 0 0,-13 19 0 0 0,17-29-426 0 0,-3 4 262 0 0,0-1-1 0 0,-1 0 1 0 0,-7 8-1 0 0,11-13-359 0 0,0 0 0 0 0,1-1 0 0 0,-1 0 0 0 0,0 1 1 0 0,0-1-1 0 0,1 0 0 0 0,-1 0 0 0 0,0 0 0 0 0,0 0 0 0 0,0 0 0 0 0,-1-1 0 0 0,1 1 0 0 0,0-1 0 0 0,0 1 1 0 0,0-1-1 0 0,0 0 0 0 0,-1 1 0 0 0,1-1 0 0 0,-3-1 0 0 0,-8-1-1843 0 0,10 1-14 0 0</inkml:trace>
  <inkml:trace contextRef="#ctx0" brushRef="#br0" timeOffset="4623.34">4054 1039 20815 0 0,'0'2'472'0'0,"-2"41"318"0"0,-3 1 0 0 0,-14 62 0 0 0,6-37-352 0 0,-4 81-1086 0 0,17-130 640 0 0,4 37 0 0 0,1-9 370 0 0,-3-17-265 0 0,2-1 0 0 0,11 43 1 0 0,-15-69-96 0 0,1 0 14 0 0,7 8-145 0 0,-7-10-510 0 0,-1-4-255 0 0,3-6-60 0 0</inkml:trace>
  <inkml:trace contextRef="#ctx0" brushRef="#br0" timeOffset="5071.8">3920 1147 13360 0 0,'17'14'592'0'0,"-6"-5"120"0"0,-1 6-568 0 0,6 0-144 0 0,3 0 0 0 0,3 2 0 0 0,1-1 1480 0 0,3-1 271 0 0,1-4 49 0 0</inkml:trace>
  <inkml:trace contextRef="#ctx0" brushRef="#br0" timeOffset="6327.38">2192 229 18887 0 0,'0'0'1712'0'0,"-1"0"-1409"0"0,1 1-260 0 0,-1-1 1 0 0,0 1-1 0 0,1-1 0 0 0,-1 0 1 0 0,1 0-1 0 0,-1 1 0 0 0,0-1 1 0 0,1 0-1 0 0,-1 0 1 0 0,0 0-1 0 0,1 0 0 0 0,-1 0 1 0 0,0 1-1 0 0,1-1 0 0 0,-1 0 1 0 0,0-1-1 0 0,1 1 0 0 0,-1 0 1 0 0,0 0-1 0 0,1 0 0 0 0,-1 0 1 0 0,1 0-1 0 0,-1-1 0 0 0,0 1 1 0 0,1 0-1 0 0,-1-1 0 0 0,1 1 1 0 0,-1 0-1 0 0,0-1 0 0 0,-9-12 141 0 0,7 7-171 0 0,1-1 1 0 0,0 0-1 0 0,-2-14 0 0 0,3 11-120 0 0,0 1 0 0 0,1-1 0 0 0,0 0 0 0 0,1-13-1 0 0,1 6-187 0 0,-2 13 240 0 0,0 1 0 0 0,0-1 0 0 0,0 1 0 0 0,1-1-1 0 0,0 1 1 0 0,0-1 0 0 0,0 1 0 0 0,0 0 0 0 0,3-6 0 0 0,-3 8 41 0 0,1-4-31 0 0,0 1-1 0 0,1 0 0 0 0,-1 0 1 0 0,1 0-1 0 0,0 0 0 0 0,1 1 1 0 0,6-7-1 0 0,-5 6-16 0 0,-4 3 55 0 0,1 0-1 0 0,-1 0 1 0 0,1 0 0 0 0,-1 0 0 0 0,1 0 0 0 0,-1 0-1 0 0,1 0 1 0 0,-1 0 0 0 0,1 0 0 0 0,0 1 0 0 0,-1-1 0 0 0,1 1-1 0 0,0-1 1 0 0,0 1 0 0 0,-1 0 0 0 0,1 0 0 0 0,0 0-1 0 0,0 0 1 0 0,0 0 0 0 0,-1 0 0 0 0,1 0 0 0 0,0 0 0 0 0,2 1-1 0 0,-2 0 0 0 0,-1-1 0 0 0,1 1 0 0 0,-1 0 0 0 0,1-1 1 0 0,-1 1-1 0 0,1 0 0 0 0,-1 0 0 0 0,0 0 0 0 0,0 0 0 0 0,1 0 0 0 0,-1 0 0 0 0,0 0 0 0 0,0 0 0 0 0,0 1 0 0 0,0-1 0 0 0,1 3 0 0 0,-1-2-16 0 0,1 1 0 0 0,-1 0 1 0 0,0 0-1 0 0,0 0 0 0 0,-1 0 0 0 0,1 0 1 0 0,-1 0-1 0 0,1 4 0 0 0,-1 1-12 0 0,-1 0 0 0 0,1 0 0 0 0,-1 0 0 0 0,-1-1 0 0 0,1 1 0 0 0,-5 10 0 0 0,1-5 73 0 0,-1 0 0 0 0,-1 0 0 0 0,0 0 0 0 0,-11 14-1 0 0,-40 46 225 0 0,29-38-7 0 0,-19 21 426 0 0,-25 34 1152 0 0,68-84-1687 0 0,0 1 98 0 0,1-1-1 0 0,-1 1 1 0 0,1 0-1 0 0,-5 12 1 0 0,9-18-213 0 0,-1 0 0 0 0,1 0 0 0 0,0 1-1 0 0,-1-1 1 0 0,1 0 0 0 0,0 0 0 0 0,-1 0 0 0 0,1 1 0 0 0,0-1 0 0 0,0 0 0 0 0,0 1 0 0 0,0-1-1 0 0,0 0 1 0 0,1 0 0 0 0,-1 1 0 0 0,0-1 0 0 0,1 0 0 0 0,-1 0 0 0 0,0 0 0 0 0,1 1-1 0 0,0-1 1 0 0,-1 0 0 0 0,1 0 0 0 0,0 0 0 0 0,-1 0 0 0 0,1 0 0 0 0,0 0 0 0 0,0 0 0 0 0,0 0-1 0 0,0 0 1 0 0,0-1 0 0 0,0 1 0 0 0,0 0 0 0 0,0 0 0 0 0,0-1 0 0 0,1 1 0 0 0,11 5 116 0 0,0-2 1 0 0,0 1 0 0 0,0-2-1 0 0,0 0 1 0 0,1 0 0 0 0,25 1-1 0 0,84-7-57 0 0,-76 0-12 0 0,-4 1-135 0 0,0-2 0 0 0,62-14 0 0 0,-53 8-1118 0 0,-33 5-40 0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0:41.41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120 527 14336 0 0,'-76'87'2161'0'0,"74"-86"-2084"0"0,1 0 0 0 0,0 0 0 0 0,0 0 0 0 0,-1 0 0 0 0,1 0-1 0 0,0 0 1 0 0,-1-1 0 0 0,1 1 0 0 0,-1 0 0 0 0,1-1 0 0 0,-1 1 0 0 0,1-1 0 0 0,-4 1 0 0 0,5-1-32 0 0,-1 0 1 0 0,1 0-1 0 0,-1 0 0 0 0,1 0 0 0 0,-1 0 1 0 0,0 0-1 0 0,1 0 0 0 0,-1 0 1 0 0,1 0-1 0 0,-1 0 0 0 0,1 0 1 0 0,-1 0-1 0 0,0 0 0 0 0,1 0 0 0 0,-1-1 1 0 0,1 1-1 0 0,-1 0 0 0 0,1 0 1 0 0,-1-1-1 0 0,1 1 0 0 0,-1 0 1 0 0,1-1-1 0 0,-1 1 0 0 0,1-1 0 0 0,0 1 1 0 0,-1 0-1 0 0,1-1 0 0 0,-1 1 1 0 0,1-1-1 0 0,0 1 0 0 0,0-1 1 0 0,-1 1-1 0 0,1-1 0 0 0,0 0 1 0 0,0 1-1 0 0,0-1 0 0 0,-1 0 0 0 0,-1-23 707 0 0,1 0 0 0 0,0 0 0 0 0,4-30 0 0 0,1 20-631 0 0,1 0-1 0 0,12-43 1 0 0,-9 44-43 0 0,-5 16 2 0 0,11-28 0 0 0,-10 34-71 0 0,39-89 83 0 0,-34 82-79 0 0,0 0 0 0 0,2 1-1 0 0,16-22 1 0 0,-23 34-14 0 0,0 0-13 0 0,0 0 0 0 0,0 1 0 0 0,0-1 0 0 0,1 1 0 0 0,-1 0 0 0 0,7-4 0 0 0,-10 7 10 0 0,1 1 1 0 0,-1-1 0 0 0,0 1-1 0 0,1-1 1 0 0,-1 1 0 0 0,1-1-1 0 0,-1 1 1 0 0,1 0 0 0 0,-1-1-1 0 0,1 1 1 0 0,-1 0 0 0 0,1 0 0 0 0,-1 0-1 0 0,1 1 1 0 0,-1-1 0 0 0,1 0-1 0 0,-1 0 1 0 0,1 1 0 0 0,-1-1-1 0 0,0 1 1 0 0,1-1 0 0 0,-1 1-1 0 0,0 0 1 0 0,1 0 0 0 0,-1-1-1 0 0,0 1 1 0 0,0 0 0 0 0,1 0-1 0 0,-1 0 1 0 0,1 2 0 0 0,1 1-9 0 0,0 0 1 0 0,0 0-1 0 0,-1 0 1 0 0,0 0-1 0 0,1 1 1 0 0,-2-1-1 0 0,1 1 1 0 0,0-1-1 0 0,1 9 1 0 0,0-2-13 0 0,3 11 13 0 0,-2-1 1 0 0,0 1-1 0 0,2 38 1 0 0,-7 70 20 0 0,-1-49 145 0 0,2-69-140 0 0,0-3 52 0 0,-1 1 1 0 0,2-1 0 0 0,0 1-1 0 0,0-1 1 0 0,1 1 0 0 0,0-1-1 0 0,0 0 1 0 0,6 13 0 0 0,-8-22-58 0 0,1 0 0 0 0,0 0 0 0 0,-1 0 0 0 0,1 1 0 0 0,0-2 0 0 0,-1 1 0 0 0,1 0 0 0 0,0 0 0 0 0,-1 0 0 0 0,1 0 0 0 0,-1 0 0 0 0,1 0 0 0 0,1-1 1 0 0,-2 1 2 0 0,4-2 5 0 0,0 1 0 0 0,0-1 1 0 0,0 0-1 0 0,0 0 0 0 0,0 0 0 0 0,-1-1 0 0 0,1 1 0 0 0,-1-1 0 0 0,0 0 0 0 0,4-4 0 0 0,3-4 40 0 0,13-22-1 0 0,-2 4 56 0 0,78-119 110 0 0,-67 97-193 0 0,-15 26-49 0 0,2 1-1 0 0,27-27 0 0 0,-45 50 19 0 0,7-6-11 0 0,1 3 12 0 0,-8 4 0 0 0,0 1 0 0 0,0-1 0 0 0,0 1 0 0 0,0-1 0 0 0,0 1 0 0 0,0-1 0 0 0,0 1 0 0 0,0 0 0 0 0,-1-1 0 0 0,1 1 0 0 0,0 0 0 0 0,0 0 0 0 0,0 0 0 0 0,-1 0 0 0 0,1 0 0 0 0,-1 0 0 0 0,2 1 0 0 0,7 18 0 0 0,-5-2-5 0 0,-2-1-1 0 0,0 0 0 0 0,-1 1 0 0 0,-1 25 0 0 0,-13 72-76 0 0,5-51 13 0 0,3-34-784 0 0,-1 0-1 0 0,-13 37 0 0 0,13-45-285 0 0</inkml:trace>
  <inkml:trace contextRef="#ctx0" brushRef="#br0" timeOffset="388.35">888 150 19463 0 0,'0'0'894'0'0,"1"1"-22"0"0,3 7-755 0 0,0 0 0 0 0,0 0 1 0 0,-1 0-1 0 0,4 13 1 0 0,-2-5 313 0 0,2 10 128 0 0,-1 0 1 0 0,3 33-1 0 0,-5-32-375 0 0,-3-8-377 0 0,-1 0 1 0 0,-3 39 0 0 0,2-48-45 0 0,1-5-356 0 0,-1 0-1 0 0,1 0 1 0 0,-1-1-1 0 0,0 1 1 0 0,-4 8-1 0 0,2-1-1189 0 0</inkml:trace>
  <inkml:trace contextRef="#ctx0" brushRef="#br0" timeOffset="846.59">1063 581 9672 0 0,'0'0'748'0'0,"1"-1"-492"0"0,2-1 354 0 0,0 0 0 0 0,0-1 1 0 0,-1 1-1 0 0,1-1 1 0 0,-1 0-1 0 0,1 1 0 0 0,-1-1 1 0 0,0 0-1 0 0,0 0 0 0 0,0-1 1 0 0,-1 1-1 0 0,1 0 0 0 0,1-5 1 0 0,10-18 1854 0 0,-10 20-2032 0 0,0 0-1 0 0,0 0 1 0 0,-1-1 0 0 0,0 1 0 0 0,3-11-1 0 0,6-19 535 0 0,13-33-89 0 0,-2 14-862 0 0,-13 31-3 0 0,17-33 1 0 0,-14 34-49 0 0,-6 11-14 0 0,1 0 0 0 0,0 0-1 0 0,0 0 1 0 0,2 1 0 0 0,10-12-1 0 0,-18 23 47 0 0,-1-1 0 0 0,1 0 0 0 0,0 1 0 0 0,0-1 1 0 0,-1 0-1 0 0,1 1 0 0 0,0-1 0 0 0,0 1 0 0 0,0-1 0 0 0,0 1 0 0 0,0 0 0 0 0,0-1 0 0 0,0 1 0 0 0,0 0 0 0 0,0 0 0 0 0,0 0 0 0 0,0 0 0 0 0,0 0 1 0 0,0 0-1 0 0,0 0 0 0 0,1 0 0 0 0,0 1-12 0 0,1-1 1 0 0,-1 1-1 0 0,0 0 1 0 0,-1 0-1 0 0,1 0 0 0 0,0 0 1 0 0,0 0-1 0 0,0 0 1 0 0,2 3-1 0 0,3 2-46 0 0,-1 0-1 0 0,-1 1 1 0 0,11 14-1 0 0,-7-5-12 0 0,0 0 0 0 0,0 1 0 0 0,8 23 0 0 0,10 29-38 0 0,-2-8 84 0 0,-16-42 19 0 0,-1 0 1 0 0,6 22 0 0 0,-10-27 83 0 0,10 20-1 0 0,2 7 110 0 0,-14-31-78 0 0,1-2 0 0 0,1 1 0 0 0,0 0 0 0 0,0-1 0 0 0,0 1 0 0 0,1-1-1 0 0,1 0 1 0 0,-1-1 0 0 0,1 0 0 0 0,0 1 0 0 0,10 7 0 0 0,-15-14 82 0 0,1-1 17 0 0,0-2-156 0 0,1 1-1 0 0,0 0 1 0 0,-1 0-1 0 0,1-1 1 0 0,-1 0-1 0 0,1 1 1 0 0,-1-1-1 0 0,0 0 1 0 0,0 0-1 0 0,0 0 1 0 0,0 0-1 0 0,0-1 1 0 0,0 1-1 0 0,-1-1 1 0 0,3-3-1 0 0,1-5 15 0 0,0 1 0 0 0,5-21 0 0 0,-4 10-17 0 0,9-33 2 0 0,-7 21-120 0 0,-1-3-226 0 0,-1-1 0 0 0,0-37 0 0 0,2-1-1120 0 0,-1 20 359 0 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6:55.84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50 15432 0 0,'16'0'680'0'0,"-9"0"151"0"0,1 3-671 0 0,0 1-160 0 0,4-1 0 0 0,8 1 0 0 0,4-1 264 0 0,-1-3 24 0 0,5-3 0 0 0,-1-1 0 0 0,8-3-224 0 0,-3 4-64 0 0,-8-7 0 0 0,3-1 0 0 0,5-3-800 0 0,-8-1-208 0 0</inkml:trace>
  <inkml:trace contextRef="#ctx0" brushRef="#br0" timeOffset="465.47">125 229 11520 0 0,'-9'20'1146'0'0,"8"-18"-962"0"0,0 0 1 0 0,-1 0 0 0 0,1 0-1 0 0,0 1 1 0 0,0-1 0 0 0,1 0-1 0 0,-1 1 1 0 0,0-1 0 0 0,1 1-1 0 0,-1 2 1 0 0,1-4 223 0 0,0 0 0 0 0,0 0 0 0 0,0 0 0 0 0,0 0 0 0 0,0 0 0 0 0,-1 0 0 0 0,1 0 0 0 0,0 0 0 0 0,-1 1 0 0 0,0 0 0 0 0,1-1-247 0 0,0 0 0 0 0,0-1 1 0 0,1 1-1 0 0,-1 0 0 0 0,0-1 0 0 0,1 1 1 0 0,-1 0-1 0 0,1-1 0 0 0,-1 1 0 0 0,0-1 1 0 0,1 1-1 0 0,-1 0 0 0 0,1-1 0 0 0,0 1 1 0 0,-1-1-1 0 0,2 1 0 0 0,-2-1 27 0 0,3 2-124 0 0,0 0 0 0 0,-1 0 0 0 0,1-1-1 0 0,0 1 1 0 0,0-1 0 0 0,0 0 0 0 0,0 1 0 0 0,0-1 0 0 0,7 0 0 0 0,28 2 318 0 0,-12-3-1133 0 0,48-8 0 0 0,-52 4-883 0 0,-1-1-1 0 0,33-12 1 0 0,-18 3-5560 0 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6:51.49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498 110 13392 0 0,'0'0'1892'0'0,"1"-2"-1414"0"0,0 0-356 0 0,0 0-1 0 0,0 0 0 0 0,0 0 1 0 0,-1-1-1 0 0,1 1 0 0 0,-1 0 0 0 0,1-1 1 0 0,-1 1-1 0 0,0 0 0 0 0,1-1 1 0 0,-1 1-1 0 0,-1 0 0 0 0,1-1 1 0 0,0 1-1 0 0,0 0 0 0 0,-1-1 1 0 0,0 1-1 0 0,1 0 0 0 0,-1-1 1 0 0,0 1-1 0 0,0 0 0 0 0,-2-3 1 0 0,-1 0-29 0 0,0 0-1 0 0,0 0 1 0 0,-1 1 0 0 0,0-1 0 0 0,0 1-1 0 0,0 0 1 0 0,-9-5 0 0 0,10 7-42 0 0,-1 0 1 0 0,1 1-1 0 0,-1-1 0 0 0,1 1 1 0 0,-1 0-1 0 0,1 0 0 0 0,-1 0 1 0 0,0 1-1 0 0,0 0 1 0 0,1 0-1 0 0,-9 1 0 0 0,3 0-20 0 0,0 1-1 0 0,0 0 0 0 0,0 0 0 0 0,0 1 0 0 0,1 1 0 0 0,-1 0 0 0 0,1 0 0 0 0,0 1 1 0 0,0 0-1 0 0,1 0 0 0 0,0 1 0 0 0,-1 0 0 0 0,-7 8 0 0 0,-1 4-46 0 0,0 1 0 0 0,1 1 0 0 0,0 0 0 0 0,-13 25 0 0 0,13-15-77 0 0,-24 60 0 0 0,29-63 84 0 0,2-3-19 0 0,1 0 1 0 0,2 0-1 0 0,0 1 0 0 0,-4 49 0 0 0,9-67 30 0 0,1 0 0 0 0,0 0 0 0 0,1 0 0 0 0,-1 0 0 0 0,1-1 0 0 0,1 1 0 0 0,-1 0 0 0 0,6 12 0 0 0,-6-16 1 0 0,0 0-1 0 0,1 0 1 0 0,-1-1 0 0 0,1 1-1 0 0,0 0 1 0 0,0-1 0 0 0,0 1-1 0 0,0-1 1 0 0,0 1 0 0 0,0-1-1 0 0,1 0 1 0 0,-1 0 0 0 0,1 0-1 0 0,0 0 1 0 0,-1-1-1 0 0,1 1 1 0 0,0-1 0 0 0,0 0-1 0 0,0 1 1 0 0,4 0 0 0 0,1-1 61 0 0,1 1 0 0 0,-1-2 0 0 0,1 1 0 0 0,0-1 0 0 0,-1 0 0 0 0,1-1 0 0 0,11-2 0 0 0,4-2 240 0 0,28-11 0 0 0,-3 2-42 0 0,-34 8-151 0 0,-3 1-36 0 0,-11 6 387 0 0,-6 3 504 0 0,-29 19-303 0 0,13-9-354 0 0,-26 21 0 0 0,34-23-272 0 0,-8 7 49 0 0,-28 30 0 0 0,21-17-108 0 0,15-18 3 0 0,0 0 0 0 0,-11 18-1 0 0,10-10-6 0 0,1 0 1 0 0,-14 34-1 0 0,23-44 13 0 0,-1 0-1 0 0,2 0 1 0 0,0 1 0 0 0,0-1-1 0 0,2 1 1 0 0,-2 23 0 0 0,3-18 1 0 0,1-1 0 0 0,3 25 1 0 0,-3-35 9 0 0,1 0 0 0 0,0-1 0 0 0,0 1 0 0 0,1-1 1 0 0,0 1-1 0 0,0-1 0 0 0,0 0 0 0 0,1 0 0 0 0,5 6 0 0 0,-4-6 2 0 0,-1-1 0 0 0,1 1 0 0 0,0-2 0 0 0,1 1 0 0 0,-1 0 0 0 0,1-1 0 0 0,0 0 0 0 0,0 0 0 0 0,0-1 0 0 0,1 0 0 0 0,-1 0 0 0 0,1 0 0 0 0,0-1 0 0 0,-1 0 0 0 0,9 2 0 0 0,-5-2-119 0 0,1-1-1 0 0,0 0 0 0 0,0-1 1 0 0,0 0-1 0 0,1 0 1 0 0,-1-1-1 0 0,-1-1 0 0 0,1 0 1 0 0,0 0-1 0 0,0-1 1 0 0,-1-1-1 0 0,1 1 0 0 0,-1-2 1 0 0,0 1-1 0 0,0-1 1 0 0,12-10-1 0 0,0-2-1036 0 0,-4-4-47 0 0</inkml:trace>
  <inkml:trace contextRef="#ctx0" brushRef="#br0" timeOffset="1135.13">652 1746 13824 0 0,'0'0'1061'0'0,"9"-11"1851"0"0,-7 9-2479 0 0,1-1 1 0 0,-1 0-1 0 0,1 0 1 0 0,-1-1-1 0 0,2-3 1 0 0,7-9 30 0 0,75-112 264 0 0,-83 123-693 0 0,48-77 196 0 0,73-155 0 0 0,-87 153-231 0 0,8-21 0 0 0,2 3 0 0 0,-47 102 0 0 0,0 0 0 0 0,0 0 0 0 0,1 0 0 0 0,-1 0 0 0 0,0 0 0 0 0,0-1 0 0 0,0 1 0 0 0,0 0 0 0 0,0 0 0 0 0,0 0 0 0 0,0 0 0 0 0,0 0 0 0 0,0 0 0 0 0,0 0 0 0 0,0 0 0 0 0,1-1 0 0 0,-1 1 0 0 0,0 0 0 0 0,0 0 0 0 0,0 0 0 0 0,0 0 0 0 0,0 0 0 0 0,0 0 0 0 0,0 0 0 0 0,1 0 0 0 0,-1 0 0 0 0,0 0 0 0 0,0 0 0 0 0,0 0 0 0 0,0 0 0 0 0,0 0 0 0 0,1 0 0 0 0,-1 0 0 0 0,0 0 0 0 0,0 0 0 0 0,3 5 0 0 0,2 12 0 0 0,-4-11 0 0 0,3 12-104 0 0,-1 0 0 0 0,1 25 0 0 0,1 7-128 0 0,9 51 109 0 0,7 49 54 0 0,-14-118-9 0 0,-5-23 19 0 0,1 0 1 0 0,-2 0 0 0 0,2 15-1 0 0,-3-22-281 0 0</inkml:trace>
  <inkml:trace contextRef="#ctx0" brushRef="#br0" timeOffset="1504.35">830 1280 9672 0 0,'0'0'2218'0'0,"2"0"-903"0"0,8 1-142 0 0,1 0 1 0 0,16 5-1 0 0,2 0-643 0 0,0-1-202 0 0,0-1-1 0 0,0-1 0 0 0,30-2 1 0 0,-35-3-251 0 0,0 0 1 0 0,-1-2-1 0 0,42-13 0 0 0,-9-2-5361 0 0,-31 8-562 0 0</inkml:trace>
  <inkml:trace contextRef="#ctx0" brushRef="#br0" timeOffset="1918.77">1492 906 6448 0 0,'-3'0'103'0'0,"1"1"0"0"0,0 0 0 0 0,0 1 0 0 0,0-1 0 0 0,0 0 0 0 0,0 1 0 0 0,0-1 0 0 0,0 1 0 0 0,0-1 0 0 0,0 1 0 0 0,1 0 0 0 0,-1 0 0 0 0,1 0 0 0 0,-1 0 0 0 0,1 0 0 0 0,0 0 0 0 0,0 0 0 0 0,0 0 0 0 0,0 0 0 0 0,-1 5 0 0 0,-1 3 2050 0 0,0 1 1 0 0,0 0-1 0 0,0 12 1 0 0,-4 87-405 0 0,-1 0-1421 0 0,2-37-12 0 0,3-38-160 0 0,-8 47 0 0 0,-24 59-406 0 0,23-97 457 0 0,11-39-267 0 0,0 0 0 0 0,-1-1-1 0 0,0 0 1 0 0,0 1-1 0 0,0-1 1 0 0,0 0-1 0 0,-4 5 1 0 0,5-8-85 0 0,0 0-1 0 0,0 0 1 0 0,0 0 0 0 0,0 0-1 0 0,0 0 1 0 0,0 0 0 0 0,0 0-1 0 0,0 0 1 0 0,0 0 0 0 0,-1 0-1 0 0,1-1 1 0 0,0 1-1 0 0,-1-1 1 0 0,1 1 0 0 0,0-1-1 0 0,-1 1 1 0 0,1-1 0 0 0,-1 0-1 0 0,1 1 1 0 0,-1-1 0 0 0,1 0-1 0 0,0 0 1 0 0,-1 0 0 0 0,1 0-1 0 0,-1-1 1 0 0,1 1 0 0 0,-2-1-1 0 0,-9-3-2220 0 0</inkml:trace>
  <inkml:trace contextRef="#ctx0" brushRef="#br0" timeOffset="1919.77">1212 1442 2760 0 0,'24'-106'560'0'0,"-21"99"162"0"0,0-1 0 0 0,0 1 0 0 0,1 0 0 0 0,-1 0 0 0 0,2 0 0 0 0,-1 0 1 0 0,1 1-1 0 0,0 0 0 0 0,0 0 0 0 0,1 0 0 0 0,0 0 0 0 0,9-6 0 0 0,-9 8-388 0 0,0 0 1 0 0,0 0-1 0 0,1 1 0 0 0,-1-1 0 0 0,1 2 1 0 0,-1-1-1 0 0,1 1 0 0 0,12-3 1 0 0,-3 3-75 0 0,-1 0 1 0 0,1 2-1 0 0,0-1 1 0 0,-1 2-1 0 0,1 0 1 0 0,0 1 0 0 0,-1 0-1 0 0,27 9 1 0 0,-37-9-209 0 0,0 0 1 0 0,0 1-1 0 0,0 0 0 0 0,-1 0 1 0 0,1 0-1 0 0,-1 0 1 0 0,7 7-1 0 0,2 0 189 0 0,-12-8-198 0 0,-1-1 0 0 0,1 1 0 0 0,0-1 0 0 0,-1 0 1 0 0,1 1-1 0 0,0-1 0 0 0,-1 1 0 0 0,0 0 0 0 0,1-1 0 0 0,-1 1 0 0 0,0-1 1 0 0,0 1-1 0 0,0-1 0 0 0,0 1 0 0 0,0 0 0 0 0,-1 2 0 0 0,1-1 120 0 0,0-2-108 0 0,0 0-1 0 0,-1 0 1 0 0,1 0 0 0 0,0 1 0 0 0,-1-1 0 0 0,1 0-1 0 0,-1 0 1 0 0,0 0 0 0 0,1 0 0 0 0,-1 0 0 0 0,0 0-1 0 0,1 0 1 0 0,-3 1 0 0 0,1 0 88 0 0,0 1-27 0 0,0 0 0 0 0,0 0-1 0 0,-1-1 1 0 0,1 1 0 0 0,-1-1-1 0 0,1 0 1 0 0,-1 0 0 0 0,0 0-1 0 0,0 0 1 0 0,0-1 0 0 0,-5 3-1 0 0,-3 0 187 0 0,1-1 0 0 0,-15 3-1 0 0,-15 5 317 0 0,34-9-287 0 0,-7 2-314 0 0,13-4-29 0 0,0 1 0 0 0,-1-1 0 0 0,1 0 0 0 0,0 1 0 0 0,0-1 0 0 0,0 0 0 0 0,-1 1 0 0 0,1-1 0 0 0,0 0 0 0 0,0 1 1 0 0,0-1-1 0 0,0 0 0 0 0,0 1 0 0 0,-1-1 0 0 0,1 0 0 0 0,0 1 0 0 0,0-1 0 0 0,0 1 0 0 0,0-1 0 0 0,0 0 0 0 0,0 1 0 0 0,0-1 0 0 0,0 0 0 0 0,1 1 0 0 0,-1-1 0 0 0,0 1 0 0 0,0-1 0 0 0,0 0 0 0 0,0 1 0 0 0,0-1 0 0 0,1 0 0 0 0,-1 1 0 0 0,0-1 0 0 0,5 9-29 0 0,0-1 0 0 0,0 0 0 0 0,1-1 0 0 0,0 1-1 0 0,11 10 1 0 0,39 30-59 0 0,-18-17 81 0 0,-23-17-346 0 0,1-2 0 0 0,1 0-1 0 0,0-1 1 0 0,28 13 0 0 0,-33-20-543 0 0</inkml:trace>
  <inkml:trace contextRef="#ctx0" brushRef="#br0" timeOffset="2436.38">1824 1035 14768 0 0,'0'0'678'0'0,"-1"2"-14"0"0,-2 7-557 0 0,1 0 0 0 0,0 0 1 0 0,0 0-1 0 0,1 0 0 0 0,-1 18 0 0 0,1-9 422 0 0,-6 222 1820 0 0,2-138-1965 0 0,-5-15-202 0 0,7-69-25 0 0,-1-1 1 0 0,-7 23-1 0 0,4-20 239 0 0,5-15 934 0 0,2-11-930 0 0,2-16-449 0 0,-2 19 162 0 0,6-28-74 0 0,1 0 0 0 0,1 0 0 0 0,19-47 0 0 0,-15 51-99 0 0,28-51 0 0 0,24-20-107 0 0,-49 76 153 0 0,33-45-29 0 0,66-70 1 0 0,-102 123 6 0 0,-5 5 22 0 0,1 0 0 0 0,0 1 0 0 0,13-11 0 0 0,-25 24 67 0 0,0-1 1 0 0,0 1 0 0 0,-4 7-1 0 0,2-3 1 0 0,-43 52 466 0 0,27-34-95 0 0,-32 49-1 0 0,45-61-337 0 0,1 1 1 0 0,-8 18 0 0 0,5-8-61 0 0,7-16-2 0 0,0 0 1 0 0,-6 21-1 0 0,10-28-22 0 0,-1 0 0 0 0,1 0 0 0 0,-1 0 0 0 0,1 0 0 0 0,0 0 0 0 0,0 0-1 0 0,1 0 1 0 0,-1 0 0 0 0,1 0 0 0 0,-1 0 0 0 0,1 0 0 0 0,0 0 0 0 0,0 0-1 0 0,3 5 1 0 0,6 7-32 0 0,1 0 0 0 0,0-1 0 0 0,27 26 0 0 0,-14-15 9 0 0,-3-5 40 0 0,-14-13-59 0 0,1 0-1 0 0,11 16 1 0 0,-19-22-19 0 0,9 11-486 0 0,0 1 1 0 0,1-1-1 0 0,17 15 1 0 0,-24-24 304 0 0,0 0 0 0 0,1 0 1 0 0,0-1-1 0 0,0 0 0 0 0,0 0 1 0 0,0 0-1 0 0,5 2 1 0 0,-7-3-26 0 0,1 0 1 0 0,-1-1 0 0 0,1 0-1 0 0,-1 1 1 0 0,1-1 0 0 0,-1 0-1 0 0,1 0 1 0 0,0 0 0 0 0,-1 0-1 0 0,1-1 1 0 0,-1 1 0 0 0,1-1-1 0 0,3-1 1 0 0,2-4-1370 0 0</inkml:trace>
  <inkml:trace contextRef="#ctx0" brushRef="#br0" timeOffset="2984.94">2501 930 2304 0 0,'0'0'101'0'0,"-1"2"1"0"0,-8 14-81 0 0,-1 7 5780 0 0,9-20-4724 0 0,0 0 0 0 0,0 0 0 0 0,0 0 0 0 0,1 0 0 0 0,-1-1 0 0 0,1 5 0 0 0,-2 4-351 0 0,1-1-324 0 0,0-1 0 0 0,1 1-1 0 0,1 13 1 0 0,-1 0-140 0 0,9 82 1015 0 0,-2-38-706 0 0,-4-21-269 0 0,5 78 832 0 0,-11-22 117 0 0,3-93-1106 0 0,0-7 583 0 0,2-2-561 0 0,2-2-200 0 0,0 0-1 0 0,0 0 1 0 0,0-1-1 0 0,0 1 1 0 0,-1-1 0 0 0,1 0-1 0 0,-1 0 1 0 0,6-6-1 0 0,24-34-177 0 0,-12 13 132 0 0,44-62-372 0 0,-4 6-42 0 0,41-54-75 0 0,-90 123 542 0 0,0-1-1 0 0,19-38 0 0 0,-27 45 27 0 0,-4 11 1 0 0,0 0-1 0 0,0 0 0 0 0,0 0 1 0 0,0 0-1 0 0,0 0 0 0 0,1 0 1 0 0,-1-1-1 0 0,0 1 0 0 0,0 0 1 0 0,0 0-1 0 0,0 0 1 0 0,0 0-1 0 0,0 0 0 0 0,0 0 1 0 0,0 0-1 0 0,0 0 0 0 0,0-1 1 0 0,0 1-1 0 0,0 0 0 0 0,0 0 1 0 0,-1 0-1 0 0,1 0 0 0 0,0 0 1 0 0,0 0-1 0 0,0 0 0 0 0,0 0 1 0 0,0 0-1 0 0,0-1 0 0 0,0 1 1 0 0,0 0-1 0 0,0 0 1 0 0,0 0-1 0 0,0 0 0 0 0,0 0 1 0 0,0 0-1 0 0,0 0 0 0 0,0 0 1 0 0,-1 0-1 0 0,1 0 0 0 0,0 0 1 0 0,0 0-1 0 0,0 0 0 0 0,-5 1 37 0 0,-3 5 46 0 0,8-6-82 0 0,-15 12 93 0 0,2 1 0 0 0,-15 17 0 0 0,12-12-32 0 0,-35 45 133 0 0,32-38-126 0 0,13-16-22 0 0,-1 1-1 0 0,-3 10 0 0 0,-7 10 111 0 0,12-23-126 0 0,1 1 0 0 0,1-1 0 0 0,-1 1 0 0 0,1-1 0 0 0,1 1 0 0 0,-1 0 0 0 0,-1 15 0 0 0,3-19-30 0 0,1 0 0 0 0,-1 0-1 0 0,1-1 1 0 0,0 1-1 0 0,0 0 1 0 0,0 0-1 0 0,1 0 1 0 0,0 0-1 0 0,-1-1 1 0 0,1 1 0 0 0,0 0-1 0 0,1-1 1 0 0,-1 1-1 0 0,1-1 1 0 0,0 1-1 0 0,0-1 1 0 0,0 0-1 0 0,5 6 1 0 0,-5-7 15 0 0,0 0 0 0 0,0 0 0 0 0,1 0 0 0 0,-1-1 0 0 0,1 1 0 0 0,0-1-1 0 0,-1 0 1 0 0,1 1 0 0 0,0-1 0 0 0,0-1 0 0 0,0 1 0 0 0,0 0 0 0 0,4 0 0 0 0,1-1-135 0 0,0 1-1 0 0,1-2 1 0 0,12-1-1 0 0,-13 1-265 0 0,0-1 0 0 0,0-1 0 0 0,10-3 0 0 0,7-3-2961 0 0,-7 4 1051 0 0,-1 0-15 0 0</inkml:trace>
  <inkml:trace contextRef="#ctx0" brushRef="#br0" timeOffset="3503.94">3155 1592 16416 0 0,'0'2'751'0'0,"-8"34"288"0"0,-8 48 36 0 0,14-70-868 0 0,-1 0 1 0 0,0-1-1 0 0,-1 1 1 0 0,-1-1-1 0 0,0 0 1 0 0,-1 0-1 0 0,0-1 1 0 0,-1 0-1 0 0,-1 0 1 0 0,-9 12-1 0 0,13-19-2555 0 0</inkml:trace>
  <inkml:trace contextRef="#ctx0" brushRef="#br0" timeOffset="3504.94">3479 737 18431 0 0,'0'0'900'0'0,"0"2"-392"0"0,4 9-318 0 0,-1 0 0 0 0,-1 0 0 0 0,0 0-1 0 0,-1 1 1 0 0,0-1 0 0 0,-1 18 0 0 0,-9 74 1183 0 0,8-94-1332 0 0,-38 338 710 0 0,30-265-386 0 0,-2 29 32 0 0,6-43-397 0 0,-1 26 0 0 0,7-83 20 0 0,0-8-38 0 0,0 0 1 0 0,-1 1-1 0 0,1-1 0 0 0,-1 0 0 0 0,0 6 1 0 0,0-8-442 0 0,3-6-1423 0 0,-2 0 1352 0 0,1 0-1 0 0,-1 0 1 0 0,0 1 0 0 0,0-1 0 0 0,0 0-1 0 0,-1 0 1 0 0,1 0 0 0 0,-1 0 0 0 0,0 0 0 0 0,-2-9-1 0 0,1 2-8 0 0,0-30-1637 0 0</inkml:trace>
  <inkml:trace contextRef="#ctx0" brushRef="#br0" timeOffset="3925.45">3407 1161 20127 0 0,'0'0'463'0'0,"2"1"61"0"0,3 6-335 0 0,1-1 0 0 0,0 0 0 0 0,1 0 0 0 0,0-1 0 0 0,-1 1 0 0 0,15 7 0 0 0,51 21 269 0 0,-64-31-452 0 0,0-1-1 0 0,1-1 1 0 0,-1 1-1 0 0,0-1 1 0 0,1-1-1 0 0,-1 1 0 0 0,1-1 1 0 0,-1-1-1 0 0,1 0 1 0 0,13-3-1 0 0,-5 1-633 0 0,-1-1 0 0 0,1-1 0 0 0,-1-1-1 0 0,16-8 1 0 0,-5-3-715 0 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12.03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285 311 16559 0 0,'-13'11'1792'0'0,"12"-9"-1774"0"0,-1 0-1 0 0,1 0 0 0 0,-1 1 0 0 0,1-1 0 0 0,0 0 0 0 0,0 1 0 0 0,0-1 0 0 0,0 1 0 0 0,0-1 0 0 0,1 1 0 0 0,-1 3 0 0 0,-3 35 351 0 0,2-17-218 0 0,-6 85 151 0 0,-5-20-57 0 0,-12 79 376 0 0,-7 66 520 0 0,28-198-858 0 0,-2 51 580 0 0,4-47-411 0 0,1-23-234 0 0,1-1 0 0 0,1 0 0 0 0,1 0-1 0 0,0 1 1 0 0,6 21 0 0 0,-6-32-188 0 0,0 0 0 0 0,0-1 0 0 0,1 1 0 0 0,0 0 0 0 0,0-1 0 0 0,0 0 0 0 0,1 0 0 0 0,-1 0 0 0 0,1 0 0 0 0,0 0 0 0 0,1-1-1 0 0,-1 0 1 0 0,1 0 0 0 0,0 0 0 0 0,9 5 0 0 0,-4-4 13 0 0,-1 0-1 0 0,2-1 1 0 0,-1 0 0 0 0,0 0-1 0 0,1-1 1 0 0,0-1 0 0 0,21 3-1 0 0,14 1-41 0 0,-25-2 0 0 0,38 0 0 0 0,20-4 0 0 0,80-11 0 0 0,-147 10-178 0 0,0-1-1 0 0,1-1 0 0 0,-2 1 1 0 0,1-2-1 0 0,0 0 0 0 0,14-7 1 0 0,-26 11 144 0 0,0 0 1 0 0,0 0 0 0 0,1 0 0 0 0,-1 0 0 0 0,0 0-1 0 0,0 0 1 0 0,0 0 0 0 0,0 0 0 0 0,0 0 0 0 0,0 0-1 0 0,0 0 1 0 0,0 0 0 0 0,0 0 0 0 0,0 0-1 0 0,0 0 1 0 0,0 0 0 0 0,0 0 0 0 0,0 0 0 0 0,0 0-1 0 0,0 0 1 0 0,1 0 0 0 0,-1 0 0 0 0,0-1 0 0 0,0 1-1 0 0,0 0 1 0 0,0 0 0 0 0,0 0 0 0 0,0 0 0 0 0,0 0-1 0 0,0 0 1 0 0,0 0 0 0 0,0 0 0 0 0,0 0 0 0 0,0 0-1 0 0,0 0 1 0 0,0 0 0 0 0,0 0 0 0 0,0 0-1 0 0,0-1 1 0 0,0 1 0 0 0,0 0 0 0 0,0 0 0 0 0,0 0-1 0 0,0 0 1 0 0,0 0 0 0 0,0 0 0 0 0,0 0 0 0 0,0 0-1 0 0,0 0 1 0 0,0 0 0 0 0,0 0 0 0 0,-1 0 0 0 0,1 0-1 0 0,0 0 1 0 0,0 0 0 0 0,0 0 0 0 0,0 0 0 0 0,0-1-1 0 0,0 1 1 0 0,0 0 0 0 0,0 0 0 0 0,0 0 0 0 0,0 0-1 0 0</inkml:trace>
  <inkml:trace contextRef="#ctx0" brushRef="#br0" timeOffset="451.04">1 1043 21743 0 0,'0'0'2176'0'0,"1"0"-1989"0"0,220 3-6 0 0,-83-8-95 0 0,-110 2-780 0 0,-1-1 0 0 0,54-16 0 0 0,-48 10-350 0 0</inkml:trace>
  <inkml:trace contextRef="#ctx0" brushRef="#br0" timeOffset="452.04">206 700 21911 0 0,'-11'-3'691'0'0,"-21"0"0"0"0,-7-2 335 0 0,32 2-976 0 0,6 2 876 0 0,2 0-624 0 0,4-1-265 0 0,75-27 114 0 0,58-16-1059 0 0,-48 10-2802 0 0,-50 17-4073 0 0</inkml:trace>
  <inkml:trace contextRef="#ctx0" brushRef="#br0" timeOffset="885.37">1417 16 11520 0 0,'0'0'886'0'0,"-2"0"-582"0"0,-11-5 93 0 0,-11 0 4505 0 0,2 1 340 0 0,17 4-4941 0 0,1-1-1 0 0,-1 1 0 0 0,0-1 0 0 0,0 1 1 0 0,0 0-1 0 0,0 1 0 0 0,0 0 1 0 0,1-1-1 0 0,-1 1 0 0 0,-6 3 1 0 0,3-1-209 0 0,0 0 1 0 0,0 1 0 0 0,0 0 0 0 0,-14 9 0 0 0,19-10-91 0 0,0 0-1 0 0,0 0 1 0 0,0 0-1 0 0,0 0 1 0 0,0 0-1 0 0,1 1 1 0 0,0-1-1 0 0,-1 1 1 0 0,-1 4-1 0 0,-14 39-4 0 0,17-43 3 0 0,-9 29-37 0 0,-10 60 0 0 0,5 37-85 0 0,9-70 92 0 0,-50 590-64 0 0,53-580 113 0 0,0 140 109 0 0,4-197-93 0 0,0-1-1 0 0,1 0 1 0 0,0 0 0 0 0,1 0-1 0 0,0 0 1 0 0,8 17 0 0 0,-10-27-32 0 0,0 0 1 0 0,1 0 0 0 0,-1-1 0 0 0,1 1 0 0 0,-1 0 0 0 0,1-1 0 0 0,0 1 0 0 0,-1-1 0 0 0,1 1 0 0 0,0-1 0 0 0,0 0 0 0 0,0 0 0 0 0,0 0 0 0 0,0 0 0 0 0,1 0 0 0 0,-1 0 0 0 0,0 0 0 0 0,0-1 0 0 0,0 1 0 0 0,5-1 0 0 0,4 1-10 0 0,1 0 0 0 0,-1-1 0 0 0,13-2 0 0 0,1 1-39 0 0,36-4-115 0 0,5 0-340 0 0,16 0-2122 0 0,-54 2 1292 0 0</inkml:trace>
  <inkml:trace contextRef="#ctx0" brushRef="#br0" timeOffset="2152.94">2062 797 10592 0 0,'0'0'964'0'0,"-3"-7"146"0"0,-16-24 2867 0 0,-1-1-2893 0 0,16 24-872 0 0,4 6-175 0 0,-1 1-1 0 0,1-1 0 0 0,-1 1 0 0 0,0-1 0 0 0,0 1 0 0 0,1 0 0 0 0,-1-1 1 0 0,0 1-1 0 0,-2-2 0 0 0,-3 2-24 0 0,4 1-222 0 0,2 2-120 0 0,-3 7 270 0 0,1 0 0 0 0,0 0 0 0 0,0 0 1 0 0,0 16-1 0 0,1 40 1265 0 0,2-34-906 0 0,-1 34-200 0 0,3 204-25 0 0,-3-210-49 0 0,1 9 25 0 0,1-42 54 0 0,0 1-1 0 0,-2-1 1 0 0,-1 1 0 0 0,-1-1-1 0 0,-1 1 1 0 0,-10 36-1 0 0,9-45-82 0 0,3-14-26 0 0,1 0-1 0 0,-1 0 1 0 0,0 0 0 0 0,0 0 0 0 0,-1 0-1 0 0,1 0 1 0 0,-1 0 0 0 0,0-1-1 0 0,0 1 1 0 0,0 0 0 0 0,-1-1 0 0 0,1 0-1 0 0,-1 1 1 0 0,1-1 0 0 0,-1 0-1 0 0,-4 3 1 0 0,7-6-51 0 0,-1-1-1 0 0,1 1 0 0 0,0 0 1 0 0,0 0-1 0 0,-1 0 1 0 0,1 0-1 0 0,0 0 1 0 0,-1 0-1 0 0,1-1 1 0 0,0 1-1 0 0,0 0 0 0 0,0 0 1 0 0,-1 0-1 0 0,1-1 1 0 0,0 1-1 0 0,0 0 1 0 0,-1 0-1 0 0,1-1 1 0 0,0 1-1 0 0,0 0 0 0 0,0 0 1 0 0,0-1-1 0 0,0 1 1 0 0,0 0-1 0 0,-1-1 1 0 0,1 0-122 0 0,-3-4-138 0 0,1 0-1 0 0,0-1 1 0 0,0 1-1 0 0,0-1 1 0 0,1 1-1 0 0,0-1 1 0 0,-1-6-1 0 0,-1-44-1151 0 0,3 29 866 0 0,0-121-1246 0 0,0 13 600 0 0,3 50 1315 0 0,1 12 116 0 0,7-165 2360 0 0,-6 212-1932 0 0,1-1 0 0 0,0 2 1 0 0,12-28-1 0 0,-9 27 144 0 0,-6 19-529 0 0,0 0 0 0 0,0-1 1 0 0,0 1-1 0 0,1 1 0 0 0,1-1 0 0 0,-1 1 1 0 0,1-1-1 0 0,0 1 0 0 0,0 1 1 0 0,1-1-1 0 0,-1 1 0 0 0,12-8 0 0 0,-9 7-94 0 0,1 1 0 0 0,0 0 0 0 0,0 0 0 0 0,1 1 0 0 0,0 1 0 0 0,-1-1 0 0 0,1 2 0 0 0,0-1 0 0 0,12 0 0 0 0,-3 0-87 0 0,1 1 0 0 0,0 2-1 0 0,0 0 1 0 0,0 1 0 0 0,0 0 0 0 0,33 9-1 0 0,-41-7-43 0 0,100 29 30 0 0,-101-28-25 0 0,0 1-1 0 0,0 0 0 0 0,0 0 1 0 0,-1 2-1 0 0,0-1 0 0 0,-1 1 1 0 0,15 13-1 0 0,-22-19 4 0 0,-1 1 1 0 0,0-1-1 0 0,0 0 0 0 0,0 1 1 0 0,0-1-1 0 0,0 0 1 0 0,0 1-1 0 0,-1-1 0 0 0,1 1 1 0 0,0-1-1 0 0,-1 1 0 0 0,1 0 1 0 0,-1-1-1 0 0,0 1 0 0 0,1-1 1 0 0,-1 1-1 0 0,0 0 1 0 0,0 2-1 0 0,-1-1 24 0 0,1-1 0 0 0,-1 1 0 0 0,1 0 0 0 0,-1-1 0 0 0,0 1 0 0 0,0 0 1 0 0,-1-1-1 0 0,1 0 0 0 0,0 1 0 0 0,-3 2 0 0 0,-2 3 63 0 0,-1-1 0 0 0,1 0 0 0 0,-1-1 0 0 0,-1 1-1 0 0,-9 5 1 0 0,-135 96 1554 0 0,146-103-1557 0 0,1-1 1 0 0,0 1-1 0 0,1-1 0 0 0,-1 1 1 0 0,1 1-1 0 0,0-1 1 0 0,0 1-1 0 0,1-1 1 0 0,-6 13-1 0 0,9-16-92 0 0,-1 0 0 0 0,1 0 0 0 0,0 0 0 0 0,0 0 0 0 0,0 0 0 0 0,0 0 0 0 0,0 0 0 0 0,0 0 0 0 0,0 0 0 0 0,1 0 0 0 0,-1 0 0 0 0,1 0 0 0 0,-1 0 0 0 0,1 0-1 0 0,0 0 1 0 0,0 0 0 0 0,0-1 0 0 0,0 1 0 0 0,1 2 0 0 0,3 3-22 0 0,0 0 1 0 0,1-1-1 0 0,6 8 0 0 0,12 8-5 0 0,1 0-1 0 0,0-2 0 0 0,30 18 1 0 0,146 94-112 0 0,-114-74-418 0 0,-68-43-1457 0 0</inkml:trace>
  <inkml:trace contextRef="#ctx0" brushRef="#br0" timeOffset="4657.92">2974 1881 7832 0 0,'-6'4'279'0'0,"4"-4"-226"0"0,1 1 0 0 0,-1 0 0 0 0,1-1 0 0 0,-12 14 11653 0 0,14-16-11221 0 0,4-11 19 0 0,9-18 0 0 0,-7 16-206 0 0,6-20 1 0 0,12-31 164 0 0,5-14-134 0 0,36-119 39 0 0,-33 102-352 0 0,-23 66 9 0 0,-6 19-2 0 0,0 0 0 0 0,6-11 0 0 0,-5 13-1 0 0,-1-2 0 0 0,7-20 0 0 0,-11 30-22 0 0,1-1-1 0 0,0 0 0 0 0,0 0 0 0 0,0 0 0 0 0,1 1 0 0 0,-1-1 0 0 0,1 0 0 0 0,-1 1 1 0 0,1-1-1 0 0,0 1 0 0 0,3-3 0 0 0,6-1-55 0 0,-7 8 54 0 0,-2-2-8 0 0,1 2-1 0 0,0-1 1 0 0,-1 1 0 0 0,1 0 0 0 0,0 0-1 0 0,-1 0 1 0 0,1 0 0 0 0,-1 0 0 0 0,1 0-1 0 0,-1 1 1 0 0,0-1 0 0 0,0 1 0 0 0,0-1-1 0 0,-1 1 1 0 0,1 0 0 0 0,0 0 0 0 0,1 4 0 0 0,3 9-61 0 0,9 29 0 0 0,-14-44 65 0 0,31 149-60 0 0,-17-75 52 0 0,-8-52-108 0 0,-5-18 19 0 0,-1-1 0 0 0,1 1 0 0 0,-1 1 0 0 0,0-1 0 0 0,0 5 0 0 0,-1-9-625 0 0,-11 2-6653 0 0,-1-3 1983 0 0</inkml:trace>
  <inkml:trace contextRef="#ctx0" brushRef="#br0" timeOffset="5080.84">3199 1530 1376 0 0,'0'0'65'0'0,"-2"-1"-6"0"0,0-1 91 0 0,0-1 0 0 0,0 1 1 0 0,-1 1-1 0 0,1-1 0 0 0,-1 0 1 0 0,1 1-1 0 0,-1-1 0 0 0,-9-2 8482 0 0,18-4-5561 0 0,0 4-2822 0 0,0 1 0 0 0,1 1 0 0 0,-1-1 0 0 0,1 1 0 0 0,-1 0 0 0 0,13-1 0 0 0,46-3-138 0 0,-10 2-74 0 0,42-5-37 0 0,-57 5-602 0 0,-20 4-100 0 0</inkml:trace>
  <inkml:trace contextRef="#ctx0" brushRef="#br0" timeOffset="5081.84">3675 1393 5064 0 0,'0'0'11126'0'0,"0"2"-9933"0"0,2 9-638 0 0,-2-9-423 0 0,1 1 0 0 0,-1-1 0 0 0,1 1 0 0 0,-1 0 0 0 0,0-1 0 0 0,0 6 0 0 0,-1-2-12 0 0,1 0-1 0 0,0 0 1 0 0,0 0-1 0 0,0 0 1 0 0,2 7-1 0 0,2 21 188 0 0,-1 151 62 0 0,-3-142-369 0 0,1-5 0 0 0,-2 0 0 0 0,-7 46 0 0 0,-3 0 54 0 0,10-66-51 0 0,1-14-23 0 0,0-1 1 0 0,0 1-1 0 0,0 0 1 0 0,0-1-1 0 0,-1 1 1 0 0,0-1-1 0 0,0 1 1 0 0,0-1-1 0 0,-2 6 1 0 0,2-8-1029 0 0</inkml:trace>
  <inkml:trace contextRef="#ctx0" brushRef="#br0" timeOffset="5520">3758 1236 3224 0 0,'0'0'16579'0'0,"1"0"-16424"0"0,28-1-113 0 0,-17 0-24 0 0,-1 0-1 0 0,1 1 0 0 0,-1 1 0 0 0,1 0 0 0 0,11 3 0 0 0,-12-2-29 0 0,0 1-1 0 0,0 1 0 0 0,-1 0 0 0 0,15 8 0 0 0,-19-5 13 0 0,-5-6 4 0 0,-1 0-1 0 0,1 0 1 0 0,-1 0-1 0 0,1 0 1 0 0,-1 1-1 0 0,0-1 1 0 0,1 0-1 0 0,-1 0 1 0 0,0 1-1 0 0,0-1 1 0 0,0 0-1 0 0,0 0 0 0 0,0 1 1 0 0,0-1-1 0 0,0 0 1 0 0,0 0-1 0 0,-1 2 1 0 0,0 0 14 0 0,0-1 0 0 0,0 1 0 0 0,0-1 1 0 0,0 0-1 0 0,-1 1 0 0 0,1-1 0 0 0,-4 4 0 0 0,-3 2 55 0 0,0-1 0 0 0,0 1-1 0 0,-11 6 1 0 0,13-10-53 0 0,-14 10 250 0 0,0-2 0 0 0,-31 14-1 0 0,26-11 31 0 0,18-11-130 0 0,0-1 1 0 0,1 1-1 0 0,-1-1 1 0 0,-9 3-1 0 0,15-6-150 0 0,1 1-1 0 0,-1-1 1 0 0,0 0 0 0 0,0 1-1 0 0,1-1 1 0 0,-1 0-1 0 0,1 1 1 0 0,-1-1-1 0 0,0 1 1 0 0,1-1 0 0 0,-1 1-1 0 0,0 1 1 0 0,-2 1 53 0 0,1-1 7 0 0,2 0-83 0 0,0 1-1 0 0,1 0 0 0 0,-1-1 1 0 0,0 1-1 0 0,1 0 1 0 0,0-1-1 0 0,-1 1 0 0 0,1-1 1 0 0,0 1-1 0 0,0-1 0 0 0,0 0 1 0 0,1 1-1 0 0,-1-1 0 0 0,1 0 1 0 0,-1 0-1 0 0,1 0 1 0 0,0 0-1 0 0,0 0 0 0 0,-1 0 1 0 0,1 0-1 0 0,3 1 0 0 0,11 12-60 0 0,-5-3 24 0 0,2 0 0 0 0,19 15 0 0 0,10 8-16 0 0,1 4 56 0 0,-17-16 0 0 0,31 37 0 0 0,-39-32-50 0 0,-12-17 26 0 0,-5-10-1020 0 0</inkml:trace>
  <inkml:trace contextRef="#ctx0" brushRef="#br0" timeOffset="6055.65">4058 1268 7832 0 0,'0'0'602'0'0,"1"1"-395"0"0,5 15 163 0 0,-4-12 500 0 0,-1 0-1 0 0,1 1 0 0 0,-1-1 0 0 0,1 1 0 0 0,0 5 0 0 0,11 92 3454 0 0,-8-11-3282 0 0,-1 52 328 0 0,-1-68-323 0 0,5-81-878 0 0,-5 1-144 0 0,0 1 0 0 0,-1-1 0 0 0,0 0 0 0 0,0 0 0 0 0,3-9 0 0 0,3-8-67 0 0,3-5-15 0 0,32-68-183 0 0,-29 68 215 0 0,-3 4-80 0 0,2 0 0 0 0,24-34 0 0 0,67-71-54 0 0,-102 125 160 0 0,0 0 1 0 0,0 1 1 0 0,0 0 0 0 0,1 0-1 0 0,-1 0 1 0 0,0 0-1 0 0,5-3 1 0 0,-6 4 51 0 0,-5 12 109 0 0,2-4-101 0 0,-1 0 1 0 0,0 0-1 0 0,0 0 1 0 0,-1 0 0 0 0,0-1-1 0 0,0 0 1 0 0,0 1-1 0 0,-1-1 1 0 0,-9 9 0 0 0,7-8 9 0 0,1 1 1 0 0,0 0 0 0 0,0 0 0 0 0,-6 12-1 0 0,0 2 140 0 0,9-17-149 0 0,-1 1-1 0 0,1 0 0 0 0,-2 8 0 0 0,1-7-8 0 0,3-5-43 0 0,0 0 0 0 0,0 0 0 0 0,0 0 1 0 0,0 0-1 0 0,0 0 0 0 0,0 0 0 0 0,1 0 0 0 0,-1 3 0 0 0,1-4-5 0 0,-1 0 0 0 0,1 0 0 0 0,0 0 0 0 0,0-1 0 0 0,0 1 0 0 0,0 0 0 0 0,1 0 0 0 0,-1 0 0 0 0,0 0 0 0 0,0 0 0 0 0,1 1 0 0 0,1 3-1 0 0,-2-3-4 0 0,0 0 0 0 0,1 0 0 0 0,-1 0 0 0 0,1-1 0 0 0,0 1 0 0 0,-1 0 0 0 0,1-1 0 0 0,0 1 0 0 0,0-1 0 0 0,0 1 0 0 0,0-1 0 0 0,1 1 0 0 0,-1-1 0 0 0,0 0 0 0 0,2 2 0 0 0,5 5 0 0 0,-3-2 0 0 0,0-1 0 0 0,0 0 0 0 0,0-1 0 0 0,0 1 0 0 0,12 6 0 0 0,1 2 0 0 0,27 20-55 0 0,-32-25 29 0 0,-1 0 0 0 0,0 1 0 0 0,-1 0 1 0 0,0 1-1 0 0,0 0 0 0 0,16 21 0 0 0,-2 2 113 0 0,1-1-50 0 0,-26-32-82 0 0,1 0 1 0 0,-1 0-1 0 0,0 0 0 0 0,0 0 0 0 0,0 0 0 0 0,0 0 1 0 0,1 1-1 0 0,-1-1 0 0 0,0 0 0 0 0,0 0 0 0 0,0 0 1 0 0,0 0-1 0 0,0 1 0 0 0,0-1 0 0 0,0 0 0 0 0,1 0 1 0 0,-1 0-1 0 0,0 1 0 0 0,0-1 0 0 0,0 0 0 0 0,0 0 0 0 0,0 0 1 0 0,0 1-1 0 0,0-1 0 0 0,0 0 0 0 0,0 0 0 0 0,0 0 1 0 0,0 1-1 0 0,0-1 0 0 0,0 0 0 0 0,0 0 0 0 0,0 0 1 0 0,0 1-1 0 0,-1-1 0 0 0,1 0 0 0 0,0 0 0 0 0,0 0 1 0 0,0 1-1 0 0,0-1 0 0 0,0 0 0 0 0,0 0 0 0 0,0 0 0 0 0,-1 0 1 0 0,1 0-1 0 0,0 1 0 0 0,0-1 0 0 0,0 0 0 0 0,0 0 1 0 0,-1 0-1 0 0,1 0 0 0 0,-12 2-5408 0 0,0-2-1224 0 0</inkml:trace>
  <inkml:trace contextRef="#ctx0" brushRef="#br0" timeOffset="6678.51">4677 1253 18655 0 0,'0'0'1875'0'0,"0"2"-1670"0"0,3 101 1147 0 0,-2-66-1419 0 0,0-20-14 0 0,-1 0-1 0 0,-2 18 0 0 0,-3 59 126 0 0,-2 8 370 0 0,3-49 483 0 0,1 61 0 0 0,3-94-597 0 0,0-18-172 0 0,4-9-64 0 0,4-5-71 0 0,0 1 0 0 0,0-1 0 0 0,10-25 1 0 0,12-42-70 0 0,-23 58 49 0 0,0 2-25 0 0,0 0 1 0 0,1 0 0 0 0,17-26-1 0 0,4-3 22 0 0,-16 25-70 0 0,24-31 1 0 0,65-65-664 0 0,-93 107 754 0 0,2 0 0 0 0,-1 1 0 0 0,22-16 0 0 0,-30 25 195 0 0,-12 20 526 0 0,-3-3-668 0 0,8-9-31 0 0,0-1 0 0 0,0 1-1 0 0,1 1 1 0 0,-6 10 0 0 0,-17 21 204 0 0,22-26-209 0 0,0-2-5 0 0,0 0 0 0 0,-3 11-1 0 0,7-17-2 0 0,0-1 0 0 0,1 1 0 0 0,-1 0-1 0 0,1-1 1 0 0,0 1 0 0 0,0 0-1 0 0,0-1 1 0 0,0 1 0 0 0,0 0 0 0 0,2 4-1 0 0,0-4 1 0 0,0 0 0 0 0,0 0 0 0 0,1-1 0 0 0,-1 1 0 0 0,1 0 0 0 0,0-1 0 0 0,0 0 0 0 0,0 1 0 0 0,1-1 0 0 0,5 3 0 0 0,24 13 14 0 0,1-2-1 0 0,44 14 0 0 0,-61-21-23 0 0,-15-9-59 0 0,-1 0 0 0 0,1 0 1 0 0,0 1-1 0 0,0-1 1 0 0,-1 1-1 0 0,1-1 1 0 0,-1 1-1 0 0,0-1 0 0 0,1 1 1 0 0,-1 0-1 0 0,0 0 1 0 0,0 0-1 0 0,0 0 1 0 0,0 0-1 0 0,1 3 0 0 0,1 4-1654 0 0,-1 0-1 0 0,2 14 0 0 0,-2-6-728 0 0,3 4-616 0 0</inkml:trace>
  <inkml:trace contextRef="#ctx0" brushRef="#br0" timeOffset="7106.79">5465 1799 14136 0 0,'0'0'1618'0'0,"0"9"469"0"0,-5 2-1051 0 0,0 0 1 0 0,-7 10-1 0 0,5-11-843 0 0,-4 6-137 0 0,0 1-1 0 0,1 1 1 0 0,0-1 0 0 0,-9 29 0 0 0,6-22-1395 0 0,10-17 647 0 0</inkml:trace>
  <inkml:trace contextRef="#ctx0" brushRef="#br0" timeOffset="7565.13">5867 1166 17879 0 0,'0'0'1624'0'0,"0"1"-1336"0"0,1 5-167 0 0,0-1 0 0 0,0 1 0 0 0,0-1 0 0 0,3 9 0 0 0,-2-8 93 0 0,0-1 0 0 0,-1 1 0 0 0,0 0 0 0 0,2 11 0 0 0,-5 46 82 0 0,-13 95 0 0 0,-4 10-183 0 0,19-167-112 0 0,-37 203 74 0 0,35-194-160 0 0,-2-1-1 0 0,-7 18 1 0 0,9-24 1 0 0,0 0 0 0 0,0 1-1 0 0,0-1 1 0 0,0 0 0 0 0,0-1 0 0 0,0 1 0 0 0,-1 0-1 0 0,1-1 1 0 0,-1 1 0 0 0,-5 3 0 0 0,-3-1-1359 0 0,3 1-84 0 0</inkml:trace>
  <inkml:trace contextRef="#ctx0" brushRef="#br0" timeOffset="7566.13">5627 1547 5984 0 0,'8'-8'494'0'0,"-4"4"-408"0"0,1-1-1 0 0,-1 1 1 0 0,1 0 0 0 0,5-3-1 0 0,-2 2 538 0 0,-3 1 355 0 0,0 1 0 0 0,0 0 0 0 0,1 0-1 0 0,8-3 1 0 0,6-1 1309 0 0,-12 4-1813 0 0,0 0 1 0 0,0 1 0 0 0,0 0-1 0 0,10-1 1 0 0,69-6 798 0 0,-77 8-1348 0 0,-1 0 1 0 0,11-5-1 0 0,-4 2-4739 0 0,-4-1-907 0 0</inkml:trace>
  <inkml:trace contextRef="#ctx0" brushRef="#br0" timeOffset="7957.14">6099 261 19783 0 0,'0'0'1982'0'0,"2"0"-1814"0"0,48 4-12 0 0,33 0 418 0 0,-50 3-483 0 0,-7 0-54 0 0,-19-6-47 0 0,-1 1-1 0 0,1 0 0 0 0,-1 0 0 0 0,1 1 0 0 0,-1 0 1 0 0,0 0-1 0 0,0 0 0 0 0,0 1 0 0 0,-1 0 1 0 0,1 0-1 0 0,-1 0 0 0 0,7 8 0 0 0,-6-6-3 0 0,0 1 0 0 0,-1 0 0 0 0,0 1 0 0 0,0-1 0 0 0,0 1 0 0 0,-1 0 0 0 0,-1 0 0 0 0,1 0 0 0 0,2 11 0 0 0,-2-5 14 0 0,0 0 0 0 0,-1 0 0 0 0,-1 1 0 0 0,1 19 0 0 0,-17 160 0 0 0,11-167 0 0 0,-18 146 0 0 0,-5 39 0 0 0,11-79 88 0 0,-4 74 136 0 0,16-130-111 0 0,-2 122 688 0 0,0-72 711 0 0,5-118-1230 0 0,-1 1 0 0 0,-1-1 0 0 0,-4 18 0 0 0,-1 9 478 0 0,7-36-731 0 0,0 1 0 0 0,0 0 0 0 0,-1 0 0 0 0,1-1 0 0 0,0 1 0 0 0,0 0 0 0 0,0 0 0 0 0,-1-1 0 0 0,1 1 0 0 0,0 0 0 0 0,-1-1 0 0 0,1 1 0 0 0,-1 0 0 0 0,1-1 0 0 0,-1 1 0 0 0,1 0 0 0 0,-1-1 0 0 0,1 1 0 0 0,-1-1 0 0 0,1 1 0 0 0,-1-1 0 0 0,0 0 0 0 0,1 1 0 0 0,-2 0 0 0 0,0-1 47 0 0,0 1 1 0 0,-1-1 0 0 0,1 0 0 0 0,0 1 0 0 0,-1-1 0 0 0,-3-1-1 0 0,-3 1-117 0 0,-7-1 38 0 0,-1-1 1 0 0,1-1-1 0 0,0 0 1 0 0,-15-6-1 0 0,-6-1-178 0 0,-41-5-1624 0 0,26 6-5897 0 0,17 6-339 0 0</inkml:trace>
  <inkml:trace contextRef="#ctx0" brushRef="#br0" timeOffset="8467.6">6900 1186 11520 0 0,'2'0'6374'0'0,"15"-2"-1714"0"0,10-4-2870 0 0,-2 0-1463 0 0,11-3 49 0 0,56-20 0 0 0,1-2-93 0 0,107-11-92 0 0,-150 34-118 0 0,63-5 120 0 0,-101 12-246 0 0,1 1 0 0 0,-1 1 0 0 0,1 0 0 0 0,-1 0-1 0 0,1 2 1 0 0,21 6 0 0 0,-30-8-114 0 0,0 1 0 0 0,-1-1 0 0 0,1 1 0 0 0,0 1 1 0 0,-1-1-1 0 0,1 0 0 0 0,-1 1 0 0 0,5 4 0 0 0,2 8-6493 0 0,-5-1-929 0 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24.97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130 371 20159 0 0,'-1'2'463'0'0,"-3"5"77"0"0,1-3-392 0 0,0 0 1 0 0,1 0-1 0 0,0 1 0 0 0,0-1 1 0 0,0 0-1 0 0,1 1 0 0 0,-3 7 1 0 0,4-7-147 0 0,-10 49 6 0 0,-2 65 0 0 0,-10 214-8 0 0,-17-27-4 0 0,32-256-4 0 0,-1-18 296 0 0,2-9-1460 0 0,4-8-4238 0 0</inkml:trace>
  <inkml:trace contextRef="#ctx0" brushRef="#br0" timeOffset="380.82">12 431 14600 0 0,'2'-9'66'0'0,"0"0"61"0"0,1 0 1 0 0,0 0 0 0 0,0 1 0 0 0,8-16 0 0 0,7-9 58 0 0,-2 4 50 0 0,1 0 1 0 0,33-43-1 0 0,-37 56-158 0 0,1-2 435 0 0,1 1-1 0 0,0 1 1 0 0,1 0-1 0 0,26-19 1 0 0,-25 23-206 0 0,0 1 0 0 0,1 1 0 0 0,-1 0 0 0 0,2 1 0 0 0,0 1 0 0 0,24-6 0 0 0,-36 12-279 0 0,1 0 0 0 0,-1 0 0 0 0,1 1-1 0 0,0 1 1 0 0,-1-1 0 0 0,1 1 0 0 0,0 0 0 0 0,0 1-1 0 0,-1 0 1 0 0,1 0 0 0 0,0 1 0 0 0,-1 0 0 0 0,1 0-1 0 0,-1 1 1 0 0,0 0 0 0 0,0 0 0 0 0,0 0-1 0 0,0 1 1 0 0,8 6 0 0 0,-12-8-20 0 0,0 0 0 0 0,-1 1-1 0 0,1-1 1 0 0,-1 1 0 0 0,0-1 0 0 0,0 1-1 0 0,0 0 1 0 0,0 0 0 0 0,0 0 0 0 0,0 0-1 0 0,-1 0 1 0 0,1 0 0 0 0,-1 0 0 0 0,0 1-1 0 0,0-1 1 0 0,0 0 0 0 0,-1 1 0 0 0,1-1-1 0 0,-1 1 1 0 0,0-1 0 0 0,0 1 0 0 0,0-1-1 0 0,0 0 1 0 0,-1 6 0 0 0,-2 4 38 0 0,-1 0-1 0 0,0 0 1 0 0,-1 0 0 0 0,-12 22-1 0 0,13-27-22 0 0,-3 6 16 0 0,-2-1 0 0 0,0 0-1 0 0,0-1 1 0 0,-1 0-1 0 0,0 0 1 0 0,-1-1 0 0 0,-1 0-1 0 0,-18 13 1 0 0,-8 3 267 0 0,-63 34 0 0 0,25-24 256 0 0,2-2 72 0 0,57-27-546 0 0,14-7-76 0 0,1-1 0 0 0,0 1 0 0 0,-1 0-1 0 0,1 0 1 0 0,0 0 0 0 0,0 1 0 0 0,0-1-1 0 0,0 1 1 0 0,0-1 0 0 0,0 1 0 0 0,0 0-1 0 0,0-1 1 0 0,0 1 0 0 0,1 0-1 0 0,-3 3 1 0 0,-1 3 1 0 0,5-7-12 0 0,-1-1 0 0 0,1 1 0 0 0,-1-1 1 0 0,1 1-1 0 0,-1 0 0 0 0,1 0 0 0 0,0-1 0 0 0,-1 1 1 0 0,1 0-1 0 0,0 0 0 0 0,-1-1 0 0 0,1 1 1 0 0,0 0-1 0 0,0 0 0 0 0,0 0 0 0 0,0-1 1 0 0,0 1-1 0 0,0 0 0 0 0,0 0 0 0 0,0 0 0 0 0,0-1 1 0 0,0 1-1 0 0,0 0 0 0 0,1 0 0 0 0,-1 0 1 0 0,0-1-1 0 0,0 1 0 0 0,1 0 0 0 0,0 1 1 0 0,7 10-31 0 0,0 0 0 0 0,1 0 0 0 0,0-1 1 0 0,1 0-1 0 0,0-1 0 0 0,22 17 0 0 0,70 69-27 0 0,-22-18 16 0 0,53 31-194 0 0,-123-102-641 0 0,19 9 0 0 0,-13-9-5279 0 0,-4-6-755 0 0</inkml:trace>
  <inkml:trace contextRef="#ctx0" brushRef="#br0" timeOffset="815.28">643 1710 21967 0 0,'0'0'2207'0'0,"2"-1"-2019"0"0,3-3-178 0 0,1 0 1 0 0,-1-1-1 0 0,0 1 0 0 0,0-1 1 0 0,8-11-1 0 0,19-32 171 0 0,-27 40-147 0 0,104-191 349 0 0,-91 164-366 0 0,-1 2 31 0 0,51-95 136 0 0,-8 20-187 0 0,38-60-66 0 0,-91 159 86 0 0,0 0-1 0 0,12-10 1 0 0,-3 3-3 0 0,-15 15-17 0 0,0-1 0 0 0,1 1 0 0 0,-1 0 1 0 0,0 0-1 0 0,1 0 0 0 0,-1 0 0 0 0,1 0 0 0 0,0 0 0 0 0,-1 0 0 0 0,1 1 0 0 0,0-1 0 0 0,0 1 0 0 0,-1-1 0 0 0,4 0 1 0 0,-4 1-1 0 0,0 0 0 0 0,0 0 0 0 0,0 0 0 0 0,0 0 1 0 0,0 1-1 0 0,1-1 0 0 0,-1 0 0 0 0,0 0 0 0 0,0 1 1 0 0,0-1-1 0 0,0 1 0 0 0,0-1 0 0 0,0 1 1 0 0,0-1-1 0 0,0 1 0 0 0,0-1 0 0 0,-1 1 0 0 0,1 0 1 0 0,0 0-1 0 0,0-1 0 0 0,0 1 0 0 0,-1 0 0 0 0,1 0 1 0 0,1 2-1 0 0,5 10-51 0 0,0 1 0 0 0,-1-1 0 0 0,0 1 0 0 0,-1 1 0 0 0,-1-1-1 0 0,0 1 1 0 0,-1 0 0 0 0,1 16 0 0 0,5 39-133 0 0,6 83-475 0 0,-14-135 118 0 0,-1-1 0 0 0,-1 1-1 0 0,-1 0 1 0 0,0-1 0 0 0,-6 18 0 0 0,1-10-1678 0 0</inkml:trace>
  <inkml:trace contextRef="#ctx0" brushRef="#br0" timeOffset="1177.2">1029 1441 12728 0 0,'1'-1'580'0'0,"11"-29"249"0"0,-9 24-661 0 0,-1 0-1 0 0,0 0 1 0 0,1 0 0 0 0,6-9 0 0 0,-2 5 454 0 0,1-1 52 0 0,1-1-1 0 0,0 1 1 0 0,1 0-1 0 0,0 1 1 0 0,19-16-1 0 0,-12 15-335 0 0,-1 0-1 0 0,2 2 0 0 0,-1 0 1 0 0,1 1-1 0 0,33-10 0 0 0,-27 11-208 0 0,-6 3 7 0 0,20-10-1 0 0,-9 7-1095 0 0,-7 2-1068 0 0,-11 3-2759 0 0</inkml:trace>
  <inkml:trace contextRef="#ctx0" brushRef="#br0" timeOffset="1572.83">1475 1055 12528 0 0,'0'-1'1133'0'0,"0"1"-1148"0"0,9-7 3149 0 0,-5 10-596 0 0,-2-1-3137 0 0,-1 0 694 0 0,1 1 0 0 0,0 0 0 0 0,-1-1 0 0 0,0 1 0 0 0,0 0 0 0 0,0 0 0 0 0,0 0 0 0 0,0 0 0 0 0,0 0 0 0 0,-1 0 0 0 0,1 3 0 0 0,-1 36 307 0 0,-1-23-252 0 0,-7 128 438 0 0,4-103-420 0 0,-12 73 872 0 0,11-93-745 0 0,3-11-5 0 0,-1 0 1 0 0,0 0-1 0 0,-1 0 1 0 0,-1-1-1 0 0,-8 19 1 0 0,12-30-171 0 0,-10-17-390 0 0,8 4-193 0 0,1 1-1 0 0,0-1 1 0 0,0 0-1 0 0,1-14 1 0 0,0-2-61 0 0,-1-75-433 0 0,3 56 739 0 0,1 10 215 0 0,1 1-1 0 0,11-51 1 0 0,-11 76-35 0 0,0 1 1 0 0,0 0 0 0 0,1 0-1 0 0,0 0 1 0 0,8-13-1 0 0,-9 17 45 0 0,1 0 0 0 0,0 0 0 0 0,1 0-1 0 0,-1 1 1 0 0,1 0 0 0 0,0-1-1 0 0,1 2 1 0 0,10-9 0 0 0,-12 11 26 0 0,0 0 0 0 0,0 1 0 0 0,0-1 0 0 0,0 1 0 0 0,0-1 0 0 0,1 2 0 0 0,-1-1 0 0 0,1 0 0 0 0,-1 1 0 0 0,0-1 1 0 0,1 1-1 0 0,-1 1 0 0 0,1-1 0 0 0,-1 1 0 0 0,1-1 0 0 0,7 3 0 0 0,-6-1 17 0 0,1 0-1 0 0,-1 1 1 0 0,0 0-1 0 0,0 0 1 0 0,0 0 0 0 0,0 0-1 0 0,0 1 1 0 0,-1 0-1 0 0,0 0 1 0 0,7 7 0 0 0,-10-9-36 0 0,-1 0 0 0 0,1 0 0 0 0,-1 0 0 0 0,1 0 0 0 0,-1 0 0 0 0,0 0 0 0 0,0 0 1 0 0,0 1-1 0 0,0-1 0 0 0,-1 0 0 0 0,1 1 0 0 0,0 3 0 0 0,0-2 90 0 0,-1 1 1 0 0,0 0-1 0 0,-1 0 0 0 0,1-1 1 0 0,-3 9-1 0 0,2-11-22 0 0,0 1 1 0 0,0 0-1 0 0,0-1 1 0 0,-1 1-1 0 0,1-1 1 0 0,-1 0-1 0 0,1 1 0 0 0,-5 3 1 0 0,-18 18 810 0 0,21-21-749 0 0,-4 2 109 0 0,1 0 1 0 0,-1 0-1 0 0,-9 5 1 0 0,12-8-93 0 0,0 0 0 0 0,0 0 0 0 0,0-1 0 0 0,1 1 0 0 0,-1-1-1 0 0,-1 0 1 0 0,1 0 0 0 0,-6 1 0 0 0,10-2-154 0 0,-1 0-1 0 0,1 0 0 0 0,0 0 1 0 0,-1 1-1 0 0,1-1 1 0 0,0 0-1 0 0,0 0 1 0 0,-1 1-1 0 0,1-1 0 0 0,0 0 1 0 0,-1 1-1 0 0,1-1 1 0 0,0 0-1 0 0,0 1 1 0 0,0-1-1 0 0,-1 0 0 0 0,1 1 1 0 0,0-1-1 0 0,0 0 1 0 0,0 1-1 0 0,0-1 0 0 0,0 1 1 0 0,0-1-1 0 0,0 0 1 0 0,0 1-1 0 0,0-1 1 0 0,0 1-1 0 0,0-1 0 0 0,0 0 1 0 0,0 1-1 0 0,0-1 1 0 0,0 1-1 0 0,0 1 26 0 0,1 2-60 0 0,-1 0 0 0 0,1 1 0 0 0,-1-1 0 0 0,1 0 0 0 0,1 1 0 0 0,-1-1 0 0 0,1 0 1 0 0,-1 0-1 0 0,5 7 0 0 0,2 2-58 0 0,14 17 1 0 0,-7-10 199 0 0,4 7 50 0 0,-3-2-430 0 0,30 32 0 0 0,-28-37 399 0 0,-5-5-1344 0 0,-4-5-2961 0 0</inkml:trace>
  <inkml:trace contextRef="#ctx0" brushRef="#br0" timeOffset="2100.02">1955 880 2760 0 0,'-4'17'270'0'0,"-1"-1"0"0"0,-1 20 1 0 0,6-31 668 0 0,0-1 0 0 0,0 0 0 0 0,0 0 0 0 0,0 0 0 0 0,1 6 0 0 0,2 14 3956 0 0,-3 28 21 0 0,2 1-3566 0 0,0 54-837 0 0,8 2 504 0 0,-8-99-906 0 0,1 16 190 0 0,13 74 1636 0 0,-15-98-1913 0 0,0 0-9 0 0,5 8 103 0 0,-5-9-65 0 0,6-2 75 0 0,-2-3-111 0 0,0 1-1 0 0,0-1 1 0 0,-1 0 0 0 0,1 0-1 0 0,-1-1 1 0 0,0 1-1 0 0,7-11 1 0 0,9-9 13 0 0,24-26-626 0 0,51-76 0 0 0,3-4 1 0 0,-1 6 467 0 0,-78 97 192 0 0,-17 26 216 0 0,-11 9 146 0 0,3-4-365 0 0,1 2 1 0 0,-1-1 0 0 0,1 1 0 0 0,1-1 0 0 0,-1 1 0 0 0,1 0-1 0 0,-4 8 1 0 0,-14 22 39 0 0,12-21 9 0 0,-9 21-1 0 0,3-3 48 0 0,8-18-62 0 0,1 0 0 0 0,0 0-1 0 0,-6 26 1 0 0,6-16-34 0 0,5-19-49 0 0,0-1-1 0 0,0 1 1 0 0,1-1-1 0 0,0 1 1 0 0,0-1-1 0 0,1 1 1 0 0,0 0-1 0 0,-1-1 1 0 0,2 7-1 0 0,0-8-11 0 0,-1 0 0 0 0,1 0 0 0 0,0-1 0 0 0,0 1 0 0 0,0 0 0 0 0,0-1 0 0 0,1 1 0 0 0,0-1 0 0 0,0 0 0 0 0,2 4 0 0 0,4 4 0 0 0,15 14 0 0 0,-7-10 0 0 0,-13-11 0 0 0,1 1 0 0 0,1-1 0 0 0,-1-1 0 0 0,0 1 0 0 0,1 0 0 0 0,0-1 0 0 0,0 0 0 0 0,0 0 0 0 0,0-1 0 0 0,6 3 0 0 0,-6-4-620 0 0,1 1 0 0 0,-1-1 0 0 0,1 0 0 0 0,7 1-1 0 0,-10-2 200 0 0,-1 0-1 0 0,0 0 0 0 0,0 0 0 0 0,0-1 0 0 0,1 1 1 0 0,-1-1-1 0 0,0 1 0 0 0,0-1 0 0 0,0 0 0 0 0,0 0 1 0 0,0 0-1 0 0,0 0 0 0 0,0 0 0 0 0,3-3 1 0 0,4-5-6359 0 0</inkml:trace>
  <inkml:trace contextRef="#ctx0" brushRef="#br0" timeOffset="2558.1">2566 995 1840 0 0,'1'0'133'0'0,"12"-5"431"0"0,-2 0 8866 0 0,-4 2-3823 0 0,-5 3-4670 0 0,0 1-811 0 0,0-1 0 0 0,0 1 0 0 0,0 0-1 0 0,0-1 1 0 0,0 1 0 0 0,-1 0-1 0 0,1 0 1 0 0,0 0 0 0 0,0 0 0 0 0,-1 0-1 0 0,1 1 1 0 0,0-1 0 0 0,-1 1 0 0 0,0-1-1 0 0,1 1 1 0 0,-1-1 0 0 0,0 1-1 0 0,2 1 1 0 0,-2 2-35 0 0,1-1-1 0 0,0 1 1 0 0,-1-1-1 0 0,0 1 1 0 0,0-1 0 0 0,-1 1-1 0 0,1 6 1 0 0,1 32 422 0 0,-3 0 1 0 0,-1 1 0 0 0,-13 67-1 0 0,-1-9 286 0 0,1-17-238 0 0,12-64-382 0 0,0-6 92 0 0,1 0 0 0 0,-10 27 0 0 0,12-41-65 0 0,1-2-132 0 0,8-10-188 0 0,0-2 0 0 0,0 1-1 0 0,-2-1 1 0 0,1 0 0 0 0,9-26 0 0 0,-8 18-81 0 0,86-182-517 0 0,-30 74 360 0 0,-56 109 324 0 0,44-86-136 0 0,-50 97 162 0 0,-2 7 3 0 0,-1 0 1 0 0,1 0-1 0 0,-1 0 1 0 0,1 0-1 0 0,0 1 1 0 0,0-1-1 0 0,0 0 0 0 0,1-2 1 0 0,-1 3 55 0 0,-3 2-22 0 0,0 1-1 0 0,0-1 0 0 0,0 1 1 0 0,0 0-1 0 0,0 0 0 0 0,-1 1 1 0 0,2-1-5 0 0,-6 7 17 0 0,1-1 0 0 0,0 1-1 0 0,1 1 1 0 0,0-1 0 0 0,-5 13 0 0 0,-2 6 8 0 0,8-21 10 0 0,1 0 1 0 0,1 1-1 0 0,-1 0 1 0 0,1-1-1 0 0,0 1 1 0 0,1 0-1 0 0,0 0 1 0 0,0 0-1 0 0,1 14 1 0 0,0-17-24 0 0,1 1 1 0 0,-1-1-1 0 0,1 0 1 0 0,1 1-1 0 0,-1-1 1 0 0,1 0 0 0 0,0 1-1 0 0,0-1 1 0 0,0 0-1 0 0,1-1 1 0 0,0 1-1 0 0,0 0 1 0 0,0-1 0 0 0,7 8-1 0 0,4 4-42 0 0,-11-12 0 0 0,0-1 0 0 0,0 1 0 0 0,0-1 0 0 0,0 0 0 0 0,1 0 0 0 0,-1 0 0 0 0,8 4 0 0 0,-3-2-93 0 0,1 0 0 0 0,-1 1 0 0 0,7 7 0 0 0,9 7-183 0 0,4 2-804 0 0,-19-14-208 0 0,0 0-1 0 0,1-1 1 0 0,19 11 0 0 0,-17-11-679 0 0</inkml:trace>
  <inkml:trace contextRef="#ctx0" brushRef="#br0" timeOffset="2919.39">3245 1416 14336 0 0,'6'4'1534'0'0,"-4"-3"-1511"0"0,1 1-33 0 0,6 9 172 0 0,-7-6 522 0 0,1-1 0 0 0,-1 1 0 0 0,0 0 1 0 0,2 10-1 0 0,2 4 435 0 0,-5-15-963 0 0,0 0 1 0 0,-1 0 0 0 0,1 0-1 0 0,-1 0 1 0 0,0 0-1 0 0,0 1 1 0 0,0-1 0 0 0,-1 0-1 0 0,-1 8 1 0 0,-13 38 366 0 0,14-48-511 0 0,-7 21 90 0 0,-2 0 1 0 0,-1 0-1 0 0,-19 31 0 0 0,18-31-185 0 0,10-17 22 0 0,0-1 1 0 0,-1 0-1 0 0,-4 8 1 0 0,-25 35-2911 0 0,25-44-718 0 0,7-3 3562 0 0,-1-1 0 0 0,0 0 0 0 0,0 0 0 0 0,0 0 1 0 0,1 0-1 0 0,-1 0 0 0 0,0 0 0 0 0,0-1 0 0 0,0 1 0 0 0,0 0 1 0 0,1 0-1 0 0,-1-1 0 0 0,-1 1 0 0 0,1-1 11 0 0,1 1 0 0 0,0-1 0 0 0,-1 1 0 0 0,1 0-1 0 0,0-1 1 0 0,-1 1 0 0 0,1-1 0 0 0,0 1 0 0 0,-1 0 0 0 0,1-1 0 0 0,0 1-1 0 0,0-1 1 0 0,-1 1 0 0 0,1-1 0 0 0,0 1 0 0 0,0-2 0 0 0</inkml:trace>
  <inkml:trace contextRef="#ctx0" brushRef="#br0" timeOffset="3352.94">3848 543 10592 0 0,'0'2'818'0'0,"-3"33"-211"0"0,-17 50 8581 0 0,11-51-8075 0 0,-3 16-718 0 0,-27 88 35 0 0,34-124-398 0 0,-21 53 117 0 0,-25 105 0 0 0,39-114 142 0 0,-4 90 0 0 0,15-127-246 0 0,2 0 0 0 0,0 0 0 0 0,1 0-1 0 0,7 25 1 0 0,-7-36 34 0 0,1-1 0 0 0,0 0 0 0 0,5 10 0 0 0,-6-15-45 0 0,0 0 0 0 0,1 0 1 0 0,-1 0-1 0 0,1 0 0 0 0,0-1 0 0 0,-1 1 1 0 0,2-1-1 0 0,5 6 0 0 0,-8-8-25 0 0,1 0 0 0 0,-1-1 0 0 0,0 1 0 0 0,1-1 0 0 0,-1 1 0 0 0,0-1 0 0 0,1 1 0 0 0,-1-1 0 0 0,0 1 0 0 0,1-1 0 0 0,-1 0 0 0 0,1 0 0 0 0,-1 0 0 0 0,1 0 0 0 0,-1 0 0 0 0,1 0 0 0 0,-1 0 0 0 0,0-1 0 0 0,1 1 0 0 0,-1 0 0 0 0,1-1 0 0 0,-1 1 0 0 0,0-1 0 0 0,1 0 0 0 0,0 0 0 0 0,1-1-6 0 0,0 0 0 0 0,-1 1 1 0 0,0-1-1 0 0,1-1 0 0 0,-1 1 0 0 0,0 0 1 0 0,0 0-1 0 0,0-1 0 0 0,0 1 0 0 0,2-5 1 0 0,2-8-720 0 0,0 1 0 0 0,-1-1 0 0 0,-1 0 0 0 0,0 0 0 0 0,-1-1 0 0 0,0 1 1 0 0,-1-1-1 0 0,-1 1 0 0 0,-1-1 0 0 0,0 0 0 0 0,-4-22 0 0 0,-3 3-1290 0 0</inkml:trace>
  <inkml:trace contextRef="#ctx0" brushRef="#br0" timeOffset="3353.94">3596 978 8752 0 0,'0'0'673'0'0,"-2"1"-437"0"0,0 1 85 0 0,0 0 1 0 0,0 0-1 0 0,0 1 1 0 0,0-1-1 0 0,1 1 1 0 0,-3 5-1 0 0,3-7 53 0 0,0 0 0 0 0,1 0 0 0 0,-1 1 0 0 0,1-1 1 0 0,-1 0-1 0 0,1 1 0 0 0,-1-1 0 0 0,1 0 0 0 0,0 1 0 0 0,0-1 0 0 0,0 1 0 0 0,0-1 0 0 0,0 0 0 0 0,0 1 0 0 0,0-1 1 0 0,0 1-1 0 0,1 2 0 0 0,2-1-96 0 0,-1 1 0 0 0,1 0 0 0 0,-1-1 0 0 0,1 1 0 0 0,0-1 0 0 0,0 0 0 0 0,1 0 0 0 0,-1 0 0 0 0,1-1-1 0 0,-1 1 1 0 0,1-1 0 0 0,0 0 0 0 0,0 1 0 0 0,0-2 0 0 0,0 1 0 0 0,0 0 0 0 0,7 1 0 0 0,3 0-14 0 0,0-1 0 0 0,0 0 0 0 0,1-1 1 0 0,15 0-1 0 0,6-1 299 0 0,0-2 1 0 0,63-11-1 0 0,-84 9-929 0 0,1 0 0 0 0,-1 0 0 0 0,0-1 0 0 0,0-1 0 0 0,-1-1 0 0 0,0 0 0 0 0,0-1 0 0 0,24-17 0 0 0,-18 8-8103 0 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33.14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79 0 10624 0 0,'-2'1'488'0'0,"-44"36"318"0"0,33-22 1845 0 0,4-5 2075 0 0,10-9-4431 0 0,2 1-262 0 0,-1 0 0 0 0,1 0 0 0 0,0-1 0 0 0,0 1 0 0 0,0-1 1 0 0,0 0-1 0 0,0 0 0 0 0,0 0 0 0 0,4 1 0 0 0,11 3 85 0 0,-16-4-101 0 0,1 0-1 0 0,-1-1 0 0 0,1 1 0 0 0,0-1 1 0 0,-1 0-1 0 0,4 1 0 0 0,-3-2-8 0 0,-1 2 0 0 0,1-1 0 0 0,0 0 0 0 0,-1 0 0 0 0,1 1 0 0 0,-1-1 0 0 0,5 3 0 0 0,-2-1-56 0 0,-4-2 22 0 0,0 0 0 0 0,-1 1-1 0 0,1-1 1 0 0,0 0-1 0 0,-1 1 1 0 0,1-1-1 0 0,0 0 1 0 0,-1 1-1 0 0,1-1 1 0 0,0 1-1 0 0,-1-1 1 0 0,1 1-1 0 0,0 0 1 0 0,-1 0 16 0 0,0 0 0 0 0,0 0-1 0 0,1-1 1 0 0,-1 1 0 0 0,0 0 0 0 0,-1 0 0 0 0,1 0 0 0 0,0-1 0 0 0,0 1 0 0 0,0 0 0 0 0,0 0 0 0 0,0-1 0 0 0,-1 1 0 0 0,1 0 0 0 0,0-1 0 0 0,-1 1 0 0 0,1 0-1 0 0,-1 0 1 0 0,-3 5-32 0 0,1-1-1 0 0,0 0 0 0 0,-1 0 0 0 0,0-1 0 0 0,0 1 0 0 0,-7 4 0 0 0,-31 23 4 0 0,23-19 209 0 0,12-9-17 0 0,5-4 36 0 0,1 0 1 0 0,0 1 0 0 0,-1-1 0 0 0,1 1-1 0 0,0 0 1 0 0,0-1 0 0 0,0 1 0 0 0,0 0 0 0 0,0 0-1 0 0,0-1 1 0 0,0 1 0 0 0,0 0 0 0 0,-2 2-1 0 0,5-2-122 0 0,-1-1-1 0 0,1 1 0 0 0,0-1 0 0 0,0 1 1 0 0,-1-1-1 0 0,1 0 0 0 0,0 0 0 0 0,0 0 1 0 0,3 0-1 0 0,136-7-186 0 0,-139 7-151 0 0,0 0 1 0 0,0 0-1 0 0,0 0 0 0 0,0 1 1 0 0,0-1-1 0 0,0 1 0 0 0,-1-1 1 0 0,4 2-1 0 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34.93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88 447 17135 0 0,'-7'1'283'0'0,"0"1"-1"0"0,0-1 1 0 0,0 1-1 0 0,0 1 0 0 0,1-1 1 0 0,-12 6-1 0 0,14-6-328 0 0,-20 9 3451 0 0,25-12-3125 0 0,37-44 440 0 0,85-70 426 0 0,-75 73-700 0 0,65-63 618 0 0,-22 14-392 0 0,-72 72-496 0 0,37-28 0 0 0,-53 44-158 0 0,-2 2-18 0 0,0 0 0 0 0,0 0-1 0 0,0 0 1 0 0,0 1 0 0 0,0-1 0 0 0,0 0 0 0 0,0 1 0 0 0,0-1 0 0 0,0 1 0 0 0,1-1 0 0 0,-1 1-1 0 0,0 0 1 0 0,2-1 0 0 0,-1 0 6 0 0,-1 1 0 0 0,1 0-1 0 0,-1-1 1 0 0,1 1 0 0 0,-1 0-1 0 0,0 0 1 0 0,1 0 0 0 0,-1 0-1 0 0,1 0 1 0 0,-1 0 0 0 0,1 1-1 0 0,-1-1 1 0 0,1 0 0 0 0,-1 1-1 0 0,1-1 1 0 0,-1 1 0 0 0,0 0-1 0 0,1-1 1 0 0,-1 1 0 0 0,0 0-1 0 0,0 0 1 0 0,1 0 0 0 0,-1 0-1 0 0,0 0 1 0 0,0 0 0 0 0,0 0-1 0 0,0 0 1 0 0,0 0 0 0 0,1 2-1 0 0,3 4 37 0 0,-1 1-1 0 0,0-1 1 0 0,0 1-1 0 0,2 8 1 0 0,-3-10-36 0 0,119 322-6805 0 0,-97-257 4229 0 0,-7-22-5268 0 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34.10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28 1 14280 0 0,'0'0'1102'0'0,"0"1"-719"0"0,-3 6-212 0 0,2 0 1 0 0,-1 0-1 0 0,1 0 0 0 0,0 0 1 0 0,0 8-1 0 0,-1 4 379 0 0,2-12-391 0 0,0-1 0 0 0,0 1 0 0 0,2 6 0 0 0,-1 22 51 0 0,-6 162 510 0 0,3-41-182 0 0,3-40-94 0 0,2-37-96 0 0,-3-29-124 0 0,-4 121 446 0 0,3-103-1985 0 0</inkml:trace>
  <inkml:trace contextRef="#ctx0" brushRef="#br0" timeOffset="427.26">1 120 3680 0 0,'1'-1'284'0'0,"12"-13"-990"0"0,26-23 10090 0 0,-11 19-3792 0 0,-8 10-5369 0 0,-5 4 497 0 0,30-5 0 0 0,-39 8-643 0 0,1 1 1 0 0,-1 0 0 0 0,1 0 0 0 0,-1 0 0 0 0,1 1 0 0 0,-1 0 0 0 0,9 2-1 0 0,17 6 2 0 0,-14-4-36 0 0,0 0-1 0 0,-1 1 0 0 0,27 13 0 0 0,-35-14-38 0 0,1 0 29 0 0,0 1-1 0 0,0 0 0 0 0,0 1 0 0 0,15 14 1 0 0,-22-18-3 0 0,-2-1 0 0 0,1 0 0 0 0,0 1 0 0 0,0-1 0 0 0,-1 1 0 0 0,1 0 0 0 0,-1-1 0 0 0,0 1 0 0 0,0 0 0 0 0,0 0 0 0 0,0 0 0 0 0,0 0 0 0 0,-1 0 0 0 0,0 0 0 0 0,1 0 0 0 0,-1 0 0 0 0,0 0 0 0 0,0 0 0 0 0,-1 0 0 0 0,1 0 0 0 0,0 0 0 0 0,-1 0 1 0 0,0 0-1 0 0,0 0 0 0 0,-2 5 0 0 0,0-1 121 0 0,0-1 1 0 0,-1 1 0 0 0,0-1 0 0 0,0 0-1 0 0,0 0 1 0 0,0 0 0 0 0,-1-1 0 0 0,0 0 0 0 0,-10 9-1 0 0,-13 9 533 0 0,17-13-421 0 0,0-1 0 0 0,-14 9-1 0 0,9-8-12 0 0,1 1-1 0 0,0 0 1 0 0,0 1 0 0 0,-18 21-1 0 0,32-32-251 0 0,0 1 0 0 0,1-1-1 0 0,-1 0 1 0 0,0 1-1 0 0,1-1 1 0 0,-1 0 0 0 0,0 1-1 0 0,1-1 1 0 0,0 1 0 0 0,-1-1-1 0 0,1 1 1 0 0,0-1 0 0 0,0 1-1 0 0,0-1 1 0 0,0 1 0 0 0,0-1-1 0 0,0 4 1 0 0,1-2-30 0 0,0 0 0 0 0,-1 0 0 0 0,1 0 0 0 0,0 0 0 0 0,1 0 0 0 0,-1 0 0 0 0,3 3 0 0 0,13 19-11 0 0,1-2 1 0 0,1 0 0 0 0,25 23 0 0 0,72 56-78 0 0,-44-40 30 0 0,-13-14 24 0 0,-40-33 57 0 0,-4-2 9 0 0,-2 0 0 0 0,1 2 0 0 0,15 22 0 0 0,-16-21 0 0 0,-8-10 0 0 0,-1 0 0 0 0,0 0 0 0 0,0 1 0 0 0,-1-1 0 0 0,0 1 0 0 0,0-1 0 0 0,3 12 0 0 0,-6-18-48 0 0,1 1 0 0 0,-1-1 0 0 0,0 1 0 0 0,0-1 1 0 0,0 1-1 0 0,0-1 0 0 0,0 1 0 0 0,0-1 0 0 0,1 1 0 0 0,-1-1 0 0 0,0 1 0 0 0,0-1 0 0 0,-1 1 0 0 0,1-1 0 0 0,0 1 0 0 0,0-1 0 0 0,0 1 0 0 0,0-1 0 0 0,0 1 1 0 0,0-1-1 0 0,-1 1 0 0 0,1-1 0 0 0,0 1 0 0 0,0-1 0 0 0,-1 1 0 0 0,1-1 0 0 0,0 0 0 0 0,-1 1 0 0 0,1-1 0 0 0,0 0 0 0 0,-1 1 0 0 0,1-1 0 0 0,-1 0 0 0 0,1 1 1 0 0,-1-1-1 0 0,1 0 0 0 0,-1 0 0 0 0,1 1 0 0 0,-1-1 0 0 0,1 0 0 0 0,-1 0 0 0 0,1 0 0 0 0,-1 0 0 0 0,1 0 0 0 0,-1 0 0 0 0,1 0 0 0 0,-1 0 0 0 0,1 0 0 0 0,-1 0 1 0 0,0 0-1 0 0,-2 0-688 0 0,0-1 0 0 0,0 0-1 0 0,1 1 1 0 0,-1-1 0 0 0,0 0 0 0 0,1-1 0 0 0,-5-1 0 0 0,-9-7-6530 0 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42.17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85 23583 0 0,'0'0'539'0'0,"2"0"77"0"0,8 3-378 0 0,-1-2 0 0 0,1 1 1 0 0,0-1-1 0 0,0-1 0 0 0,15-1 0 0 0,15-4-358 0 0,-1-3 1 0 0,51-16-1 0 0,-60 16 54 0 0,20-8-205 0 0,25-5-813 0 0,-61 18-655 0 0,22-2 0 0 0,-17 4-5938 0 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42.89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48 0 19895 0 0,'0'0'1998'0'0,"-4"5"-1369"0"0,0 3-508 0 0,0 0 1 0 0,0 1-1 0 0,1 0 0 0 0,0 0 0 0 0,1 0 1 0 0,0 0-1 0 0,0 0 0 0 0,0 10 1 0 0,0 80 1190 0 0,3-59-1127 0 0,-1 601-185 0 0,4-428 0 0 0,-4-190-364 0 0,0-21-84 0 0</inkml:trace>
  <inkml:trace contextRef="#ctx0" brushRef="#br0" timeOffset="454.26">1 389 16352 0 0,'1'-3'194'0'0,"0"-1"1"0"0,0 0-1 0 0,1 1 1 0 0,-1-1 0 0 0,1 1-1 0 0,0-1 1 0 0,0 1 0 0 0,0 0-1 0 0,1 0 1 0 0,-1 0 0 0 0,1 0-1 0 0,0 0 1 0 0,-1 1 0 0 0,1-1-1 0 0,0 1 1 0 0,1 0 0 0 0,-1-1-1 0 0,0 1 1 0 0,1 1 0 0 0,-1-1-1 0 0,1 1 1 0 0,-1-1 0 0 0,1 1-1 0 0,0 0 1 0 0,-1 0 0 0 0,1 0-1 0 0,0 1 1 0 0,0 0 0 0 0,7-1-1 0 0,35 1-21 0 0,-17-1-52 0 0,1 1 0 0 0,43 6 0 0 0,-23-1-121 0 0,-32-4 0 0 0,27 5 0 0 0,-37-5 4 0 0,9 3 71 0 0,23 7-1 0 0,-36-9-61 0 0,-1-1-1 0 0,1 1 1 0 0,-1-1 0 0 0,1 1 0 0 0,-1 0 0 0 0,1 0 0 0 0,-1 1 0 0 0,0-1 0 0 0,0 1 0 0 0,0-1 0 0 0,0 1-1 0 0,2 4 1 0 0,-4-6 7 0 0,-1 0 0 0 0,1 1 0 0 0,0-1 0 0 0,-1 1 0 0 0,1-1-1 0 0,-1 1 1 0 0,0-1 0 0 0,1 1 0 0 0,-1-1 0 0 0,0 1 0 0 0,0-1-1 0 0,0 1 1 0 0,0-1 0 0 0,0 1 0 0 0,0-1 0 0 0,-1 1 0 0 0,1-1 0 0 0,-1 1-1 0 0,1-1 1 0 0,-1 1 0 0 0,1-1 0 0 0,-2 3 0 0 0,-2 2 102 0 0,1 0 1 0 0,-1 0-1 0 0,-8 8 1 0 0,11-12-91 0 0,-11 11 102 0 0,0 0 0 0 0,0-1 0 0 0,-1-1 0 0 0,-19 14 1 0 0,-28 17 461 0 0,-7 6 308 0 0,28-20-294 0 0,33-23-529 0 0,0 0 0 0 0,1 0-1 0 0,-1 0 1 0 0,1 1 0 0 0,-6 8-1 0 0,10-9-56 0 0,1-3-19 0 0,1 0-1 0 0,-1 0 1 0 0,1 0 0 0 0,0 0-1 0 0,0 0 1 0 0,0-1-1 0 0,0 1 1 0 0,0 0 0 0 0,1-1-1 0 0,-1 1 1 0 0,0 0 0 0 0,4 2-1 0 0,19 15-4 0 0,1-1 0 0 0,1-1 0 0 0,43 22 0 0 0,19 11 0 0 0,-59-31-9 0 0,119 85-118 0 0,-136-95 138 0 0,-2 0 0 0 0,1 0-1 0 0,-2 1 1 0 0,1 0 0 0 0,13 20-1 0 0,-17-22 6 0 0,-1-1 0 0 0,1 1 0 0 0,9 8 0 0 0,-11-11-32 0 0,-3-3-202 0 0</inkml:trace>
  <inkml:trace contextRef="#ctx0" brushRef="#br0" timeOffset="883.68">837 1763 20791 0 0,'0'0'1884'0'0,"1"1"-1549"0"0,0 0-323 0 0,-1 0 0 0 0,1-1-1 0 0,-1 1 1 0 0,1-1 0 0 0,-1 1 0 0 0,1-1 0 0 0,-1 1-1 0 0,1-1 1 0 0,-1 0 0 0 0,1 1 0 0 0,0-1 0 0 0,-1 0-1 0 0,1 1 1 0 0,0-1 0 0 0,-1 0 0 0 0,1 0 0 0 0,0 1 0 0 0,0-1-1 0 0,-1 0 1 0 0,1 0 0 0 0,0 0 0 0 0,-1 0 0 0 0,1 0-1 0 0,0 0 1 0 0,0 0 0 0 0,-1 0 0 0 0,1-1 0 0 0,0 1-1 0 0,-1 0 1 0 0,1 0 0 0 0,1-1 0 0 0,0 0 170 0 0,2 0-23 0 0,1-1 0 0 0,-1-1 1 0 0,0 1-1 0 0,1 0 0 0 0,-1-1 0 0 0,0 0 1 0 0,-1 0-1 0 0,5-4 0 0 0,27-32 584 0 0,-21 23-604 0 0,8-7 70 0 0,-8 8-88 0 0,0-1 1 0 0,14-20 0 0 0,22-39 18 0 0,54-91 42 0 0,-21 13-108 0 0,-68 133-74 0 0,-15 20 0 0 0,0-1 1 0 0,1 1-1 0 0,-1-1 0 0 0,1 1 0 0 0,-1-1 0 0 0,1 1 0 0 0,-1-1 1 0 0,1 1-1 0 0,-1 0 0 0 0,1-1 0 0 0,-1 1 0 0 0,1 0 0 0 0,-1-1 1 0 0,1 1-1 0 0,0 0 0 0 0,-1 0 0 0 0,1 0 0 0 0,-1-1 0 0 0,1 1 1 0 0,1 0-1 0 0,2 4-10 0 0,-4-3 2 0 0,2 1-20 0 0,0 0 1 0 0,1 1-1 0 0,-1 0 1 0 0,0-1-1 0 0,0 1 1 0 0,-1 0 0 0 0,1 0-1 0 0,1 4 1 0 0,10 30-137 0 0,-5-15 133 0 0,12 32-68 0 0,38 92-940 0 0,-43-110 845 0 0,-3-8-198 0 0,15 27-1 0 0,-20-42-23 0 0,4 5-1574 0 0,-4-7-3249 0 0</inkml:trace>
  <inkml:trace contextRef="#ctx0" brushRef="#br0" timeOffset="1296.94">1242 1371 20239 0 0,'0'0'2035'0'0,"2"1"-1806"0"0,48 6 638 0 0,-32-5-356 0 0,28 6-1 0 0,-4-2-2129 0 0,1 1-3599 0 0,-30-3-2320 0 0</inkml:trace>
  <inkml:trace contextRef="#ctx0" brushRef="#br0" timeOffset="1682.37">1720 1170 20383 0 0,'-1'3'464'0'0,"-2"9"-108"0"0,0 1-1 0 0,1-1 0 0 0,1 1 0 0 0,-1 15 0 0 0,-3 44-164 0 0,-1 0 86 0 0,1 113 950 0 0,4-143-1088 0 0,0-25-93 0 0,0 0-1 0 0,4 23 1 0 0,-3-39-42 0 0,0 0 0 0 0,0 1-1 0 0,0-1 1 0 0,0 0 0 0 0,0 1 0 0 0,0-1 0 0 0,0 0 0 0 0,0 1-1 0 0,0-1 1 0 0,0 0 0 0 0,-1 1 0 0 0,1-1 0 0 0,-1 0-1 0 0,1 0 1 0 0,-2 3 0 0 0,-5 11-20 0 0,7-14 7 0 0,0-1-1 0 0,0 0 1 0 0,-1 0 0 0 0,1 0-1 0 0,0 0 1 0 0,0 0-1 0 0,0 1 1 0 0,-1-1 0 0 0,1 0-1 0 0,0 0 1 0 0,0 0-1 0 0,0 0 1 0 0,-1 0 0 0 0,1 0-1 0 0,0 0 1 0 0,0 0-1 0 0,-1 0 1 0 0,1 0 0 0 0,0 0-1 0 0,0 0 1 0 0,-1 0-1 0 0,1 0 1 0 0,0 0 0 0 0,0 0-1 0 0,-1 0 1 0 0,1 0-1 0 0,0 0 1 0 0,0 0-1 0 0,-1 0 1 0 0,1 0 0 0 0,0 0-1 0 0,0 0 1 0 0,0-1-1 0 0,-1 1 1 0 0,1 0 0 0 0,0 0-1 0 0,0 0 1 0 0,0 0-1 0 0,-1-1 1 0 0,-7-5-225 0 0,1-1-111 0 0,1 0 0 0 0,0-1 1 0 0,0 0-1 0 0,1 0 1 0 0,0 0-1 0 0,0 0 0 0 0,1-1 1 0 0,0 0-1 0 0,1 1 1 0 0,-1-2-1 0 0,-1-11 1 0 0,-2-11-300 0 0,-3-63 1 0 0,9 82 595 0 0,1 0 1 0 0,1 1-1 0 0,0-1 0 0 0,1 0 0 0 0,4-14 0 0 0,1 3 25 0 0,17-40 0 0 0,-19 53 40 0 0,1-1 0 0 0,0 1 0 0 0,1 0 0 0 0,1 0 0 0 0,0 1 0 0 0,0 0 1 0 0,1 0-1 0 0,0 1 0 0 0,20-15 0 0 0,-24 19 69 0 0,1 1 0 0 0,1 0 0 0 0,-1 1 0 0 0,0 0 0 0 0,1 0 0 0 0,0 0 0 0 0,-1 0 1 0 0,1 1-1 0 0,0 0 0 0 0,0 1 0 0 0,0 0 0 0 0,1 0 0 0 0,-1 0 0 0 0,0 1 0 0 0,0 0 0 0 0,0 0 0 0 0,1 1 1 0 0,13 3-1 0 0,-15-2-25 0 0,1 0 1 0 0,-1 0-1 0 0,0 0 1 0 0,12 7-1 0 0,-16-7-27 0 0,1 0 1 0 0,-1 0-1 0 0,1 0 0 0 0,-1 0 0 0 0,0 1 0 0 0,0-1 0 0 0,0 1 0 0 0,0-1 0 0 0,0 1 0 0 0,0 0 0 0 0,-1 0 0 0 0,2 3 0 0 0,-1-2 50 0 0,0 0 0 0 0,-1 0 0 0 0,1 0 0 0 0,-1 0 0 0 0,0 0-1 0 0,0 0 1 0 0,0 1 0 0 0,-1-1 0 0 0,0 0 0 0 0,0 1 0 0 0,0-1-1 0 0,0 0 1 0 0,0 1 0 0 0,-1-1 0 0 0,0 0 0 0 0,0 0 0 0 0,0 1-1 0 0,0-1 1 0 0,-1 0 0 0 0,0 0 0 0 0,0 0 0 0 0,0-1 0 0 0,0 1-1 0 0,-6 7 1 0 0,3-4 104 0 0,-1-1-1 0 0,-1 1 0 0 0,0-1 0 0 0,1 0 1 0 0,-2 0-1 0 0,-9 6 0 0 0,11-9-64 0 0,1-1-1 0 0,-1 1 0 0 0,0-1 0 0 0,0 0 1 0 0,0 0-1 0 0,0-1 0 0 0,0 1 0 0 0,0-1 1 0 0,0-1-1 0 0,-8 1 0 0 0,6 0 3 0 0,13 3 28 0 0,20 5 109 0 0,-16-6-218 0 0,28 14-311 0 0,0 2 0 0 0,35 24 0 0 0,-28-17 122 0 0,5 9 13 0 0,-35-23-433 0 0,1-2 0 0 0,18 10 0 0 0,-19-12-1417 0 0,-7-2-3168 0 0</inkml:trace>
  <inkml:trace contextRef="#ctx0" brushRef="#br0" timeOffset="2212.78">2284 933 5984 0 0,'1'1'11942'0'0,"2"7"-8525"0"0,-3 42-1914 0 0,7 168-727 0 0,-5-200-654 0 0,-2 28 1 0 0,-1 5 41 0 0,1 138 38 0 0,-7-76 916 0 0,6-93-716 0 0,1-19 20 0 0,1-2-326 0 0,22-66 140 0 0,5-13-568 0 0,-20 61 211 0 0,6-14-338 0 0,31-55-1 0 0,71-85-396 0 0,-96 148 724 0 0,60-74-356 0 0,-10 22 251 0 0,-39 53 97 0 0,-30 23 372 0 0,-10 11 165 0 0,-56 64 347 0 0,51-57-563 0 0,-18 27 0 0 0,-5 7 121 0 0,27-38-92 0 0,0 1 0 0 0,1 0 0 0 0,-10 22 0 0 0,15-28-210 0 0,2 5 0 0 0,3-10 0 0 0,0-1 0 0 0,0 1-19 0 0,0 0 0 0 0,1 0 0 0 0,-1 0 0 0 0,1 0 0 0 0,-1 0 0 0 0,1 0 0 0 0,0 0 0 0 0,0-1 0 0 0,3 3 0 0 0,24 22-310 0 0,-10-9 212 0 0,-17-16 115 0 0,9 8-20 0 0,-2 0 1 0 0,1 0-1 0 0,-1 1 0 0 0,-1 0 1 0 0,13 23-1 0 0,4 13-268 0 0,-14-28-87 0 0,-1 1 0 0 0,-1 0 0 0 0,8 26 0 0 0,-16-44 173 0 0,-1 0 1 0 0,1 0-1 0 0,0 0 1 0 0,0 0-1 0 0,-1 0 1 0 0,1 0-1 0 0,1 0 1 0 0,-1-1-1 0 0,2 3 1 0 0</inkml:trace>
  <inkml:trace contextRef="#ctx0" brushRef="#br0" timeOffset="2734.07">2915 982 11520 0 0,'0'1'886'0'0,"4"6"-568"0"0,-2-3-145 0 0,-1-1 0 0 0,1 1 0 0 0,0 0 0 0 0,-1 0 1 0 0,0-1-1 0 0,0 1 0 0 0,0 0 0 0 0,0 5 0 0 0,6 14 2496 0 0,-6-18-2181 0 0,1-1 1 0 0,-1 1-1 0 0,0-1 0 0 0,1 6 1 0 0,12 112 1239 0 0,-1 18-539 0 0,-8-89-877 0 0,0 25 921 0 0,-4-48-765 0 0,-1-12-188 0 0,-1 24 0 0 0,1-36-241 0 0,-2 13 137 0 0,3-14-104 0 0,4-7-43 0 0,2-5-36 0 0,-4 5-3 0 0,-1 1 1 0 0,1-1 0 0 0,-1 0 0 0 0,3-7 0 0 0,11-24-140 0 0,1 1 0 0 0,1 0 0 0 0,32-43 0 0 0,-4 6 68 0 0,-3 9 17 0 0,-15 23 42 0 0,42-56-242 0 0,-109 164 1274 0 0,35-62-980 0 0,0 0 1 0 0,1 0 0 0 0,0 0 0 0 0,0 0 0 0 0,1 1 0 0 0,-1-1 0 0 0,2 1 0 0 0,-1 0 0 0 0,1-1 0 0 0,-1 12 0 0 0,2-10-8 0 0,0-5-5 0 0,0 1 1 0 0,0-1-1 0 0,0 0 1 0 0,1 0-1 0 0,-1 0 0 0 0,1 1 1 0 0,2 4-1 0 0,2 8 37 0 0,-5-14-33 0 0,1 0 0 0 0,0-1 0 0 0,0 1 0 0 0,0 0 0 0 0,0 0 0 0 0,1-1 0 0 0,-1 1-1 0 0,1-1 1 0 0,-1 1 0 0 0,4 3 0 0 0,3 3 97 0 0,17 16-224 0 0,20 10-271 0 0,2-2-2866 0 0,-46-32 2662 0 0,0 0-1 0 0,1 0 1 0 0,-1 0 0 0 0,1 0-1 0 0,-1 0 1 0 0,1-1-1 0 0,-1 1 1 0 0,1-1-1 0 0,0 1 1 0 0,-1-1 0 0 0,4 1-1 0 0,13 0-5353 0 0</inkml:trace>
  <inkml:trace contextRef="#ctx0" brushRef="#br0" timeOffset="3183.71">3719 1634 18687 0 0,'-8'135'2244'0'0,"7"-124"-2145"0"0,0-8-30 0 0,1-1 0 0 0,-1 1 0 0 0,0-1 0 0 0,1 1 0 0 0,-1-1 0 0 0,0 1 0 0 0,-2 1 0 0 0,-4 13 327 0 0,7-15-396 0 0,-1 0-1 0 0,0 0 1 0 0,0 0-1 0 0,1 0 1 0 0,-1 0 0 0 0,-1 0-1 0 0,1-1 1 0 0,0 1 0 0 0,0 0-1 0 0,-1-1 1 0 0,1 1-1 0 0,-3 2 1 0 0,3-3-202 0 0,-1 0-1 0 0,1 0 1 0 0,0-1-1 0 0,-1 1 1 0 0,1 0 0 0 0,-1 0-1 0 0,1-1 1 0 0,-1 1-1 0 0,0-1 1 0 0,1 1-1 0 0,-1-1 1 0 0,1 0 0 0 0,-1 0-1 0 0,0 1 1 0 0,1-1-1 0 0,-1 0 1 0 0,0-1 0 0 0,1 1-1 0 0,-1 0 1 0 0,0 0-1 0 0,1-1 1 0 0,-1 1-1 0 0,1-1 1 0 0,-1 1 0 0 0,-1-2-1 0 0,-14-11-1747 0 0</inkml:trace>
  <inkml:trace contextRef="#ctx0" brushRef="#br0" timeOffset="3184.71">4144 796 18863 0 0,'1'2'862'0'0,"1"10"-635"0"0,-1-1 0 0 0,0 0 1 0 0,0 1-1 0 0,-2 15 1 0 0,1-4-123 0 0,-5 66 1071 0 0,0 61-352 0 0,0-53-340 0 0,-1 62 611 0 0,-2-11-436 0 0,0 2 165 0 0,8-145-804 0 0,0 25 131 0 0,5 35 0 0 0,-2-31-73 0 0,-3-26-79 0 0,0 0 1 0 0,1 0-1 0 0,0 0 0 0 0,1 0 0 0 0,0 0 0 0 0,0-1 1 0 0,1 1-1 0 0,3 7 0 0 0,-5-12-17 0 0,1 0 0 0 0,0 0-1 0 0,0-1 1 0 0,0 1 0 0 0,0 0 0 0 0,0-1 0 0 0,1 1 0 0 0,-1-1-1 0 0,1 0 1 0 0,3 3 0 0 0,-4-5-26 0 0,0 1 0 0 0,0 0-1 0 0,0 0 1 0 0,0-1 0 0 0,-1 1-1 0 0,1-1 1 0 0,0 0 0 0 0,0 0 0 0 0,0 0-1 0 0,0 0 1 0 0,0 0 0 0 0,0 0-1 0 0,0 0 1 0 0,0 0 0 0 0,0-1-1 0 0,0 1 1 0 0,0-1 0 0 0,2 0 0 0 0,-1-1-65 0 0,-1 1 1 0 0,0 0 0 0 0,0 0 0 0 0,0-1 0 0 0,0 1 0 0 0,0-1 0 0 0,0 0 0 0 0,0 1-1 0 0,0-1 1 0 0,0 0 0 0 0,-1 0 0 0 0,1 0 0 0 0,-1-1 0 0 0,0 1 0 0 0,2-3 0 0 0,1-3-597 0 0,-1-1 0 0 0,0 0 0 0 0,4-15 0 0 0,4-42-1305 0 0,1-7-20 0 0</inkml:trace>
  <inkml:trace contextRef="#ctx0" brushRef="#br0" timeOffset="3653.27">4172 1188 21679 0 0,'0'4'142'0'0,"1"0"0"0"0,0 0 0 0 0,-1 0 0 0 0,1 0 0 0 0,1 0 0 0 0,-1-1 0 0 0,1 1 0 0 0,-1 0 0 0 0,1-1 0 0 0,0 1 0 0 0,0-1 0 0 0,1 1 0 0 0,-1-1 0 0 0,1 0 0 0 0,4 4 0 0 0,-1-1-114 0 0,-1-1 0 0 0,1-1 0 0 0,0 1 0 0 0,1-1 0 0 0,-1 0 0 0 0,1 0 0 0 0,11 4 0 0 0,-8-4 19 0 0,1-1 1 0 0,1 0-1 0 0,-1-1 0 0 0,0 0 0 0 0,1-1 0 0 0,-1 0 1 0 0,1-1-1 0 0,-1 0 0 0 0,14-2 0 0 0,2-1-282 0 0,0-1 0 0 0,-1-2 0 0 0,32-10 0 0 0,-18 0-369 0 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39.27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1080 8752 0 0,'0'0'673'0'0,"0"1"-437"0"0,0 5 4105 0 0,6-12-445 0 0,-2 4-3264 0 0,11-17-209 0 0,-1-1 0 0 0,0-1 0 0 0,-2 1 0 0 0,13-31 0 0 0,-4 11-221 0 0,98-216 278 0 0,-79 165-289 0 0,7-21 170 0 0,4-24-201 0 0,-11 41-160 0 0,-9 29 0 0 0,-29 62 14 0 0,0 5 39 0 0,2 5-52 0 0,-1 1 1 0 0,0-1 0 0 0,0 1-1 0 0,-1 0 1 0 0,1-1-1 0 0,-2 1 1 0 0,1 0-1 0 0,0 8 1 0 0,-1-10-3 0 0,22 141 1 0 0,-9-58 17 0 0,6 25 26 0 0,-8-37 185 0 0,-12-69-190 0 0,-1-6-38 0 0,1 0 1 0 0,0 0 0 0 0,0 0-1 0 0,0 0 1 0 0,0 0-1 0 0,0 0 1 0 0,0 0 0 0 0,0 1-1 0 0,1-1 1 0 0,-1 0 0 0 0,0 0-1 0 0,1 0 1 0 0,-1 0-1 0 0,0 0 1 0 0,1 0 0 0 0,-1 0-1 0 0,1-1 1 0 0,0 2 0 0 0,0-1-263 0 0,-13-1-3711 0 0,6 0 3226 0 0,0-1-1 0 0,-1 1 1 0 0,1-2 0 0 0,0 1-1 0 0,0-1 1 0 0,0 0 0 0 0,0 0-1 0 0,0-1 1 0 0,1 1-1 0 0,-8-6 1 0 0,-26-11-1562 0 0,-42-18-1775 0 0,46 11 9981 0 0,26 19-2528 0 0,6 2-266 0 0,4 4-3041 0 0,-1 1 1 0 0,1-1-1 0 0,-1 0 0 0 0,1 1 1 0 0,-1-1-1 0 0,1 0 0 0 0,0 1 1 0 0,-1-1-1 0 0,1 1 0 0 0,0-1 1 0 0,-1 1-1 0 0,1-1 0 0 0,0 1 1 0 0,0 0-1 0 0,0-1 0 0 0,-1 1 1 0 0,1 0-1 0 0,0 0 0 0 0,0-1 1 0 0,0 1-1 0 0,-1 0 0 0 0,1 0 1 0 0,0 0-1 0 0,1 0 0 0 0,25 4 513 0 0,-10 0-536 0 0,74 10 59 0 0,-78-12-98 0 0,20 0 0 0 0,3 1 0 0 0,-15-1-296 0 0,-1-1 0 0 0,1-1 0 0 0,29-3-1 0 0,58-15-3569 0 0,-79 12-1810 0 0</inkml:trace>
  <inkml:trace contextRef="#ctx0" brushRef="#br0" timeOffset="578.08">872 228 13104 0 0,'0'0'1185'0'0,"-4"7"-800"0"0,3-3 30 0 0,0-1 0 0 0,0 1 0 0 0,0 0 0 0 0,0 0 0 0 0,1 0 0 0 0,-1 0 0 0 0,1 0 0 0 0,0 0 0 0 0,0-1 0 0 0,1 7 0 0 0,0 9-12 0 0,-4 115 682 0 0,4-59-974 0 0,1-1-54 0 0,-3 93 465 0 0,2-78-244 0 0,-1 13 90 0 0,-1-95-530 0 0,-1-7-258 0 0,1 0 335 0 0,1-1 0 0 0,-1 0-1 0 0,1 0 1 0 0,0 1 0 0 0,-1-1 0 0 0,1 0-1 0 0,0 0 1 0 0,-1 1 0 0 0,1-1 0 0 0,0 0-1 0 0,0 0 1 0 0,0 0 0 0 0,-1 0-1 0 0,-26-244-7395 0 0,24 211 6798 0 0,-1-7-701 0 0,2-59-1 0 0,4 60 1178 0 0,9-47 0 0 0,-7 70 568 0 0,0 1 0 0 0,1 0 0 0 0,0 0-1 0 0,1 0 1 0 0,14-24 0 0 0,-16 34-55 0 0,0 0 1 0 0,0 0-1 0 0,1 0 1 0 0,0 0-1 0 0,1 1 1 0 0,-1 0-1 0 0,1 0 0 0 0,0 0 1 0 0,0 1-1 0 0,0 0 1 0 0,13-7-1 0 0,-7 6 5 0 0,0 0 0 0 0,0 1 0 0 0,1 1 0 0 0,-1 0-1 0 0,1 0 1 0 0,14 0 0 0 0,-20 3-238 0 0,1 0 0 0 0,0 0 1 0 0,0 1-1 0 0,-1 0 0 0 0,1 0 0 0 0,0 1 0 0 0,-1 0 0 0 0,0 0 1 0 0,1 1-1 0 0,-1 0 0 0 0,0 0 0 0 0,0 1 0 0 0,-1-1 0 0 0,9 7 0 0 0,-14-9-37 0 0,1 0 0 0 0,0 1-1 0 0,-1-1 1 0 0,0 0-1 0 0,1 1 1 0 0,-1-1-1 0 0,0 1 1 0 0,0-1 0 0 0,1 1-1 0 0,-1 0 1 0 0,0-1-1 0 0,-1 1 1 0 0,1 0-1 0 0,0 0 1 0 0,0-1-1 0 0,-1 1 1 0 0,1 0 0 0 0,-1 3-1 0 0,0-3 34 0 0,0 1 0 0 0,0-1 0 0 0,-1 0 0 0 0,1 0 0 0 0,-1 1 0 0 0,1-1 0 0 0,-1 0 0 0 0,0 0 0 0 0,0 0 0 0 0,0 0 1 0 0,0 0-1 0 0,0 0 0 0 0,-1 0 0 0 0,1 0 0 0 0,0-1 0 0 0,-3 3 0 0 0,3-3-30 0 0,-6 7 222 0 0,1-1 0 0 0,-2 0 1 0 0,1 0-1 0 0,-1-1 0 0 0,-15 10 0 0 0,-44 19 691 0 0,24-17-401 0 0,32-12-466 0 0,7-4 16 0 0,0 0 0 0 0,0 0 1 0 0,1 0-1 0 0,-1 0 0 0 0,1 1 0 0 0,-4 3 1 0 0,6-5-101 0 0,0 0 1 0 0,1-1-1 0 0,-1 1 0 0 0,1 0 1 0 0,-1 0-1 0 0,1 0 1 0 0,0 0-1 0 0,-1 0 0 0 0,1 0 1 0 0,0 0-1 0 0,-1 0 1 0 0,1 0-1 0 0,0 0 0 0 0,0-1 1 0 0,0 1-1 0 0,0 0 1 0 0,0 0-1 0 0,0 0 0 0 0,0 0 1 0 0,0 0-1 0 0,1 0 1 0 0,-1 0-1 0 0,0 0 0 0 0,0 0 1 0 0,1 0-1 0 0,-1 0 1 0 0,1 0-1 0 0,-1 0 0 0 0,1 0 1 0 0,-1-1-1 0 0,2 2 1 0 0,11 16-103 0 0,0-2 0 0 0,2 0 0 0 0,0 0 0 0 0,0-2 0 0 0,25 19 0 0 0,-13-13 76 0 0,-2 2 1 0 0,29 30-1 0 0,-4-3-205 0 0,-37-37-669 0 0,-5-6-1571 0 0</inkml:trace>
  <inkml:trace contextRef="#ctx0" brushRef="#br0" timeOffset="1050.76">1400 162 12896 0 0,'2'2'594'0'0,"-1"0"-516"0"0,0 0 1 0 0,0 0-1 0 0,-1 1 0 0 0,1-1 0 0 0,0 0 0 0 0,-1 0 0 0 0,1 5 1 0 0,3 12 101 0 0,10 31 2597 0 0,-8-27-1424 0 0,2 18-670 0 0,-1 0 0 0 0,1 48 0 0 0,-5-26-471 0 0,-3-1 0 0 0,-14 103 0 0 0,11-144 88 0 0,-1 0-1 0 0,-1 0 0 0 0,-14 38 1 0 0,18-57-70 0 0,2-13-42 0 0,2-2-97 0 0,9-22-1 0 0,-4 11-163 0 0,1-3-6 0 0,1 1-1 0 0,1 0 1 0 0,2 0 0 0 0,0 1-1 0 0,2 1 1 0 0,21-27-1 0 0,41-56-149 0 0,-16 21-206 0 0,-30 43 333 0 0,23-28 36 0 0,-42 53 178 0 0,-11 16-88 0 0,0 0 0 0 0,0 0 0 0 0,0 0 0 0 0,1 0 0 0 0,-1 0 0 0 0,3-3 0 0 0,-8 10 30 0 0,0-1 0 0 0,0 1-1 0 0,-5 7 1 0 0,-4 6 43 0 0,-16 19 143 0 0,18-22-59 0 0,-19 21 0 0 0,15-19-48 0 0,1 1 1 0 0,0 1-1 0 0,-19 36 1 0 0,33-55-134 0 0,-7 12 169 0 0,0 1-1 0 0,1 0 0 0 0,0 0 0 0 0,-4 16 1 0 0,10-27-166 0 0,0 0 1 0 0,0 1 0 0 0,0-1-1 0 0,0 1 1 0 0,0-1-1 0 0,0 1 1 0 0,1-1 0 0 0,0 1-1 0 0,-1-1 1 0 0,1 0 0 0 0,0 1-1 0 0,0-1 1 0 0,0 0 0 0 0,0 0-1 0 0,0 1 1 0 0,1-1-1 0 0,-1 0 1 0 0,1 0 0 0 0,0-1-1 0 0,-1 1 1 0 0,1 0 0 0 0,0 0-1 0 0,0-1 1 0 0,0 1 0 0 0,3 1-1 0 0,40 27-27 0 0,-13-7-40 0 0,-11-9-265 0 0,-1 2 0 0 0,-1 0 0 0 0,-1 1 0 0 0,0 1 0 0 0,21 29 0 0 0,-33-41-1135 0 0</inkml:trace>
  <inkml:trace contextRef="#ctx0" brushRef="#br0" timeOffset="1786.14">2023 133 15264 0 0,'0'0'696'0'0,"-2"1"-14"0"0,1 1-659 0 0,-1-1 0 0 0,1 0 0 0 0,-1 1 1 0 0,1-1-1 0 0,0 1 0 0 0,-1 0 0 0 0,1-1 0 0 0,0 1 0 0 0,0 0 0 0 0,0 0 0 0 0,0 0 0 0 0,1 0 1 0 0,-1 0-1 0 0,0 3 0 0 0,-4 15 1922 0 0,4-9-1722 0 0,1 0 0 0 0,0 1 0 0 0,1-1 0 0 0,1 0 0 0 0,0 0 0 0 0,0 0 0 0 0,5 14 0 0 0,-2-8 7 0 0,-1 0 0 0 0,1 18 1 0 0,0 21 687 0 0,-4 94 0 0 0,-2-121-516 0 0,-3 20 334 0 0,-20 66 374 0 0,20-94-994 0 0,2-16-38 0 0,86-143-682 0 0,-66 112 464 0 0,91-114-481 0 0,-58 79 442 0 0,-32 37 115 0 0,15-28 0 0 0,-15 24 64 0 0,5-9 0 0 0,-23 34 4 0 0,-1 3-1 0 0,1-1 1 0 0,-1 0 0 0 0,0 0-1 0 0,1 1 1 0 0,-1-1-1 0 0,1 0 1 0 0,-1 1-1 0 0,0-1 1 0 0,1 1 0 0 0,-1-1-1 0 0,1 0 1 0 0,0 1-1 0 0,-1-1 1 0 0,1 1 0 0 0,-1 0-1 0 0,1-1 1 0 0,1 0-1 0 0,-2 1 77 0 0,-1 0-70 0 0,0 1 0 0 0,-1-1-1 0 0,1 1 1 0 0,0 0 0 0 0,0 0 0 0 0,-1 0-1 0 0,1-1 1 0 0,0 1 0 0 0,0 0 0 0 0,0 0-1 0 0,0 1 1 0 0,0-1 0 0 0,0 0-1 0 0,0 0 1 0 0,0 0 0 0 0,1 1 0 0 0,-1-1-1 0 0,0 0 1 0 0,0 2 0 0 0,-1 2 5 0 0,-14 21 83 0 0,2 1 0 0 0,1 0 0 0 0,-15 46 0 0 0,18-43-68 0 0,6-21-10 0 0,1 1 0 0 0,0 0 0 0 0,0 0-1 0 0,1 1 1 0 0,-1 16 0 0 0,3-12 7 0 0,-1-10-26 0 0,1 1 1 0 0,0 0-1 0 0,0 0 0 0 0,1 0 1 0 0,-1 0-1 0 0,1 0 0 0 0,0 0 0 0 0,1-1 1 0 0,0 1-1 0 0,0-1 0 0 0,0 1 1 0 0,3 5-1 0 0,-3-7-9 0 0,0-1-1 0 0,0 0 1 0 0,0 1-1 0 0,0-1 1 0 0,1-1 0 0 0,-1 1-1 0 0,1 0 1 0 0,0 0-1 0 0,0-1 1 0 0,0 0 0 0 0,0 1-1 0 0,0-1 1 0 0,0 0-1 0 0,1-1 1 0 0,-1 1 0 0 0,7 2-1 0 0,4 0-510 0 0,-1 0 1 0 0,15 8-1 0 0,-5 0-6465 0 0,-7-5-35 0 0</inkml:trace>
  <inkml:trace contextRef="#ctx0" brushRef="#br0" timeOffset="2446.45">2796 898 11520 0 0,'1'4'128'0'0,"0"0"0"0"0,0 1 0 0 0,-1-1 1 0 0,0 0-1 0 0,0 1 0 0 0,0-1 1 0 0,0 1-1 0 0,-1-1 0 0 0,1 0 0 0 0,-1 1 1 0 0,0-1-1 0 0,-3 6 0 0 0,-3 23 2926 0 0,5-10-386 0 0,2-7-1921 0 0,-2-1-1 0 0,-6 28 1 0 0,6-31-549 0 0,0 1 1 0 0,-1 16 0 0 0,-3 18 176 0 0,5-43-1133 0 0,0 1-1 0 0,0-1 1 0 0,-1 0-1 0 0,1 0 1 0 0,-1 0 0 0 0,0 0-1 0 0,0 0 1 0 0,-5 5-1 0 0</inkml:trace>
  <inkml:trace contextRef="#ctx0" brushRef="#br0" timeOffset="2447.45">3222 0 19175 0 0,'-1'2'878'0'0,"0"1"-739"0"0,-1 0-1 0 0,1 0 1 0 0,0 0 0 0 0,0 0 0 0 0,1 1 0 0 0,-1-1-1 0 0,1 0 1 0 0,0 4 0 0 0,-5 19-130 0 0,0-6 415 0 0,1 1-1 0 0,-3 28 1 0 0,1-9-232 0 0,1 21-119 0 0,0-10-30 0 0,-2 25 52 0 0,3 83-1 0 0,4 81 714 0 0,1-225-710 0 0,4 27 0 0 0,-2-29-56 0 0,0 27 0 0 0,-3-38-37 0 0,0 1-1 0 0,0-1 1 0 0,1 0 0 0 0,-1 1-1 0 0,0-1 1 0 0,3 4-1 0 0,-2-2-10 0 0,0 0 0 0 0,0-1 0 0 0,-1 1 0 0 0,1 0 0 0 0,-1 0 0 0 0,1 0 0 0 0,-1 3 0 0 0,0-5-347 0 0,0-4-694 0 0,1 0 781 0 0,-1-1-1 0 0,0 0 0 0 0,0 0 1 0 0,0 1-1 0 0,0-1 0 0 0,0 0 1 0 0,0 1-1 0 0,-2-5 0 0 0,0-13-1475 0 0,5-3-204 0 0</inkml:trace>
  <inkml:trace contextRef="#ctx0" brushRef="#br0" timeOffset="2448.45">3069 352 5064 0 0,'0'1'3482'0'0,"0"6"-227"0"0,0 17 4153 0 0,1-21-7095 0 0,-1 0-1 0 0,1 0 0 0 0,-1 0 1 0 0,1 0-1 0 0,2 6 0 0 0,2 1 64 0 0,-5-7-312 0 0,1-1 0 0 0,0 1 0 0 0,0-1 1 0 0,0 0-1 0 0,0 0 0 0 0,1 0 0 0 0,-1 1 0 0 0,3 2 1 0 0,-1-2-11 0 0,2 2 11 0 0,-1-1-1 0 0,1 1 1 0 0,0-1-1 0 0,0 0 0 0 0,0 0 1 0 0,0-1-1 0 0,1 1 1 0 0,0-1-1 0 0,8 3 0 0 0,-3-2-15 0 0,-7-2-36 0 0,1 0 1 0 0,-1 0-1 0 0,0-1 0 0 0,1 0 0 0 0,-1 0 1 0 0,1 0-1 0 0,4 0 0 0 0,11-1-53 0 0,-13 1-79 0 0,1-1 0 0 0,-1 0 0 0 0,0 0-1 0 0,0-1 1 0 0,1 0 0 0 0,-1 0 0 0 0,0-1 0 0 0,0 0 0 0 0,8-3 0 0 0,4-2-5147 0 0,4 0-1783 0 0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50.23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 21 15520 0 0,'-1'0'1407'0'0,"-3"4"-76"0"0,24 9 457 0 0,-18-11-1740 0 0,1 0 0 0 0,-1 0 0 0 0,1 0 0 0 0,-1-1 0 0 0,1 1 0 0 0,0-1 0 0 0,0 0 0 0 0,-1 0-1 0 0,1 0 1 0 0,0 0 0 0 0,0 0 0 0 0,0-1 0 0 0,0 1 0 0 0,0-1 0 0 0,0 0 0 0 0,0 0 0 0 0,0 0 0 0 0,1 0 0 0 0,-1-1 0 0 0,0 1 0 0 0,5-2 0 0 0,8-3-105 0 0,0 0 1 0 0,28-12-1 0 0,-13-2-6305 0 0,-20 12 89 0 0</inkml:trace>
  <inkml:trace contextRef="#ctx0" brushRef="#br0" timeOffset="501.98">150 35 5528 0 0,'-9'15'366'0'0,"-4"6"1800"0"0,7-4 2455 0 0,-1 6-297 0 0,7-21-3848 0 0,1-1-98 0 0,1 0-249 0 0,0 1 0 0 0,0-1 0 0 0,0 0-1 0 0,0 0 1 0 0,1 1 0 0 0,-1-1-1 0 0,0-1 1 0 0,0 1 0 0 0,1 0-1 0 0,-1-1 1 0 0,0 1 0 0 0,1-1-1 0 0,-1 1 1 0 0,4-1 0 0 0,7 0 260 0 0,21-2 0 0 0,-5 0 106 0 0,-19 2-645 0 0,-1 1 1 0 0,1 0-1 0 0,0 0 0 0 0,-1 1 0 0 0,0 0 0 0 0,1 1 0 0 0,-1 0 0 0 0,10 5 0 0 0,-8-2-6908 0 0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7:59.327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1439 610 9216 0 0,'0'0'6197'0'0,"1"2"-5469"0"0,3 8-357 0 0,0 1 1 0 0,0-1 0 0 0,-1 0-1 0 0,0 1 1 0 0,1 18-1 0 0,0 60 621 0 0,-4-62-869 0 0,-1-1-1 0 0,-2 0 1 0 0,0 0 0 0 0,-2 0-1 0 0,-1 0 1 0 0,-1-1 0 0 0,-2 1-1 0 0,-21 45 1 0 0,7-25 347 0 0,-3-1-1 0 0,-1-1 1 0 0,-60 72 0 0 0,50-74 98 0 0,-48 51 915 0 0,66-74-959 0 0,-1-1-1 0 0,-38 26 0 0 0,51-40-414 0 0,0 0-1 0 0,0-1 1 0 0,0 1 0 0 0,0-2 0 0 0,-1 1 0 0 0,0-1-1 0 0,-14 3 1 0 0,19-5-77 0 0,-1 1 0 0 0,1-1 0 0 0,-1 0 1 0 0,1 0-1 0 0,-1 0 0 0 0,1 0 0 0 0,-1 0 0 0 0,1-1 0 0 0,-1 0 0 0 0,1 0 0 0 0,-1 0 0 0 0,1 0 0 0 0,0 0 0 0 0,-1-1 0 0 0,1 1 0 0 0,0-1 1 0 0,0 0-1 0 0,0 0 0 0 0,-5-5 0 0 0,1 0-21 0 0,1 1 0 0 0,0-2 0 0 0,0 1 0 0 0,1-1 0 0 0,-1 0 0 0 0,2 0 0 0 0,-1 0 0 0 0,1-1 1 0 0,1 0-1 0 0,-1 0 0 0 0,2 0 0 0 0,-1 0 0 0 0,1 0 0 0 0,0 0 0 0 0,0-15 0 0 0,2 13-32 0 0,0 1 0 0 0,1-1 0 0 0,0 1 0 0 0,1-1 0 0 0,0 1 0 0 0,1-1 0 0 0,4-11 0 0 0,-5 18 13 0 0,0 1 0 0 0,-1-1 0 0 0,1 1 0 0 0,0 0 0 0 0,1-1 0 0 0,-1 1 0 0 0,1 0 0 0 0,-1 0 0 0 0,1 1 0 0 0,0-1 0 0 0,0 0 0 0 0,0 1 0 0 0,0 0 0 0 0,0 0 0 0 0,1 0 0 0 0,-1 0 0 0 0,1 0 0 0 0,-1 1 0 0 0,1-1 0 0 0,0 1 0 0 0,0 0 0 0 0,-1 0 0 0 0,6 0 0 0 0,1 0-12 0 0,1 1 0 0 0,-1 0 0 0 0,0 1 0 0 0,0 0 0 0 0,1 0 0 0 0,-1 1 0 0 0,0 0 0 0 0,12 5 0 0 0,0 2-32 0 0,-1 0 0 0 0,32 19 0 0 0,-37-17 36 0 0,26 20 1 0 0,-17-10-7 0 0,-2-3 20 0 0,-1 2 0 0 0,0 0 1 0 0,-2 2-1 0 0,-1 0 0 0 0,27 41 0 0 0,2 24 2 0 0,-39-69 0 0 0,0 3-19 0 0,-8-17-17 0 0,1 1 0 0 0,0-1 1 0 0,0 0-1 0 0,0 1 0 0 0,1-1 1 0 0,2 4-1 0 0,-4-7-353 0 0,3 1-2205 0 0</inkml:trace>
  <inkml:trace contextRef="#ctx0" brushRef="#br0" timeOffset="390.88">1612 2148 18367 0 0,'-4'8'349'0'0,"0"0"-1"0"0,1 0 1 0 0,0 0-1 0 0,1 0 0 0 0,-1 0 1 0 0,-1 17 1787 0 0,5-26-2082 0 0,0 1 0 0 0,0-1 0 0 0,0 0 0 0 0,0 0-1 0 0,0 1 1 0 0,0-1 0 0 0,0 0 0 0 0,0 0 0 0 0,-1 0 0 0 0,1 0 0 0 0,0 0 0 0 0,-1-1 0 0 0,2 0 0 0 0,0-1 60 0 0,26-41 300 0 0,-1 0-1 0 0,24-57 1 0 0,-4 7-295 0 0,-10 18-43 0 0,-24 47-32 0 0,2 0 0 0 0,26-41 0 0 0,-29 53-44 0 0,-10 13 0 0 0,1 0 0 0 0,0 0 0 0 0,-1 0 0 0 0,1 1 0 0 0,0-1 0 0 0,1 1 0 0 0,-1-1 0 0 0,1 1 0 0 0,-1 0 0 0 0,1 0 0 0 0,0 0 0 0 0,0 1 0 0 0,5-3 0 0 0,1 5 0 0 0,-7 1-3 0 0,0 0 0 0 0,0 0 0 0 0,0 1 0 0 0,0-1 0 0 0,0 1 0 0 0,0 0 0 0 0,0 0 0 0 0,-1 0 0 0 0,1 0 0 0 0,-1 0 0 0 0,1 1 0 0 0,-1-1 0 0 0,0 1 0 0 0,0 0 0 0 0,0-1 0 0 0,-1 1 0 0 0,1 0 0 0 0,1 3 0 0 0,2 6-16 0 0,0-1 1 0 0,-1 1-1 0 0,5 18 0 0 0,-2 2-1 0 0,17 80-44 0 0,-17-64 64 0 0,-2-19 0 0 0,3 54 0 0 0,-6-22-260 0 0,0-31-204 0 0,-4 41 0 0 0,0-56-1368 0 0,-2-3-3390 0 0,-1-4-1919 0 0</inkml:trace>
  <inkml:trace contextRef="#ctx0" brushRef="#br0" timeOffset="794.04">1774 1987 16352 0 0,'0'0'1483'0'0,"1"-1"-1220"0"0,21-7 226 0 0,0 1-1 0 0,0 1 0 0 0,1 1 1 0 0,0 1-1 0 0,30-1 1 0 0,-15 1-390 0 0,1-2 1 0 0,37-12-1 0 0,-63 14-1570 0 0,1-1 0 0 0,-1 0 0 0 0,18-11 1 0 0,-15 9-5166 0 0</inkml:trace>
  <inkml:trace contextRef="#ctx0" brushRef="#br0" timeOffset="1204.21">2274 1632 11056 0 0,'0'0'1001'0'0,"0"2"-588"0"0,3 2 384 0 0,-2 1 0 0 0,1 0 0 0 0,0 0 0 0 0,-1 0 0 0 0,0 0 0 0 0,1 5 0 0 0,2 10 459 0 0,2 15-554 0 0,4 64 1 0 0,-7-54-536 0 0,-1-17-131 0 0,-2 0 1 0 0,-1 0-1 0 0,-1 0 0 0 0,-1 0 1 0 0,-8 30-1 0 0,10-54-219 0 0,0 0-1 0 0,0-1 1 0 0,-1 1 0 0 0,1 0-1 0 0,-1-1 1 0 0,0 1-1 0 0,0-1 1 0 0,0 0-1 0 0,0 0 1 0 0,-1 0-1 0 0,1 0 1 0 0,-1 0-1 0 0,0 0 1 0 0,0-1 0 0 0,-3 3-1 0 0,4-3 81 0 0,0-2 0 0 0,0 1 0 0 0,0 0 0 0 0,0 0 0 0 0,1-1 0 0 0,-1 1 0 0 0,0-1 0 0 0,0 1-1 0 0,0-1 1 0 0,0 0 0 0 0,0 0 0 0 0,0 0 0 0 0,0 0 0 0 0,0 0 0 0 0,0 0 0 0 0,0 0 0 0 0,0-1 0 0 0,0 1 0 0 0,0-1 0 0 0,0 0 0 0 0,0 1 0 0 0,0-1-1 0 0,0 0 1 0 0,1 0 0 0 0,-1 0 0 0 0,0 0 0 0 0,1-1 0 0 0,-1 1 0 0 0,1 0 0 0 0,-2-2 0 0 0,-2-3-45 0 0,0 1 0 0 0,0-1 0 0 0,1 0 0 0 0,0 0 0 0 0,0 0 0 0 0,1 0 0 0 0,0-1 0 0 0,0 1 0 0 0,0-1 0 0 0,-1-8 0 0 0,-1-4 520 0 0,1 0 0 0 0,-3-31 0 0 0,6 34-165 0 0,1 0 0 0 0,0 0-1 0 0,2 1 1 0 0,-1-1 0 0 0,2 1 0 0 0,0-1 0 0 0,1 1 0 0 0,0 0 0 0 0,1 0 0 0 0,1 1-1 0 0,0-1 1 0 0,17-25 0 0 0,-18 33-174 0 0,0 1-1 0 0,1 0 1 0 0,0 0 0 0 0,0 0-1 0 0,1 1 1 0 0,0 0 0 0 0,0 0-1 0 0,0 1 1 0 0,0-1 0 0 0,1 2-1 0 0,-1-1 1 0 0,1 1 0 0 0,0 0-1 0 0,0 1 1 0 0,16-3-1 0 0,-12 3 36 0 0,0 0-1 0 0,0 2 1 0 0,0-1-1 0 0,0 2 1 0 0,0-1-1 0 0,0 2 0 0 0,0 0 1 0 0,0 0-1 0 0,-1 1 1 0 0,20 7-1 0 0,-29-10-17 0 0,-1 1 0 0 0,1 0 0 0 0,0 0 0 0 0,0-1 0 0 0,-1 1 0 0 0,1 1 0 0 0,0-1 0 0 0,-1 0 0 0 0,1 0 0 0 0,-1 0 0 0 0,0 1 0 0 0,1-1 0 0 0,-1 1 0 0 0,0-1 0 0 0,0 1 0 0 0,0 0 0 0 0,0-1 0 0 0,0 1 0 0 0,0 0 0 0 0,0 0 0 0 0,-1-1 0 0 0,1 1 1 0 0,-1 0-1 0 0,1 0 0 0 0,-1 0 0 0 0,0 0 0 0 0,1 0 0 0 0,-1 0 0 0 0,0 0 0 0 0,0 0 0 0 0,-1 0 0 0 0,1 3 0 0 0,-3 2 127 0 0,0 1 1 0 0,0-1 0 0 0,0 1-1 0 0,-1-1 1 0 0,0 0-1 0 0,-1 0 1 0 0,1-1 0 0 0,-1 1-1 0 0,-1-1 1 0 0,1 0-1 0 0,-1-1 1 0 0,0 1 0 0 0,-8 4-1 0 0,6-3 60 0 0,2-3-26 0 0,1 0-1 0 0,-1 0 0 0 0,1 0 0 0 0,-8 2 0 0 0,-34 11 958 0 0,46-17-1037 0 0,10 18-66 0 0,0-4-116 0 0,17 20 0 0 0,5 10 9 0 0,-18-25 16 0 0,31 33-1 0 0,-22-26 20 0 0,-4-6-218 0 0,1 0 0 0 0,42 35 1 0 0,-60-55-131 0 0,4 5 502 0 0,9-13-5561 0 0</inkml:trace>
  <inkml:trace contextRef="#ctx0" brushRef="#br0" timeOffset="1644.25">2719 1647 13248 0 0,'5'-6'1194'0'0,"0"2"-980"0"0,1-1 2595 0 0,-5 7-1859 0 0,2 3-636 0 0,-1 0-1 0 0,0 1 0 0 0,0-1 0 0 0,0 1 0 0 0,-1-1 0 0 0,1 1 0 0 0,-1 0 0 0 0,0 7 0 0 0,-1 52 184 0 0,-1-35-334 0 0,1-10-86 0 0,-5 23 1 0 0,-1 7 92 0 0,5-25 50 0 0,-9 42 0 0 0,3-16 187 0 0,5-35-97 0 0,-6 31 0 0 0,5-37-210 0 0,1-2 20 0 0,0 0-1 0 0,0 0 1 0 0,-1 10-1 0 0,3-17 73 0 0,2-12-128 0 0,7-22-102 0 0,2 0-1 0 0,2 1 0 0 0,31-61 1 0 0,-5 33-1 0 0,56-65 0 0 0,-27 51 39 0 0,-62 67-14 0 0,0 1-1 0 0,0 0 0 0 0,1 0 1 0 0,0 0-1 0 0,0 1 0 0 0,15-8 1 0 0,-21 12-37 0 0,-2 3 95 0 0,-4 11-25 0 0,-1-1 1 0 0,0 1-1 0 0,-15 20 0 0 0,14-24-5 0 0,0 0-1 0 0,1 1 1 0 0,0 0 0 0 0,0 0-1 0 0,1 1 1 0 0,1 0-1 0 0,0 0 1 0 0,0 0 0 0 0,-2 14-1 0 0,5-23-13 0 0,-1 6 0 0 0,8 9 0 0 0,-3-13-5 0 0,-1 1-22 0 0,0-1 0 0 0,0 0 0 0 0,1 0 0 0 0,-1 0 0 0 0,1 0 0 0 0,0 0 0 0 0,0 0 0 0 0,7 5 0 0 0,15 13 27 0 0,-5-4 0 0 0,0-1 0 0 0,43 27 0 0 0,-52-37-97 0 0,0 1 0 0 0,-1 0 0 0 0,1 0 0 0 0,-2 1-1 0 0,1 1 1 0 0,-1-1 0 0 0,9 14 0 0 0,-5-7-168 0 0,0-1 0 0 0,15 12 0 0 0,-14-13-1537 0 0,-5-5-3351 0 0</inkml:trace>
  <inkml:trace contextRef="#ctx0" brushRef="#br0" timeOffset="2209.8">3366 1675 3224 0 0,'1'1'14701'0'0,"2"2"-14474"0"0,-1 0 0 0 0,0 0-1 0 0,0 0 1 0 0,0 1 0 0 0,0-1 0 0 0,0 1 0 0 0,-1-1 0 0 0,0 1 0 0 0,0-1-1 0 0,0 1 1 0 0,0 0 0 0 0,1 7 0 0 0,-1 6-5 0 0,-1 28-1 0 0,0-23-44 0 0,0-17-161 0 0,0 66 405 0 0,-12 97-1 0 0,6-118-203 0 0,4-27 87 0 0,-1-1 0 0 0,-9 38 1 0 0,6-39 109 0 0,6-20-407 0 0,0-1 0 0 0,0 0-1 0 0,0 0 1 0 0,0 0 0 0 0,-1 1-1 0 0,1-1 1 0 0,0 0 0 0 0,0 0-1 0 0,0 0 1 0 0,0 1 0 0 0,-1-1-1 0 0,1 0 1 0 0,0 0 0 0 0,0 0-1 0 0,0 0 1 0 0,0 0 0 0 0,-1 0-1 0 0,1 0 1 0 0,0 1 0 0 0,0-1-1 0 0,-1 0 1 0 0,1 0 0 0 0,0 0-1 0 0,0 0 1 0 0,-1 0 0 0 0,1-1-5 0 0,-1 1 0 0 0,1-1 1 0 0,0 0-1 0 0,0 1 1 0 0,-1-1-1 0 0,1 0 0 0 0,0 1 1 0 0,0-1-1 0 0,0 0 0 0 0,0 0 1 0 0,0 1-1 0 0,0-1 1 0 0,0 0-1 0 0,0 1 0 0 0,0-1 1 0 0,0 0-1 0 0,1 0 0 0 0,2-18-8 0 0,-2 16 4 0 0,6-24 2 0 0,2 0 0 0 0,17-38 0 0 0,-17 44 0 0 0,8-19-86 0 0,1 1 0 0 0,2 1 0 0 0,47-66 0 0 0,-8 24 334 0 0,-56 76-232 0 0,1 0 1 0 0,-1 1-1 0 0,9-7 0 0 0,-10 8-13 0 0,1 0 0 0 0,0-1 0 0 0,-1 1 1 0 0,1 0-1 0 0,-1-1 0 0 0,1 0 0 0 0,-1 0 0 0 0,0 1 0 0 0,1-5 0 0 0,-2 4 13 0 0,-1 3 128 0 0,-1 11-16 0 0,-2 0-81 0 0,0 1 0 0 0,-2-1 0 0 0,1 1-1 0 0,-1-1 1 0 0,-1-1 0 0 0,-8 13 0 0 0,-12 26 84 0 0,11-20-89 0 0,10-21-27 0 0,0 1 0 0 0,1 0 0 0 0,0 1 0 0 0,-3 9 0 0 0,-8 25-4 0 0,15-42-10 0 0,-1-1 1 0 0,1 1-1 0 0,0 0 0 0 0,0-1 0 0 0,0 1 1 0 0,0-1-1 0 0,0 1 0 0 0,0 0 1 0 0,0-1-1 0 0,0 1 0 0 0,0-1 1 0 0,1 1-1 0 0,-1 0 0 0 0,1-1 0 0 0,-1 1 1 0 0,1-1-1 0 0,0 1 0 0 0,0-1 1 0 0,0 0-1 0 0,-1 1 0 0 0,1-1 1 0 0,0 0-1 0 0,1 0 0 0 0,-1 1 1 0 0,2 0-1 0 0,3 4 4 0 0,0-1 0 0 0,1 1-1 0 0,10 5 1 0 0,-15-10-5 0 0,8 4 0 0 0,0 0 0 0 0,1-1 0 0 0,17 6 0 0 0,11 4 0 0 0,-18-5 3 0 0,17 7-18 0 0,-3-1-261 0 0,-15-5-502 0 0,-9-4-696 0 0,-1 1-4107 0 0,1-4-1705 0 0</inkml:trace>
  <inkml:trace contextRef="#ctx0" brushRef="#br0" timeOffset="2722.03">4009 2138 16439 0 0,'0'0'802'0'0,"0"2"-353"0"0,-1 6-292 0 0,-1 1 0 0 0,1-1 0 0 0,-1 0 1 0 0,-1 0-1 0 0,-4 12 0 0 0,-3 3 375 0 0,8-18-393 0 0,0 1-1 0 0,0-1 0 0 0,-1 1 0 0 0,-6 8 1 0 0,-6 12 8 0 0,0 1-37 0 0,10-20-110 0 0,3-5-488 0 0,0 1 0 0 0,0 0 0 0 0,0-1 0 0 0,0 1 0 0 0,-5 2 0 0 0</inkml:trace>
  <inkml:trace contextRef="#ctx0" brushRef="#br0" timeOffset="3141.32">4439 1542 20127 0 0,'0'0'987'0'0,"0"2"-436"0"0,-3 40-257 0 0,-1-1 0 0 0,-2 0-1 0 0,-12 41 1 0 0,-2 15-23 0 0,-3 8-271 0 0,2-5 0 0 0,2-15 0 0 0,1-5-8 0 0,4-19 52 0 0,11-49 225 0 0,-9 22-1 0 0,3-11-42 0 0,6-16-777 0 0,2-6-286 0 0,-9-1-6107 0 0</inkml:trace>
  <inkml:trace contextRef="#ctx0" brushRef="#br0" timeOffset="3739.92">4237 1836 1840 0 0,'12'-6'728'0'0,"7"2"9844"0"0,2 2-4386 0 0,4 3-3012 0 0,12 1-3161 0 0,11 0 996 0 0,-23-1-771 0 0,18-1 105 0 0,71-2-4092 0 0,-65 3 60 0 0</inkml:trace>
  <inkml:trace contextRef="#ctx0" brushRef="#br0" timeOffset="5102.61">4931 1338 20471 0 0,'0'0'1855'0'0,"-3"7"-1486"0"0,3-6-368 0 0,-1-1 0 0 0,1 0 0 0 0,0 1 0 0 0,0-1 0 0 0,0 1 0 0 0,-1-1 0 0 0,1 0 0 0 0,0 1 1 0 0,0-1-1 0 0,0 0 0 0 0,0 1 0 0 0,0-1 0 0 0,0 1 0 0 0,0-1 0 0 0,0 0 0 0 0,0 1 0 0 0,0-1 0 0 0,0 1 0 0 0,0-1 0 0 0,0 1 0 0 0,4 1 59 0 0,-2-2-26 0 0,5 3 15 0 0,0 0-1 0 0,0-1 0 0 0,0 0 0 0 0,1 0 0 0 0,-1 0 1 0 0,1-1-1 0 0,8 0 0 0 0,23 4 2 0 0,10 1 8 0 0,-11-2-36 0 0,116 15-22 0 0,-72-9 0 0 0,-15-6-154 0 0,-44-4-33 0 0,-1 2 0 0 0,36 6 1 0 0,-34-5-1719 0 0,-13-3-4613 0 0</inkml:trace>
  <inkml:trace contextRef="#ctx0" brushRef="#br0" timeOffset="5479.26">5266 1076 15576 0 0,'0'0'1409'0'0,"-7"4"-509"0"0,6-3-750 0 0,0 0 0 0 0,0 1 0 0 0,0-1 0 0 0,0 0-1 0 0,0 1 1 0 0,0-1 0 0 0,0 1 0 0 0,0 0 0 0 0,0-1 0 0 0,1 1 0 0 0,-1 0 0 0 0,0 2 0 0 0,-2 25 722 0 0,2-13-723 0 0,1-10-109 0 0,0-1 0 0 0,1 0 0 0 0,-1 1 0 0 0,1-1 0 0 0,2 8 0 0 0,-1-6-18 0 0,-1 0 0 0 0,0 1 0 0 0,0 7 0 0 0,4 89 3 0 0,-1 35 38 0 0,-5-108-1 0 0,0 2 104 0 0,-11 65 0 0 0,8-73-32 0 0,3-19-271 0 0,0 0-1 0 0,0 0 1 0 0,0 0-1 0 0,-1-1 1 0 0,1 1-1 0 0,-5 8 1 0 0,-1 0-1245 0 0</inkml:trace>
  <inkml:trace contextRef="#ctx0" brushRef="#br0" timeOffset="6605.84">6051 2797 20703 0 0,'0'-1'27'0'0,"0"1"0"0"0,0 0 0 0 0,-1 0 0 0 0,1 0 0 0 0,0-1 0 0 0,0 1 0 0 0,0 0 0 0 0,0 0 0 0 0,0 0 0 0 0,-1-1 0 0 0,1 1-1 0 0,0 0 1 0 0,0 0 0 0 0,0-1 0 0 0,0 1 0 0 0,0 0 0 0 0,0 0 0 0 0,0-1 0 0 0,0 1 0 0 0,0 0 0 0 0,0 0 0 0 0,0-1 0 0 0,0 1 0 0 0,0 0-1 0 0,0 0 1 0 0,0-1 0 0 0,0 1 0 0 0,0 0 0 0 0,0 0 0 0 0,0-1 0 0 0,0 1 0 0 0,1 0 0 0 0,-1 0 0 0 0,0-1 0 0 0,0 1 0 0 0,0 0 0 0 0,1-1-1 0 0,5-15 1115 0 0,-4 13-1033 0 0,1-3-101 0 0,4-8 168 0 0,-2 0-1 0 0,1-1 1 0 0,5-24 0 0 0,-10 32-109 0 0,18-74 604 0 0,-12 60-571 0 0,-1-1 0 0 0,-1 1 1 0 0,3-23-1 0 0,-3-6 4 0 0,10-89 115 0 0,-6-3-224 0 0,-6 67 52 0 0,0-282 689 0 0,-6 178-502 0 0,-3 62-233 0 0,1 0 0 0 0,1-96 0 0 0,4 162-38 0 0,3 0-1 0 0,2 1 0 0 0,14-65 1 0 0,-16 100-15 0 0,1 0 1 0 0,0 1 0 0 0,1-1 0 0 0,0 1 0 0 0,9-16 0 0 0,-11 25 35 0 0,0 1 0 0 0,0-1 1 0 0,0 0-1 0 0,1 1 0 0 0,-1-1 1 0 0,1 1-1 0 0,0 0 0 0 0,0 1 1 0 0,1-1-1 0 0,-1 1 0 0 0,1-1 1 0 0,0 1-1 0 0,0 1 1 0 0,0-1-1 0 0,0 1 0 0 0,10-3 1 0 0,-7 3-15 0 0,0 1 1 0 0,-1 0 0 0 0,1 0-1 0 0,0 1 1 0 0,0 0 0 0 0,0 0 0 0 0,0 1-1 0 0,0 0 1 0 0,0 1 0 0 0,0 0 0 0 0,0 0-1 0 0,-1 0 1 0 0,14 7 0 0 0,5 5-196 0 0,-2 0 0 0 0,36 27 0 0 0,-37-25 22 0 0,-10-6 91 0 0,0 0 0 0 0,-1 0 1 0 0,0 1-1 0 0,14 18 0 0 0,-21-23 75 0 0,0 1 0 0 0,-1 0 0 0 0,1-1 0 0 0,-2 1 0 0 0,1 1 0 0 0,-1-1 0 0 0,0 0 0 0 0,0 1 0 0 0,-1 0 0 0 0,3 13 0 0 0,-5-16 90 0 0,0 0 0 0 0,0-1 1 0 0,-1 1-1 0 0,1 0 0 0 0,-1-1 1 0 0,0 1-1 0 0,0 0 0 0 0,-1-1 0 0 0,1 1 1 0 0,-1-1-1 0 0,0 0 0 0 0,0 1 1 0 0,-1-1-1 0 0,1 0 0 0 0,-1 0 1 0 0,0-1-1 0 0,0 1 0 0 0,-7 6 1 0 0,-2 1 67 0 0,-1 0 1 0 0,0-1 0 0 0,-29 17 0 0 0,27-18 34 0 0,0-1 0 0 0,0 0 0 0 0,-1-1 0 0 0,0-1 0 0 0,-27 8 1 0 0,42-14-120 0 0,-12 3 117 0 0,13-1-301 0 0,7 0-68 0 0,13 5 76 0 0,0 1 0 0 0,-1 0 0 0 0,0 2 0 0 0,23 14 0 0 0,-24-13 41 0 0,54 35-710 0 0,-62-38 667 0 0,1 0 1 0 0,-2 1 0 0 0,1 0 0 0 0,11 15-1 0 0,-19-22 138 0 0,-1 1-1 0 0,1-1 0 0 0,0 1 0 0 0,-1 0 1 0 0,0 0-1 0 0,1-1 0 0 0,-1 1 1 0 0,0 0-1 0 0,-1 0 0 0 0,1 0 0 0 0,0 0 1 0 0,-1 1-1 0 0,0-1 0 0 0,1 0 0 0 0,-1 0 1 0 0,0 0-1 0 0,-1 0 0 0 0,1 0 1 0 0,-1 0-1 0 0,1 0 0 0 0,-1 0 0 0 0,0 0 1 0 0,0 0-1 0 0,0 0 0 0 0,-1 0 0 0 0,1 0 1 0 0,-1-1-1 0 0,-3 6 0 0 0,-1 1 171 0 0,-1-1-1 0 0,-1 0 0 0 0,0 0 0 0 0,0-1 1 0 0,0 0-1 0 0,-18 12 0 0 0,9-9-74 0 0,-1-1 0 0 0,0-1 0 0 0,0 0 0 0 0,-1-1 0 0 0,0-1 1 0 0,-26 5-1 0 0,24-7-272 0 0,0-1 1 0 0,0-1 0 0 0,0-1 0 0 0,-1-1-1 0 0,-30-3 1 0 0,15 2-3037 0 0,24 1-4253 0 0</inkml:trace>
  <inkml:trace contextRef="#ctx0" brushRef="#br0" timeOffset="7136.9">6941 1622 19519 0 0,'0'0'1772'0'0,"-1"2"-1458"0"0,-2 0-244 0 0,-1 2 0 0 0,1-1 0 0 0,0 0 0 0 0,0 1 0 0 0,1-1 0 0 0,-1 1 0 0 0,1 0 0 0 0,-1 0 0 0 0,1 0 0 0 0,1 0 0 0 0,-1 0 0 0 0,0 0 0 0 0,1 1 0 0 0,0-1 0 0 0,0 0 0 0 0,0 1 0 0 0,1-1 0 0 0,-1 6 0 0 0,-2 70-70 0 0,-1-23 0 0 0,4-40 19 0 0,-1 0 0 0 0,-1-1 0 0 0,0 1 0 0 0,-1-1 1 0 0,-1 1-1 0 0,-8 22 0 0 0,8-31-9 0 0,-7 2-555 0 0,6-10-587 0 0,3 0 585 0 0,-3 0-709 0 0</inkml:trace>
  <inkml:trace contextRef="#ctx0" brushRef="#br0" timeOffset="8375.34">7142 2051 3224 0 0,'-1'0'240'0'0,"-16"4"10192"0"0,20 4-10157 0 0,-1 0 1 0 0,2 14-1 0 0,-3-13-85 0 0,-1-5-124 0 0,0-1 0 0 0,0 1-1 0 0,-1 0 1 0 0,1-1 0 0 0,-1 0 0 0 0,0 1 0 0 0,0-1 0 0 0,-1 1 0 0 0,1-1 0 0 0,0 0 0 0 0,-4 4 0 0 0,-4 15 275 0 0,3-6-263 0 0,-1 0 1 0 0,-1 0 0 0 0,-10 15 0 0 0,1-1-932 0 0,6-13-2915 0 0,-1-2-1274 0 0</inkml:trace>
  <inkml:trace contextRef="#ctx0" brushRef="#br0" timeOffset="8773.32">7368 2186 17423 0 0,'0'0'1743'0'0,"3"0"-1598"0"0,2 0-104 0 0,0 0 0 0 0,-1-1 0 0 0,1 0 0 0 0,0 0 0 0 0,-1 0 0 0 0,1 0-1 0 0,-1-1 1 0 0,1 0 0 0 0,-1 0 0 0 0,8-4 0 0 0,-5 1 118 0 0,0 0 0 0 0,0-1 1 0 0,-1 1-1 0 0,0-1 0 0 0,9-11 1 0 0,-3 0 128 0 0,-1 0 0 0 0,0 0 0 0 0,-1-1 1 0 0,10-26-1 0 0,66-159 81 0 0,-73 171-363 0 0,9-24 50 0 0,19-74 0 0 0,-25 95-46 0 0,-14 28-10 0 0,3 3 0 0 0,-4 5-3 0 0,0-1-1 0 0,-1 1 1 0 0,1 0 0 0 0,0 1-1 0 0,-1-1 1 0 0,1 0-1 0 0,-1 0 1 0 0,1 0-1 0 0,-1 0 1 0 0,0 0 0 0 0,1 0-1 0 0,-1 1 1 0 0,0-1-1 0 0,0 0 1 0 0,0 0-1 0 0,0 2 1 0 0,1 5-28 0 0,7 45-169 0 0,-6-37 137 0 0,1 1-1 0 0,4 16 0 0 0,9 37 4 0 0,0-3 40 0 0,1 8-38 0 0,-11-39-8 0 0,-4-31 29 0 0,-2 1 0 0 0,1-1 0 0 0,-1 0 0 0 0,0 7 0 0 0,-3 3-1932 0 0,-6-3-4088 0 0,3-8 121 0 0</inkml:trace>
  <inkml:trace contextRef="#ctx0" brushRef="#br0" timeOffset="9167.58">7604 1812 10680 0 0,'0'0'1237'0'0,"8"-3"-72"0"0,-5 3-986 0 0,1 0 1 0 0,-1 0-1 0 0,0 1 0 0 0,1-1 0 0 0,-1 1 0 0 0,0 0 0 0 0,1-1 1 0 0,-1 2-1 0 0,0-1 0 0 0,5 3 0 0 0,2 0-18 0 0,7 2 61 0 0,14 5-85 0 0,-7-5-105 0 0,-5-1 1 0 0,-1-1 0 0 0,1 0 1 0 0,35 1-1 0 0,-38-5-416 0 0,0 0 0 0 0,0-2 0 0 0,0 0-1 0 0,20-5 1 0 0,2-7-359 0 0</inkml:trace>
  <inkml:trace contextRef="#ctx0" brushRef="#br0" timeOffset="9581.24">8184 1545 18055 0 0,'0'0'407'0'0,"0"8"550"0"0,1 3-738 0 0,0 1-1 0 0,5 21 0 0 0,-2-19-239 0 0,1 20-1 0 0,0 17 26 0 0,1 27 134 0 0,-19 172 464 0 0,13-240-524 0 0,-1 1-1 0 0,-1-1 0 0 0,0 1 1 0 0,-1-1-1 0 0,-5 15 0 0 0,7-22-48 0 0,-1 0 1 0 0,1 1-1 0 0,0-1 0 0 0,0 1 0 0 0,-1 3 0 0 0,2-6-28 0 0,0-1-1 0 0,0 0 1 0 0,0 1 0 0 0,0-1 0 0 0,0 1-1 0 0,0-1 1 0 0,0 0 0 0 0,0 1 0 0 0,-1-1-1 0 0,1 0 1 0 0,0 1 0 0 0,0-1-1 0 0,0 0 1 0 0,0 1 0 0 0,-1-1 0 0 0,1 0-1 0 0,0 1 1 0 0,0-1 0 0 0,-1 0 0 0 0,1 1-1 0 0,0-1 1 0 0,0 0 0 0 0,-1 0-1 0 0,1 0 1 0 0,0 1 0 0 0,-1-1 0 0 0,1 0-1 0 0,0 0 1 0 0,-1 0 0 0 0,1 0 0 0 0,0 1-1 0 0,-1-1 1 0 0,1 0 0 0 0,-1 0 0 0 0,1 0-1 0 0,0 0 1 0 0,-1 0 0 0 0,0 0-1 0 0,0 0-36 0 0,1-1-1 0 0,-1 1 0 0 0,0 0 0 0 0,0-1 0 0 0,1 1 0 0 0,-1-1 1 0 0,0 1-1 0 0,1-1 0 0 0,-1 1 0 0 0,0-1 0 0 0,1 1 0 0 0,-1-1 1 0 0,1 1-1 0 0,-1-1 0 0 0,1 0 0 0 0,-1 1 0 0 0,0-2 0 0 0,-2-5-477 0 0,0-1 0 0 0,0 1-1 0 0,0-1 1 0 0,1 1-1 0 0,-1-14 1 0 0,-3-41-2972 0 0,4 31 2621 0 0,-5-28-1437 0 0</inkml:trace>
  <inkml:trace contextRef="#ctx0" brushRef="#br0" timeOffset="9582.24">8196 1465 11952 0 0,'2'-4'110'0'0,"1"1"1"0"0,-1 0 0 0 0,1 0 0 0 0,0 0 0 0 0,0 0 0 0 0,0 0-1 0 0,0 1 1 0 0,1-1 0 0 0,-1 1 0 0 0,1 0 0 0 0,0 0 0 0 0,-1 0-1 0 0,1 0 1 0 0,0 1 0 0 0,0-1 0 0 0,0 1 0 0 0,0 0-1 0 0,0 1 1 0 0,0-1 0 0 0,0 1 0 0 0,1-1 0 0 0,-1 1 0 0 0,0 0-1 0 0,0 1 1 0 0,0-1 0 0 0,0 1 0 0 0,0 0 0 0 0,1 0 0 0 0,-1 0-1 0 0,-1 0 1 0 0,1 1 0 0 0,6 2 0 0 0,11 8 861 0 0,-17-10-831 0 0,1 0 1 0 0,-1 1-1 0 0,0-1 1 0 0,0 1-1 0 0,0 0 1 0 0,0 0-1 0 0,0 1 1 0 0,4 4-1 0 0,-2 0 44 0 0,0-1 1 0 0,0 1-1 0 0,-1 0 0 0 0,9 18 1 0 0,-13-23-156 0 0,0 1 1 0 0,0-1 0 0 0,0 1 0 0 0,-1-1-1 0 0,1 1 1 0 0,-1 0 0 0 0,0-1 0 0 0,0 1-1 0 0,0 0 1 0 0,0-1 0 0 0,-1 1 0 0 0,1 0-1 0 0,-1-1 1 0 0,0 1 0 0 0,0-1 0 0 0,-2 6-1 0 0,0-3 65 0 0,0 1 0 0 0,0-1 0 0 0,0 1 0 0 0,0-1 0 0 0,-1 0 0 0 0,0-1 0 0 0,-1 1 0 0 0,1-1 0 0 0,-1 0 0 0 0,0 0 0 0 0,0 0 0 0 0,-1 0 0 0 0,-8 5 0 0 0,-10 4 274 0 0,12-6-118 0 0,-1 0 1 0 0,0-1-1 0 0,-16 5 0 0 0,-76 23 1149 0 0,84-31-750 0 0,20-4-649 0 0,1 0 0 0 0,0 0 0 0 0,0 0 1 0 0,0 0-1 0 0,0 0 0 0 0,-1 0 0 0 0,1 1 1 0 0,0-1-1 0 0,0 0 0 0 0,0 0 0 0 0,0 0 1 0 0,-1 0-1 0 0,1 0 0 0 0,0 0 0 0 0,0 0 1 0 0,0 0-1 0 0,0 1 0 0 0,0-1 0 0 0,0 0 1 0 0,0 0-1 0 0,-1 0 0 0 0,1 0 0 0 0,0 1 1 0 0,0-1-1 0 0,0 0 0 0 0,0 0 0 0 0,0 0 1 0 0,0 0-1 0 0,0 1 0 0 0,0-1 0 0 0,18 18-18 0 0,-15-15-30 0 0,1 0 1 0 0,-1 1-1 0 0,1-1 0 0 0,0-1 1 0 0,0 1-1 0 0,0 0 0 0 0,7 2 1 0 0,14 10-196 0 0,58 40 122 0 0,-11-9-17 0 0,-18-14-16 0 0,-29-16-425 0 0,33 15 1 0 0,-20-15-6677 0 0,-29-12 938 0 0</inkml:trace>
  <inkml:trace contextRef="#ctx0" brushRef="#br0" timeOffset="10100.61">8630 1510 3224 0 0,'1'1'3248'0'0,"18"22"5939"0"0,-17-19-8723 0 0,-1-1 1 0 0,1 1 0 0 0,0 0 0 0 0,-1-1 0 0 0,2 7-1 0 0,-2-3-212 0 0,2 4 94 0 0,-1 0 0 0 0,1 11 0 0 0,-2-13-218 0 0,0 0 1 0 0,5 14 0 0 0,-3-14 14 0 0,-1 1 0 0 0,3 17-1 0 0,0 204 3048 0 0,-5-221-2933 0 0,-1-3-212 0 0,1 0 1 0 0,-1-1 0 0 0,0 1-1 0 0,0-1 1 0 0,-3 8-1 0 0,1 0 22 0 0,1-12-20 0 0,0-6-34 0 0,1-9-57 0 0,5-3-259 0 0,0-8-170 0 0,2 1-1 0 0,11-30 1 0 0,-6 25 362 0 0,1 0-1 0 0,2 2 1 0 0,0-1-1 0 0,30-38 1 0 0,26-24-85 0 0,-66 83 233 0 0,-3 5-22 0 0,1-1 0 0 0,-1 1 0 0 0,0-1 1 0 0,0 1-1 0 0,0 0 0 0 0,1-1 1 0 0,-1 1-1 0 0,1 0 0 0 0,1-1 0 0 0,-1 1 1045 0 0,-14 6-668 0 0,-54 42 803 0 0,50-36-1108 0 0,1 0 1 0 0,1 1-1 0 0,0 0 1 0 0,-22 26-1 0 0,35-37-87 0 0,0 0 0 0 0,1 1 0 0 0,-1-1 0 0 0,0 0 0 0 0,1 1 0 0 0,0-1 0 0 0,-1 0 0 0 0,1 1 0 0 0,0-1 0 0 0,-1 0 0 0 0,1 1 0 0 0,0-1 0 0 0,0 1 0 0 0,0-1 0 0 0,0 0 0 0 0,0 1 0 0 0,1-1 0 0 0,-1 0 0 0 0,0 1 0 0 0,1-1 0 0 0,-1 0 0 0 0,1 1 0 0 0,-1-1 0 0 0,1 0 0 0 0,0 0 0 0 0,1 3 0 0 0,0 2 0 0 0,1-1 0 0 0,0 0 0 0 0,0 0 0 0 0,0 0 0 0 0,1 0 0 0 0,-1 0 0 0 0,1-1 0 0 0,0 0 0 0 0,0 0 0 0 0,7 5 0 0 0,14 16 0 0 0,-1 2-46 0 0,-15-17-26 0 0,17 23 0 0 0,10 10-3523 0 0,-28-33-1774 0 0</inkml:trace>
  <inkml:trace contextRef="#ctx0" brushRef="#br0" timeOffset="10966.81">9083 1627 8752 0 0,'-1'-9'512'0'0,"1"8"-491"0"0,-1 1 0 0 0,1-1 0 0 0,0 0 1 0 0,0 1-1 0 0,0-1 0 0 0,0 1 0 0 0,0-1 0 0 0,0 0 1 0 0,0 1-1 0 0,0-1 0 0 0,0 0 0 0 0,0 1 0 0 0,0-1 1 0 0,0 1-1 0 0,1-1 0 0 0,-1 0 0 0 0,0 1 0 0 0,0-1 1 0 0,1 0-1 0 0,0 0 434 0 0,-1-1 1 0 0,1 1-1 0 0,-1 0 1 0 0,1-1-1 0 0,-1 1 1 0 0,1 0-1 0 0,-1-8 6456 0 0,0 11-6529 0 0,1 27 222 0 0,-1 28-154 0 0,-3-1-96 0 0,-3 39 128 0 0,0-49-421 0 0,-3 20 276 0 0,8-62-295 0 0,-27 114 1538 0 0,27-108-1390 0 0,1-8-183 0 0,0-1 0 0 0,0 1 0 0 0,0-1 0 0 0,-1 0 0 0 0,1 1 0 0 0,0-1 0 0 0,-1 1 0 0 0,1-1 0 0 0,-1 0 0 0 0,1 0 0 0 0,-1 1 0 0 0,1-1 0 0 0,-1 0 0 0 0,0 0 0 0 0,0 1 0 0 0,0-1 0 0 0,-1 1 0 0 0,1-1 117 0 0,1-2-60 0 0,-1-2-58 0 0,0 1 0 0 0,1-1-1 0 0,0 1 1 0 0,-1-1 0 0 0,1 1-1 0 0,0-1 1 0 0,0 1 0 0 0,0-1 0 0 0,1 1-1 0 0,-1-1 1 0 0,0 1 0 0 0,1-1-1 0 0,1-2 1 0 0,15-36 37 0 0,-3 8-54 0 0,4-15-229 0 0,1 0 0 0 0,3 1-1 0 0,34-55 1 0 0,-13 38-256 0 0,4-5 193 0 0,1-11 207 0 0,-22 42 112 0 0,-25 36 128 0 0,-2 4-85 0 0,0-1-1 0 0,0 0 1 0 0,-1 1 0 0 0,2-1-1 0 0,-1 0 1 0 0,0 1-1 0 0,-1 2 1 0 0,-1 1 48 0 0,-87 135 825 0 0,82-126-890 0 0,2-6-5 0 0,1 1 1 0 0,0 0 0 0 0,1 0 0 0 0,0 0-1 0 0,-4 16 1 0 0,4-13-38 0 0,0 8 0 0 0,4-16 0 0 0,0 0 0 0 0,0 0 0 0 0,1 0 0 0 0,-1 0 0 0 0,1 0 0 0 0,0 0 0 0 0,1 0 0 0 0,-1 0 0 0 0,0 0 0 0 0,1 0 0 0 0,0-1 0 0 0,0 1 0 0 0,0 0 0 0 0,0-1 0 0 0,1 0 0 0 0,0 1 0 0 0,-1-1 0 0 0,5 3 0 0 0,95 92-176 0 0,-88-86 166 0 0,-6-5-34 0 0,1 0 0 0 0,-2 0 0 0 0,1 1 1 0 0,-1 0-1 0 0,7 10 0 0 0,-8-8-652 0 0,1 1 1 0 0,0-1-1 0 0,1 0 1 0 0,0-1-1 0 0,15 14 1 0 0</inkml:trace>
  <inkml:trace contextRef="#ctx0" brushRef="#br0" timeOffset="12831.88">9867 820 18055 0 0,'0'0'1804'0'0,"2"1"-1633"0"0,1 1-142 0 0,0 1-1 0 0,0 0 1 0 0,0 0 0 0 0,-1 0-1 0 0,1 0 1 0 0,-1 0 0 0 0,0 0 0 0 0,0 1-1 0 0,0-1 1 0 0,0 1 0 0 0,2 6-1 0 0,3 9 64 0 0,3 19-1 0 0,-8-31-81 0 0,6 30 71 0 0,-3 0-1 0 0,3 45 0 0 0,-6-45-22 0 0,-2 204 430 0 0,-11-70 205 0 0,10-142-619 0 0,-2 0 0 0 0,-1-1 0 0 0,-8 34 0 0 0,11-60-67 0 0,0 1 0 0 0,0 0 0 0 0,0-1 0 0 0,0 1 0 0 0,-1-1 0 0 0,1 1 0 0 0,-1-1 0 0 0,1 1 0 0 0,-3 2 0 0 0,3-5-18 0 0,0 1 1 0 0,1 0-1 0 0,-1-1 1 0 0,0 1-1 0 0,0-1 1 0 0,1 1-1 0 0,-1-1 1 0 0,0 1-1 0 0,0-1 0 0 0,0 0 1 0 0,0 1-1 0 0,0-1 1 0 0,1 0-1 0 0,-1 1 1 0 0,0-1-1 0 0,0 0 1 0 0,0 0-1 0 0,0 0 0 0 0,0 0 1 0 0,0 0-1 0 0,0 0 1 0 0,0 0-1 0 0,0-1 1 0 0,0 1-1 0 0,1 0 1 0 0,-1 0-1 0 0,0-1 0 0 0,0 1 1 0 0,0 0-1 0 0,0-1 1 0 0,0 1-1 0 0,0-1 1 0 0,-3-2-563 0 0,0 0 0 0 0,0 0 0 0 0,0-1 0 0 0,1 1 0 0 0,-1-1 0 0 0,1 0 0 0 0,0 0 0 0 0,0 0 0 0 0,1 0 0 0 0,-4-6 0 0 0,-5-13-5469 0 0</inkml:trace>
  <inkml:trace contextRef="#ctx0" brushRef="#br0" timeOffset="13261.16">9765 954 14568 0 0,'4'-13'339'0'0,"0"1"1"0"0,1-1 0 0 0,1 1 0 0 0,0 1 0 0 0,0-1 0 0 0,1 1 0 0 0,1 0 0 0 0,0 0-1 0 0,0 1 1 0 0,1 1 0 0 0,0-1 0 0 0,15-11 0 0 0,-16 15-228 0 0,0 1 0 0 0,-1 0 0 0 0,2 1 0 0 0,-1-1 0 0 0,0 2 0 0 0,1-1 0 0 0,0 1 1 0 0,0 0-1 0 0,0 1 0 0 0,0 0 0 0 0,0 1 0 0 0,0 0 0 0 0,1 0 0 0 0,-1 1 0 0 0,0 0 0 0 0,1 0 0 0 0,-1 1 0 0 0,11 3 0 0 0,-8-2-110 0 0,-1 1-1 0 0,0 1 1 0 0,0 0-1 0 0,-1 0 1 0 0,1 1-1 0 0,-1 0 1 0 0,17 13-1 0 0,-18-12 4 0 0,1 0 33 0 0,-1 1 0 0 0,0 0 0 0 0,10 11 0 0 0,-17-15-24 0 0,1 0 0 0 0,0 1 0 0 0,-1 0 0 0 0,0-1 0 0 0,0 1 0 0 0,0 0 0 0 0,0 0 0 0 0,-1 0 0 0 0,1 0 0 0 0,-1 0 0 0 0,0 1 0 0 0,0 4 0 0 0,-1-9-8 0 0,1 4 35 0 0,0-1 1 0 0,-1 1 0 0 0,1 0 0 0 0,-1-1 0 0 0,0 1 0 0 0,0-1-1 0 0,-1 1 1 0 0,1 0 0 0 0,-1-1 0 0 0,0 1 0 0 0,0-1-1 0 0,-2 6 1 0 0,1-4 44 0 0,-1 1 0 0 0,1-1 0 0 0,-1 1 0 0 0,-1-1 0 0 0,1 0 0 0 0,-1 0 0 0 0,-6 6 0 0 0,-5 4 128 0 0,3-3 73 0 0,0-1-1 0 0,-1 0 1 0 0,0-1 0 0 0,0 0 0 0 0,-16 8 0 0 0,-23 10 685 0 0,20-10-564 0 0,-41 17 0 0 0,72-35-401 0 0,0 0 0 0 0,0 1 0 0 0,0-1 0 0 0,1 0 0 0 0,-1 1 1 0 0,0-1-1 0 0,0 1 0 0 0,0-1 0 0 0,0 1 0 0 0,0 0 0 0 0,0-1 0 0 0,1 1 0 0 0,-1 0 0 0 0,0-1 1 0 0,1 1-1 0 0,-1 0 0 0 0,0 0 0 0 0,1 0 0 0 0,-1 0 0 0 0,1 0 0 0 0,-1 0 0 0 0,1-1 0 0 0,0 1 1 0 0,-1 0-1 0 0,1 0 0 0 0,0 0 0 0 0,0 0 0 0 0,0 0 0 0 0,-1 0 0 0 0,1 0 0 0 0,0 1 0 0 0,0-1 1 0 0,1 0-1 0 0,-1 0 0 0 0,0 0 0 0 0,0 0 0 0 0,0 0 0 0 0,1 1 0 0 0,2 9-15 0 0,0 0-1 0 0,0-1 1 0 0,1 1 0 0 0,0-1-1 0 0,1 0 1 0 0,7 12 0 0 0,41 53-67 0 0,-30-44 71 0 0,0-2 1 0 0,56 52-1 0 0,-34-39 106 0 0,-34-28-46 0 0,-10-12-55 0 0,0 0 1 0 0,1 0-1 0 0,-1 0 1 0 0,1 0-1 0 0,0 0 1 0 0,-1-1-1 0 0,1 1 1 0 0,0 0-1 0 0,0-1 1 0 0,0 1-1 0 0,0-1 1 0 0,0 0-1 0 0,3 2 1 0 0,-3-3-18 0 0,-4 2-280 0 0,-3 3-398 0 0,0-1 0 0 0,0 1 0 0 0,0-1-1 0 0,-1-1 1 0 0,0 1 0 0 0,0-1 0 0 0,0 0 0 0 0,0 0 0 0 0,-12 3 0 0 0,-3 0-1304 0 0</inkml:trace>
  <inkml:trace contextRef="#ctx0" brushRef="#br0" timeOffset="21909.13">10885 1535 14112 0 0,'0'0'322'0'0,"-1"-1"45"0"0,-8-23 458 0 0,7 19-803 0 0,1 0-1 0 0,-1 1 1 0 0,0-1 0 0 0,-5-8-1 0 0,4 10 155 0 0,0-1 0 0 0,0 1-1 0 0,-1 0 1 0 0,1 0 0 0 0,-1 0-1 0 0,1 0 1 0 0,-1 1 0 0 0,-4-3-1 0 0,-35-14 1171 0 0,18 9-808 0 0,2 1 149 0 0,-1 1-1 0 0,-32-7 0 0 0,40 13-437 0 0,0 0-1 0 0,-1 1 1 0 0,1 1 0 0 0,-1 0-1 0 0,-26 5 1 0 0,33-3-208 0 0,0 0 0 0 0,0 1 0 0 0,-11 5 0 0 0,-16 5 20 0 0,34-13-69 0 0,0 1-1 0 0,0 1 1 0 0,0-1-1 0 0,0 0 1 0 0,0 1-1 0 0,0-1 0 0 0,1 1 1 0 0,-1 0-1 0 0,0 0 1 0 0,1 0-1 0 0,-1 0 1 0 0,1 0-1 0 0,0 0 1 0 0,0 1-1 0 0,0-1 0 0 0,0 1 1 0 0,0 0-1 0 0,1 0 1 0 0,-1-1-1 0 0,-1 6 1 0 0,2-5-5 0 0,0 1 1 0 0,0 0 0 0 0,0-1-1 0 0,1 1 1 0 0,-1 0 0 0 0,1 0-1 0 0,0-1 1 0 0,0 1 0 0 0,1 0 0 0 0,-1 0-1 0 0,1-1 1 0 0,-1 1 0 0 0,1 0-1 0 0,0-1 1 0 0,1 1 0 0 0,-1-1-1 0 0,3 5 1 0 0,2 3-15 0 0,1 0 0 0 0,1-1 1 0 0,0 0-1 0 0,0 0 0 0 0,1-1 0 0 0,0 0 0 0 0,1 0 0 0 0,19 13 1 0 0,-15-11-67 0 0,21 21 1 0 0,-13-11 83 0 0,-10-9 34 0 0,0 0 0 0 0,-1 1 0 0 0,0 0 0 0 0,10 17-1 0 0,-17-24-20 0 0,-1 0-1 0 0,0 0 1 0 0,0 1-1 0 0,-1-1 0 0 0,1 1 1 0 0,-1-1-1 0 0,-1 1 1 0 0,1 0-1 0 0,-1 0 1 0 0,-1-1-1 0 0,1 1 0 0 0,-1 0 1 0 0,0 0-1 0 0,0 0 1 0 0,-1 0-1 0 0,0 0 1 0 0,-1-1-1 0 0,1 1 0 0 0,-1 0 1 0 0,-5 10-1 0 0,4-9 117 0 0,-1 0-1 0 0,0 0 0 0 0,0 0 0 0 0,-1-1 1 0 0,0 0-1 0 0,-1 0 0 0 0,1 0 0 0 0,-1 0 1 0 0,-1-1-1 0 0,-10 8 0 0 0,13-12-18 0 0,0 0-1 0 0,0 0 0 0 0,-1-1 0 0 0,1 0 1 0 0,-6 1-1 0 0,6-1-67 0 0,2-1-18 0 0,1 0-1 0 0,-1 0 1 0 0,0 0-1 0 0,0 0 1 0 0,1 0 0 0 0,-1 0-1 0 0,0 0 1 0 0,1-1-1 0 0,-1 1 1 0 0,1-1 0 0 0,-1 1-1 0 0,0-1 1 0 0,-2-1 0 0 0,-6-3 57 0 0,3 3-261 0 0,1 0 0 0 0,0-1 0 0 0,-1 1 0 0 0,1-2 0 0 0,0 1 0 0 0,1-1 0 0 0,-1 0-1 0 0,0 0 1 0 0,1 0 0 0 0,0-1 0 0 0,-5-6 0 0 0,-1-4-2214 0 0,7-3-4932 0 0</inkml:trace>
  <inkml:trace contextRef="#ctx0" brushRef="#br0" timeOffset="22594.59">11073 1388 2304 0 0,'2'6'409'0'0,"5"15"13543"0"0,-7-20-13779 0 0,-1 0 1 0 0,1 0-1 0 0,0 0 1 0 0,-1 0-1 0 0,1 0 1 0 0,-1 0-1 0 0,1 0 1 0 0,-1 0-1 0 0,1 0 1 0 0,-1 0-1 0 0,1 0 1 0 0,-1 0-1 0 0,0-1 1 0 0,0 1-1 0 0,-1 1 1 0 0,-7 8 342 0 0,8-5-543 0 0,0 0 1 0 0,1 0-1 0 0,0 0 1 0 0,0 8-1 0 0,0-12 26 0 0,1 3 33 0 0,-1 0 0 0 0,1 1 0 0 0,0-1 0 0 0,0 0 0 0 0,0 0 0 0 0,1 0 0 0 0,-1 0 0 0 0,5 7 0 0 0,5 16 188 0 0,5 22 802 0 0,7 27-44 0 0,-18-57-856 0 0,-2-8-33 0 0,0 1-1 0 0,1 17 0 0 0,-2 0 161 0 0,-3 54-1 0 0,-1 44 602 0 0,3-69-172 0 0,-1-51-503 0 0,0 0 0 0 0,1 0 0 0 0,0 0 0 0 0,0 0 0 0 0,1 0 0 0 0,-1 0 0 0 0,5 9 0 0 0,-5-14-130 0 0,-1-1 0 0 0,1 1 0 0 0,0-1 0 0 0,0 0 0 0 0,-1 1 0 0 0,1-1 0 0 0,0 0 0 0 0,0 0 0 0 0,0 0 0 0 0,0 0 0 0 0,1 0 0 0 0,-1 0 0 0 0,0 0 0 0 0,0 0 0 0 0,1 0 0 0 0,-1 0 0 0 0,0 0 0 0 0,1-1 0 0 0,-1 1 0 0 0,1-1 0 0 0,-1 1 0 0 0,1-1 0 0 0,-1 0 0 0 0,1 1 0 0 0,-1-1 0 0 0,1 0 0 0 0,-1 0 0 0 0,1 0 0 0 0,-1 0 0 0 0,1 0 0 0 0,-1 0 0 0 0,1-1 0 0 0,-1 1 0 0 0,1-1 0 0 0,-1 1 0 0 0,1-1 0 0 0,-1 1 0 0 0,1-1 0 0 0,1-1 0 0 0,5-2 89 0 0,-1-1 0 0 0,0-1 0 0 0,13-11 0 0 0,0 0-22 0 0,180-157 96 0 0,-190 164-329 0 0,-1-1-1 0 0,0 0 1 0 0,11-20 0 0 0,0 0-138 0 0,-12 19-382 0 0,-1-1-1 0 0,0 1 0 0 0,-1-2 1 0 0,5-13-1 0 0,1-3-982 0 0</inkml:trace>
  <inkml:trace contextRef="#ctx0" brushRef="#br0" timeOffset="23285.61">11662 2123 8752 0 0,'0'0'673'0'0,"0"3"-284"0"0,0 4 464 0 0,-1 0 1 0 0,1 1-1 0 0,-1-1 0 0 0,0 0 0 0 0,-5 14 0 0 0,-6 24 692 0 0,0-6-480 0 0,5-14-427 0 0,1-12-436 0 0,5-12-184 0 0,0 0 0 0 0,0 0 0 0 0,1 0 0 0 0,-1 1-1 0 0,1-1 1 0 0,-1 0 0 0 0,1 0 0 0 0,-1 1 0 0 0,1-1 0 0 0,0 1 0 0 0,-1-1 0 0 0,1 2-1 0 0,0-1 7 0 0,0 0-1 0 0,0 0 0 0 0,-1 1 0 0 0,1-1 0 0 0,-1 0 0 0 0,1 0 0 0 0,-1 0 0 0 0,0 0 1 0 0,-1 2-1 0 0,-4 11 81 0 0,3-8-50 0 0,0-1-33 0 0,2-5-128 0 0</inkml:trace>
  <inkml:trace contextRef="#ctx0" brushRef="#br0" timeOffset="23723.09">12150 1373 11520 0 0,'0'0'4112'0'0,"-1"2"-2521"0"0,-1 5-1118 0 0,1 0 0 0 0,0-1 0 0 0,0 1 0 0 0,1 0-1 0 0,0 8 1 0 0,-2 19-334 0 0,-1-2 48 0 0,1 34-1 0 0,-1 25 409 0 0,-2-24-104 0 0,3-35-72 0 0,-8 44-1 0 0,5-52-284 0 0,2 0-1 0 0,-3 47 0 0 0,3-4 74 0 0,-14 80 0 0 0,13-116-201 0 0,1-13 14 0 0,-1 0 0 0 0,-9 30 0 0 0,12-45-157 0 0,0 0-1 0 0,0 0 1 0 0,0-1-1 0 0,-1 1 0 0 0,1 0 1 0 0,-1-1-1 0 0,1 1 1 0 0,-1-1-1 0 0,0 0 0 0 0,0 1 1 0 0,0-1-1 0 0,0 0 1 0 0,0 0-1 0 0,-3 2 0 0 0,-3-3-1038 0 0</inkml:trace>
  <inkml:trace contextRef="#ctx0" brushRef="#br0" timeOffset="24083.04">11933 1749 16959 0 0,'0'0'1536'0'0,"1"2"-1262"0"0,3 2-55 0 0,0 0 1 0 0,0 0 0 0 0,0 0-1 0 0,1-1 1 0 0,-1 0 0 0 0,1 0-1 0 0,0 0 1 0 0,0 0 0 0 0,0-1-1 0 0,1 1 1 0 0,-1-1-1 0 0,0-1 1 0 0,1 1 0 0 0,8 1-1 0 0,13 1 214 0 0,-22-2-382 0 0,1-1-1 0 0,0 0 1 0 0,0 0-1 0 0,0-1 1 0 0,6 0-1 0 0,34-5 90 0 0,0-1-1 0 0,63-18 1 0 0,-94 19-681 0 0,0 0-1 0 0,17-10 1 0 0,-16 5-406 0 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8:29.13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1161 4066 10592 0 0,'-1'0'159'0'0,"1"0"-119"0"0,-1-1 0 0 0,1 1-1 0 0,-1 0 1 0 0,1 0-1 0 0,-1 0 1 0 0,1 0-1 0 0,-10 5 8838 0 0,13-5-8927 0 0,0 0 0 0 0,0 0 0 0 0,0 0-1 0 0,0-1 1 0 0,0 1 0 0 0,0-1 0 0 0,0 0 0 0 0,0 0 0 0 0,5-2 0 0 0,-1 0-487 0 0,2-1-179 0 0</inkml:trace>
  <inkml:trace contextRef="#ctx0" brushRef="#br0" timeOffset="485.97">1684 3987 14312 0 0,'12'0'632'0'0,"-9"0"136"0"0,5 0-616 0 0,4 0-152 0 0,-5 0 0 0 0,5 0 0 0 0,1 0 224 0 0,-1 0 8 0 0,-1 0 7 0 0,1 0 1 0 0,0 4-176 0 0,4-4-64 0 0,-4 0 0 0 0,-1-4-6719 0 0</inkml:trace>
  <inkml:trace contextRef="#ctx0" brushRef="#br0" timeOffset="486.97">2169 3920 5064 0 0,'0'0'544'0'0,"8"8"-544"0"0,-5-1 2208 0 0,2 0 432 0 0,-1 3 80 0 0,0-3 24 0 0,4 1-2097 0 0,-1-6-415 0 0,6 6-80 0 0,-6-5-4655 0 0,5 4-929 0 0</inkml:trace>
  <inkml:trace contextRef="#ctx0" brushRef="#br0" timeOffset="487.97">2474 4004 8752 0 0,'0'0'15255'0'0</inkml:trace>
  <inkml:trace contextRef="#ctx0" brushRef="#br0" timeOffset="-668.38">11588 2174 21743 0 0,'0'0'1648'0'0,"0"7"-912"0"0,3 3-736 0 0</inkml:trace>
  <inkml:trace contextRef="#ctx0" brushRef="#br0" timeOffset="-667.38">12049 1991 1840 0 0,'16'5'176'0'0,"-8"2"-176"0"0,5 1 0 0 0,-6-1 0 0 0,1 0 3208 0 0,0-1 624 0 0,0 1 120 0 0,-4 0 727 0 0,3 0-4679 0 0,-2 4 0 0 0</inkml:trace>
  <inkml:trace contextRef="#ctx0" brushRef="#br0" timeOffset="-666.38">12160 2250 9672 0 0,'1'5'421'0'0,"-1"-1"1"0"0,1 1 0 0 0,0-1-1 0 0,1 1 1 0 0,-1-1-1 0 0,1 1 1 0 0,4 7 0 0 0,-3-5 2175 0 0,1 0 0 0 0,1 0 1 0 0,9 11-1 0 0,20 9 1837 0 0,-33-26-4262 0 0,1-9-1658 0 0,-2 7 1419 0 0,0 0 0 0 0,1 0 0 0 0,-1 0 1 0 0,0 0-1 0 0,0 1 0 0 0,0-1 0 0 0,0 0 1 0 0,1 0-1 0 0,-1 0 0 0 0,-1 0 0 0 0,1 0 1 0 0,0-2-1 0 0,-6-17-852 0 0</inkml:trace>
  <inkml:trace contextRef="#ctx0" brushRef="#br0" timeOffset="-2603.65">1 3817 16847 0 0,'0'0'818'0'0,"1"1"-360"0"0,1 1-413 0 0,1-1-1 0 0,0 1 1 0 0,-1-1-1 0 0,1 1 0 0 0,0-1 1 0 0,0 0-1 0 0,0 0 0 0 0,0 0 1 0 0,0 0-1 0 0,0-1 1 0 0,0 1-1 0 0,0-1 0 0 0,4 0 1 0 0,44 0-50 0 0,-45 0 74 0 0,27-1 63 0 0,-14 0-13 0 0,24-2 0 0 0,2-4 162 0 0,92-17 227 0 0,-116 19-497 0 0,-1 0 0 0 0,0-2 0 0 0,-1-1 0 0 0,31-16 0 0 0,4-10-1484 0 0,-33 17-5173 0 0</inkml:trace>
  <inkml:trace contextRef="#ctx0" brushRef="#br0" timeOffset="-2198.49">534 3266 18023 0 0,'-1'2'407'0'0,"-6"13"388"0"0,2-4-537 0 0,0 0 0 0 0,-5 20 0 0 0,2-1-257 0 0,3-9 343 0 0,-6 42-1 0 0,-15 109 933 0 0,24-161-1264 0 0,-41 158-169 0 0,36-147 157 0 0,-3 27 34 0 0,7-32-24 0 0,-5 18-1 0 0,0-11-28 0 0,-12 48-430 0 0,16-58-804 0 0,-10 28 0 0 0,5-18-5628 0 0</inkml:trace>
  <inkml:trace contextRef="#ctx0" brushRef="#br0" timeOffset="2383.33">3039 5301 21743 0 0,'0'0'1966'0'0,"0"-1"-1618"0"0,8-24-228 0 0,-1-1 0 0 0,-1 0 0 0 0,-1 0 0 0 0,1-34 0 0 0,4-16 45 0 0,0-50 58 0 0,-4 38-105 0 0,3-167-98 0 0,-1 21 73 0 0,0 26 2 0 0,6-47-80 0 0,-3 96-18 0 0,24-117 3 0 0,-32 263 0 0 0,36-164 0 0 0,-29 144 0 0 0,2 0 0 0 0,1 0 0 0 0,19-34 0 0 0,-23 52-25 0 0,0 0 0 0 0,1 1 0 0 0,0 0 0 0 0,1 0 0 0 0,1 1-1 0 0,23-20 1 0 0,-29 29 4 0 0,0 0 1 0 0,0 0-1 0 0,0 1 0 0 0,0 0 0 0 0,0 1 0 0 0,1-1 0 0 0,-1 1 0 0 0,1 1 1 0 0,-1-1-1 0 0,1 1 0 0 0,0 0 0 0 0,0 0 0 0 0,0 1 0 0 0,-1 0 0 0 0,1 0 1 0 0,0 1-1 0 0,0-1 0 0 0,0 1 0 0 0,-1 1 0 0 0,1 0 0 0 0,0 0 0 0 0,-1 0 1 0 0,0 0-1 0 0,1 1 0 0 0,-1 0 0 0 0,0 1 0 0 0,10 7 0 0 0,-9-5-32 0 0,0 0 0 0 0,0 0 0 0 0,-1 0 1 0 0,0 1-1 0 0,-1 0 0 0 0,1 0 0 0 0,-1 1 0 0 0,-1 0 0 0 0,1-1 0 0 0,-1 2 0 0 0,4 12 0 0 0,-5-10 54 0 0,0 0 1 0 0,-1 0-1 0 0,-1 0 0 0 0,0 0 0 0 0,0 0 1 0 0,-1 1-1 0 0,0-1 0 0 0,-4 21 0 0 0,2-23 14 0 0,0 0 1 0 0,-1-1-1 0 0,0 1 0 0 0,-1-1 0 0 0,0 0 0 0 0,0 0 0 0 0,0 0 1 0 0,-1-1-1 0 0,0 1 0 0 0,-1-1 0 0 0,-10 11 0 0 0,1-4 127 0 0,-1-1 1 0 0,0 0-1 0 0,0-1 0 0 0,-22 12 1 0 0,-68 28 1142 0 0,34-21-862 0 0,68-29-412 0 0,-1 0-7 0 0,-13 2 62 0 0,15-4-58 0 0,-13 6-17 0 0,15-5-22 0 0,4 0-8 0 0,49 22-93 0 0,-32-15 41 0 0,27 9-1 0 0,-8-3 30 0 0,-31-11 59 0 0,143 63-5 0 0,-140-59-30 0 0,1 1 0 0 0,-2 0 0 0 0,1 0 0 0 0,-1 1 0 0 0,18 20 0 0 0,-24-24 33 0 0,-1 1-1 0 0,1 0 1 0 0,-1-1 0 0 0,0 1-1 0 0,0 0 1 0 0,-1 1-1 0 0,0-1 1 0 0,0 0 0 0 0,0 1-1 0 0,-1-1 1 0 0,0 1-1 0 0,0-1 1 0 0,-1 1 0 0 0,0-1-1 0 0,0 1 1 0 0,-1-1-1 0 0,1 1 1 0 0,-1-1 0 0 0,-3 9-1 0 0,2-5 38 0 0,-2 1 0 0 0,0 0 0 0 0,0-1 0 0 0,-1 1 0 0 0,0-1 0 0 0,-1 0 0 0 0,-11 15 0 0 0,-37 31 195 0 0,45-48-181 0 0,1-2 0 0 0,-1 1 0 0 0,0-1 0 0 0,0-1 0 0 0,-13 6 0 0 0,10-6-26 0 0,-82 33 209 0 0,80-33-249 0 0,1-1 1 0 0,-1-1-1 0 0,0-1 1 0 0,0 0-1 0 0,-19 0 1 0 0,27-1-437 0 0,0-1-1 0 0,0 0 1 0 0,-1-1 0 0 0,1 0-1 0 0,0 0 1 0 0,0 0 0 0 0,0 0 0 0 0,-8-4-1 0 0,-3-3-7838 0 0</inkml:trace>
  <inkml:trace contextRef="#ctx0" brushRef="#br0" timeOffset="2827.29">3982 3696 19807 0 0,'-12'8'910'0'0,"12"-8"-893"0"0,-1 0 0 0 0,1 0 1 0 0,0 0-1 0 0,0 0 1 0 0,0 0-1 0 0,0 0 0 0 0,0 0 1 0 0,0 0-1 0 0,0 0 1 0 0,0 0-1 0 0,0 1 0 0 0,-1-1 1 0 0,1 0-1 0 0,0 0 0 0 0,0 0 1 0 0,0 0-1 0 0,0 0 1 0 0,0 0-1 0 0,0 0 0 0 0,0 0 1 0 0,0 0-1 0 0,0 0 1 0 0,0 0-1 0 0,0 1 0 0 0,0-1 1 0 0,0 0-1 0 0,0 0 0 0 0,0 0 1 0 0,0 0-1 0 0,0 0 1 0 0,0 0-1 0 0,0 0 0 0 0,0 0 1 0 0,0 1-1 0 0,0-1 1 0 0,0 0-1 0 0,0 0 0 0 0,0 0 1 0 0,0 0-1 0 0,0 0 0 0 0,0 0 1 0 0,0 0-1 0 0,0 0 1 0 0,0 1-1 0 0,0-1 0 0 0,0 0 1 0 0,0 0-1 0 0,0 0 1 0 0,0 0-1 0 0,0 0 0 0 0,1 2 8 0 0,0-1-1 0 0,-1 0 1 0 0,0 1-1 0 0,1-1 1 0 0,-1 1-1 0 0,0-1 1 0 0,0 1-1 0 0,0-1 1 0 0,0 1-1 0 0,0-1 0 0 0,0 1 1 0 0,0-1-1 0 0,0 1 1 0 0,-1 1-1 0 0,-10 25 3 0 0,2-8 407 0 0,6-12-196 0 0,-1 0 0 0 0,0 0 0 0 0,0 0 0 0 0,-1 0 0 0 0,-9 10 0 0 0,-35 36 693 0 0,33-38-698 0 0,-48 47 418 0 0,31-32-406 0 0,-4 1-33 0 0,22-19-110 0 0,-28 28 0 0 0,-2 8-47 0 0,-15 19 41 0 0,52-58-88 0 0,1 1 1 0 0,0 0-1 0 0,0 0 0 0 0,1 1 0 0 0,-4 13 0 0 0,9-24-8 0 0,1-1-1 0 0,0 1 1 0 0,0 0 0 0 0,0-1-1 0 0,-1 1 1 0 0,1 0 0 0 0,0-1-1 0 0,0 1 1 0 0,0 0-1 0 0,0-1 1 0 0,0 1 0 0 0,0 0-1 0 0,0-1 1 0 0,1 1 0 0 0,-1 0-1 0 0,0-1 1 0 0,0 1-1 0 0,0 0 1 0 0,1-1 0 0 0,-1 1-1 0 0,0-1 1 0 0,1 1 0 0 0,-1 0-1 0 0,1-1 1 0 0,-1 1-1 0 0,0-1 1 0 0,1 1 0 0 0,-1-1-1 0 0,1 1 1 0 0,0-1 0 0 0,-1 0-1 0 0,2 1 1 0 0,2 1-5 0 0,-1 0-1 0 0,1 0 1 0 0,0-1 0 0 0,7 2-1 0 0,3 1-8 0 0,0-1 11 0 0,0 0 0 0 0,1 0 0 0 0,-1-2 0 0 0,0 0 0 0 0,22-1 0 0 0,-25 0-6 0 0,30-1-139 0 0,74-11 0 0 0,-62 6-764 0 0,86 0-1 0 0,-130 7 387 0 0,0-1 1 0 0,0-1-1 0 0,0 0 1 0 0,0 0 0 0 0,0-1-1 0 0,0 0 1 0 0,14-5-1 0 0,-10 0-6812 0 0</inkml:trace>
  <inkml:trace contextRef="#ctx0" brushRef="#br0" timeOffset="3315.05">3995 4036 10136 0 0,'0'0'464'0'0,"-1"1"-10"0"0,-2 5-294 0 0,2-6-153 0 0,1 0-1 0 0,0 1 0 0 0,-1-1 0 0 0,1 1 0 0 0,0-1 1 0 0,-1 1-1 0 0,1-1 0 0 0,0 1 0 0 0,0-1 0 0 0,-1 0 1 0 0,1 1-1 0 0,0-1 0 0 0,0 1 0 0 0,0-1 0 0 0,0 1 1 0 0,0 0-1 0 0,0-1 0 0 0,0 1 0 0 0,0-1 0 0 0,0 1 1 0 0,0-1-1 0 0,0 1 0 0 0,0-1 0 0 0,0 1 0 0 0,0-1 1 0 0,0 1-1 0 0,1-1 0 0 0,-1 1 0 0 0,0-1 1 0 0,0 1-1 0 0,1-1 0 0 0,0 2 177 0 0,6 47 10307 0 0,-7-48-10424 0 0,0 1 1 0 0,0 0-1 0 0,0 0 1 0 0,0-1-1 0 0,-1 1 1 0 0,1 0-1 0 0,-2 3 1 0 0,2-4-30 0 0,-1 1 0 0 0,1-1 0 0 0,-1 1 0 0 0,1-1 0 0 0,0 1 0 0 0,-1-1 0 0 0,1 1 0 0 0,0-1 0 0 0,0 1 0 0 0,0 0 0 0 0,1 2 0 0 0,3 6 160 0 0,-3-8-165 0 0,-1 0 0 0 0,1-1-1 0 0,-1 1 1 0 0,1 0-1 0 0,-1 0 1 0 0,1-1-1 0 0,-1 1 1 0 0,0 0 0 0 0,0 2-1 0 0,-2 16 246 0 0,-1 17 81 0 0,-6 68 63 0 0,9-98-399 0 0,-1-1-1 0 0,0 0 0 0 0,0 0 1 0 0,0 0-1 0 0,-3 6 1 0 0,2-7-39 0 0,0 0 0 0 0,1 0 0 0 0,0 0-1 0 0,0 0 1 0 0,0 0 0 0 0,1 0 0 0 0,0 6 0 0 0,0-5-466 0 0,0 0-1 0 0,0 0 0 0 0,0 0 1 0 0,-1-1-1 0 0,0 1 0 0 0,0 0 1 0 0,-4 11-1 0 0,-1-3-7102 0 0</inkml:trace>
  <inkml:trace contextRef="#ctx0" brushRef="#br0" timeOffset="3316.05">4401 4524 19783 0 0,'-9'14'1096'0'0,"-1"4"-48"0"0,6-9-684 0 0,-1 0 0 0 0,0 0 0 0 0,0 0-1 0 0,-1-1 1 0 0,-8 10 0 0 0,-3-1-347 0 0,13-11-17 0 0,-4-4-208 0 0,0 0-876 0 0,1-2-384 0 0</inkml:trace>
  <inkml:trace contextRef="#ctx0" brushRef="#br0" timeOffset="3745.02">4599 4510 21943 0 0,'0'0'1987'0'0,"2"1"-1636"0"0,-1 0-305 0 0,1 0 1 0 0,0 0 0 0 0,0 0 0 0 0,0-1-1 0 0,1 1 1 0 0,-1 0 0 0 0,0-1 0 0 0,0 1-1 0 0,0-1 1 0 0,0 0 0 0 0,0 0 0 0 0,1 0-1 0 0,-1 0 1 0 0,0 0 0 0 0,0 0 0 0 0,0 0 0 0 0,3-2-1 0 0,-1 1 54 0 0,0 0 0 0 0,0-1-1 0 0,0 0 1 0 0,-1 0 0 0 0,1 0-1 0 0,-1 0 1 0 0,0-1 0 0 0,6-4-1 0 0,1-4 116 0 0,0 0 0 0 0,0-1-1 0 0,14-24 1 0 0,-9 13-135 0 0,-2-1 1 0 0,16-40-1 0 0,-20 40-58 0 0,1-1 7 0 0,10-40 0 0 0,-10 25-29 0 0,-4 18 0 0 0,6-45 0 0 0,-11 57 0 0 0,1 0 0 0 0,0 0 0 0 0,6-16 0 0 0,-2 6 0 0 0,-3 14-16 0 0,-2 5-60 0 0,-1 2-185 0 0,11 48-359 0 0,-1 0 1 0 0,1 52-1 0 0,-4-38 587 0 0,0 29 20 0 0,2 10 15 0 0,-8-86-2 0 0,0 1 0 0 0,-2 22 0 0 0,0-3 0 0 0,1-30-615 0 0,0 0 0 0 0,-1-1-1 0 0,0 1 1 0 0,-3 11 0 0 0,4-16 454 0 0,0 1 0 0 0,-1-1 0 0 0,1 0 0 0 0,-1 1 0 0 0,1-1 0 0 0,-1 0 1 0 0,0 0-1 0 0,1 1 0 0 0,-1-1 0 0 0,0 0 0 0 0,0 0 0 0 0,0 0 0 0 0,0 0 0 0 0,0 0 1 0 0,0 0-1 0 0,0 0 0 0 0,0-1 0 0 0,0 1 0 0 0,0 0 0 0 0,0 0 0 0 0,-1-1 0 0 0,1 1 1 0 0,0-1-1 0 0,-1 1 0 0 0,1-1 0 0 0,0 0 0 0 0,-3 1 0 0 0,-14-2-2724 0 0,-1-5-24 0 0</inkml:trace>
  <inkml:trace contextRef="#ctx0" brushRef="#br0" timeOffset="3746.02">4780 4275 13184 0 0,'2'-1'604'0'0,"12"-6"182"0"0,22-10-656 0 0,-25 14 252 0 0,-1 0 0 0 0,0 0 0 0 0,1 1 0 0 0,0 1 0 0 0,0 0 1 0 0,19 1-1 0 0,67 10 263 0 0,-67-5-763 0 0,44 1-1 0 0,-69-6 16 0 0,-1 0-1 0 0,1-1 0 0 0,0 1 1 0 0,0-1-1 0 0,0 0 0 0 0,-1 0 1 0 0,7-2-1 0 0,6-5-335 0 0</inkml:trace>
  <inkml:trace contextRef="#ctx0" brushRef="#br0" timeOffset="4304.68">5286 3977 7368 0 0,'0'0'11657'0'0,"1"1"-10983"0"0,2 3-549 0 0,1-1-1 0 0,-1 1 0 0 0,0 0 1 0 0,-1 0-1 0 0,1 1 0 0 0,-1-1 0 0 0,0 1 1 0 0,0-1-1 0 0,0 1 0 0 0,0 0 0 0 0,-1-1 1 0 0,0 1-1 0 0,0 0 0 0 0,0 0 1 0 0,-1 0-1 0 0,0 0 0 0 0,0 0 0 0 0,-1 6 1 0 0,-1 38-100 0 0,2-35 40 0 0,-2 24-1 0 0,-5-6 124 0 0,-1 0-1 0 0,-1-1 0 0 0,-2 1 1 0 0,-1-2-1 0 0,-17 30 0 0 0,18-42-611 0 0,10-18 398 0 0,1-1-1 0 0,-1 0 0 0 0,0 1 1 0 0,1-1-1 0 0,-1 0 0 0 0,0 0 0 0 0,1 1 1 0 0,-1-1-1 0 0,1 0 0 0 0,0 0 1 0 0,-1-1-1 0 0,0 1 7 0 0,0-4-20 0 0,0 0 1 0 0,-1 0-1 0 0,2 0 0 0 0,-1-1 0 0 0,1 1 0 0 0,0 0 0 0 0,0-1 1 0 0,1-6-1 0 0,-1-7-34 0 0,0 0-60 0 0,1 0-1 0 0,0 0 1 0 0,1 0 0 0 0,2-1-1 0 0,8-29 1 0 0,-3 22 25 0 0,18-36 0 0 0,-20 51 157 0 0,0 0-1 0 0,0 0 0 0 0,2 0 0 0 0,16-18 0 0 0,-13 18-47 0 0,0 0 0 0 0,17-13-1 0 0,-24 22 4 0 0,0 0 0 0 0,0 0-1 0 0,1 0 1 0 0,-1 1 0 0 0,0-1-1 0 0,1 1 1 0 0,0 0-1 0 0,-1 1 1 0 0,1-1 0 0 0,6 0-1 0 0,-7 2-2 0 0,1-1 0 0 0,-1 1 0 0 0,0 0 0 0 0,0 1 0 0 0,0-1 0 0 0,7 2 0 0 0,-10-1 0 0 0,1 0 0 0 0,0 0 0 0 0,-1 0 0 0 0,1 0 0 0 0,-1 0 0 0 0,0 1 0 0 0,1-1 0 0 0,-1 1 0 0 0,0 0 0 0 0,0-1 0 0 0,0 1 0 0 0,0 0 0 0 0,3 4 0 0 0,-4-4 15 0 0,0 1 1 0 0,0 0-1 0 0,0-1 0 0 0,0 1 0 0 0,-1 0 0 0 0,1-1 0 0 0,-1 1 0 0 0,0 0 0 0 0,0 0 0 0 0,0 0 0 0 0,0-1 0 0 0,0 5 1 0 0,-1 12 117 0 0,2-7-22 0 0,-1-1 0 0 0,-1 1 1 0 0,0 0-1 0 0,-1-1 0 0 0,-4 14 0 0 0,5-21-84 0 0,-1 4 228 0 0,-1 0-1 0 0,0-1 0 0 0,-1 1 1 0 0,-5 9-1 0 0,6-14-151 0 0,1-1 0 0 0,-1 1 1 0 0,0-1-1 0 0,0 1 0 0 0,0-1 0 0 0,0 0 0 0 0,0 0 0 0 0,-6 3 0 0 0,9-5-99 0 0,0 0-1 0 0,-1 0 1 0 0,1 0-1 0 0,0 0 1 0 0,0 0-1 0 0,0 0 0 0 0,-1 0 1 0 0,1 1-1 0 0,0-1 1 0 0,0 0-1 0 0,0 0 1 0 0,-1 0-1 0 0,1 0 1 0 0,0 1-1 0 0,0-1 1 0 0,0 0-1 0 0,0 0 1 0 0,0 0-1 0 0,0 1 0 0 0,-1-1 1 0 0,1 0-1 0 0,0 0 1 0 0,0 1-1 0 0,0-1 1 0 0,0 0-1 0 0,0 0 1 0 0,0 1-1 0 0,0-1 1 0 0,0 0-1 0 0,0 0 0 0 0,0 1 1 0 0,0-1-1 0 0,0 0 1 0 0,0 0-1 0 0,0 1 1 0 0,0-1-1 0 0,4 7 77 0 0,0-3-88 0 0,0 1 1 0 0,0-1-1 0 0,1-1 0 0 0,8 7 0 0 0,-5-5-17 0 0,138 93-463 0 0,-116-86-1395 0 0,-17-7-4745 0 0</inkml:trace>
  <inkml:trace contextRef="#ctx0" brushRef="#br0" timeOffset="4838.75">5823 3967 2760 0 0,'2'0'13453'0'0,"7"0"-11865"0"0,-7 0 16 0 0,-1 1-931 0 0,1 3-519 0 0,1-1 0 0 0,-1 1 0 0 0,-1 0-1 0 0,1 0 1 0 0,-1 0 0 0 0,1-1 0 0 0,-1 1 0 0 0,0 1 0 0 0,0-1-1 0 0,-1 0 1 0 0,1 7 0 0 0,-2 4-97 0 0,0 0 0 0 0,-3 15 0 0 0,0 3 7 0 0,-9 39 155 0 0,2-8 138 0 0,-18 112 1551 0 0,23-148-1625 0 0,2-17-112 0 0,3-8-78 0 0,1-4 4 0 0,13-38-341 0 0,18-36 0 0 0,-24 61 148 0 0,13-19-1 0 0,4-7-98 0 0,8-15-441 0 0,40-52 0 0 0,-38 59 448 0 0,6-11 188 0 0,-10 14-192 0 0,-29 44 96 0 0,-2 2 2 0 0,-53 61-60 0 0,36-43 263 0 0,-29 41 0 0 0,38-49-79 0 0,-3 5 4 0 0,1-1 214 0 0,0-1 0 0 0,1 2 0 0 0,0-1 0 0 0,1 1 0 0 0,-7 20 0 0 0,-1 19-42 0 0,16-51-206 0 0,-2 5 0 0 0,9 9 0 0 0,0-10 0 0 0,-2-4 0 0 0,0 0 0 0 0,1-1 0 0 0,0 0 0 0 0,-1 0 0 0 0,1 0 0 0 0,0-1 0 0 0,1 1 0 0 0,-1-1 0 0 0,0 0 0 0 0,0-1 0 0 0,7 2 0 0 0,23 8 0 0 0,-29-9-306 0 0,1 0 0 0 0,-1 0 0 0 0,9 1 0 0 0,-11-3-306 0 0,1 1 0 0 0,0 0 0 0 0,0 0 0 0 0,-1 0 0 0 0,1 1 0 0 0,-1 0 0 0 0,1 0 0 0 0,-1 0 0 0 0,6 4 0 0 0,10 12-6715 0 0</inkml:trace>
  <inkml:trace contextRef="#ctx0" brushRef="#br0" timeOffset="5399.26">6329 4036 13824 0 0,'0'0'1633'0'0,"-10"3"2272"0"0,7 0-3695 0 0,-1 0 0 0 0,1 0 0 0 0,0 0 0 0 0,-1 0 0 0 0,1 1 0 0 0,1-1 0 0 0,-1 1 0 0 0,0 0 0 0 0,1-1 0 0 0,0 1-1 0 0,0 0 1 0 0,0 0 0 0 0,-2 8 0 0 0,-2 8-407 0 0,-5 35-1 0 0,7-34 409 0 0,1-1-107 0 0,0 34 1 0 0,2-33 136 0 0,-4 29-1 0 0,2-25 223 0 0,0 0 0 0 0,2 47 0 0 0,1-28-77 0 0,15-57-257 0 0,-3 0-188 0 0,-1 0 0 0 0,0-1 1 0 0,-1 0-1 0 0,12-23 0 0 0,-9 16 21 0 0,34-48-34 0 0,-32 48 6 0 0,12-23 0 0 0,-15 24 2 0 0,22-29 0 0 0,-22 34 66 0 0,51-65 50 0 0,-52 63-42 0 0,-11 17-10 0 0,0 0 0 0 0,0 0 0 0 0,0 0 0 0 0,0 0 0 0 0,0 0 0 0 0,0 0 0 0 0,-1 0 0 0 0,1 0 0 0 0,0 0 0 0 0,0 0 0 0 0,0 0 0 0 0,0 0 0 0 0,0 0 0 0 0,0 0 0 0 0,0 0 0 0 0,0 0 0 0 0,-1 0 0 0 0,1 0 0 0 0,0 0 0 0 0,0 0 0 0 0,0 0 0 0 0,0 0 0 0 0,0 0 0 0 0,0 0 0 0 0,0-1 0 0 0,0 1 0 0 0,0 0 0 0 0,0 0 0 0 0,0 0 0 0 0,0 0 0 0 0,0 0 0 0 0,-1 0 0 0 0,1 0 0 0 0,0 0 0 0 0,0 0 0 0 0,0-1 0 0 0,0 1 0 0 0,0 0 0 0 0,0 0 0 0 0,0 0 0 0 0,0 0 0 0 0,0 0 0 0 0,0 0 0 0 0,0 0 0 0 0,0-1 0 0 0,-9 8 0 0 0,-5 5 0 0 0,2 1 0 0 0,-1 0 0 0 0,1 1 0 0 0,1 0 0 0 0,1 1 0 0 0,-12 21 0 0 0,16-25 7 0 0,0-1-1 0 0,-10 13 0 0 0,9-14 4 0 0,1-1 1 0 0,0 1-1 0 0,-6 15 0 0 0,3-4 19 0 0,-17 49 103 0 0,24-60-111 0 0,0-1-1 0 0,0 1 1 0 0,1-1 0 0 0,0 1-1 0 0,0-1 1 0 0,2 14 0 0 0,-1-17-11 0 0,1 1 1 0 0,0-1 0 0 0,0 0-1 0 0,0 0 1 0 0,4 8 0 0 0,-4-11-6 0 0,0 1 1 0 0,1-1-1 0 0,-1 1 0 0 0,1-1 0 0 0,0 0 1 0 0,0 0-1 0 0,0 0 0 0 0,0 0 1 0 0,0 0-1 0 0,0 0 0 0 0,5 2 1 0 0,1 1 3 0 0,-1 1-4 0 0,1-1 1 0 0,-1-1-1 0 0,1 0 1 0 0,0 0-1 0 0,0 0 1 0 0,0-1-1 0 0,1 0 1 0 0,-1-1-1 0 0,12 2 1 0 0,-15-3-3 0 0,6 0-16 0 0,-1 0 0 0 0,1-1-1 0 0,15-1 1 0 0,-1-2-144 0 0,8 0-244 0 0,-11-3-3089 0 0</inkml:trace>
  <inkml:trace contextRef="#ctx0" brushRef="#br0" timeOffset="5862.21">6997 3044 10136 0 0,'-3'1'162'0'0,"0"1"0"0"0,1-1 0 0 0,0 1 0 0 0,-1 0 1 0 0,1 0-1 0 0,0 0 0 0 0,0 0 0 0 0,0 0 0 0 0,0 0 1 0 0,0 0-1 0 0,0 1 0 0 0,1-1 0 0 0,-2 4 0 0 0,1-2 626 0 0,0 0-1 0 0,0 1 0 0 0,0-1 1 0 0,0 1-1 0 0,1-1 0 0 0,0 1 0 0 0,-1 6 1 0 0,-4 235 2818 0 0,6-183-3563 0 0,2-12 104 0 0,-11 95-1 0 0,-16 27 126 0 0,23-147-305 0 0,2-22-1 0 0,0 1 1 0 0,-1-1-1 0 0,1 1 1 0 0,-1-1-1 0 0,-2 9 1 0 0,2-12-247 0 0,-3-16-4095 0 0,1-4 2305 0 0</inkml:trace>
  <inkml:trace contextRef="#ctx0" brushRef="#br0" timeOffset="6310.88">7087 2891 6912 0 0,'5'-7'280'0'0,"46"-69"1768"0"0,-48 73-1393 0 0,0-1 0 0 0,1 1-1 0 0,-1 0 1 0 0,1 0 0 0 0,-1 0 0 0 0,1 0 0 0 0,7-3 0 0 0,-9 5-456 0 0,1-1 0 0 0,-1 1 0 0 0,0 1 0 0 0,1-1 0 0 0,-1 0 0 0 0,0 0 0 0 0,1 1 0 0 0,-1 0 0 0 0,1-1 0 0 0,-1 1 0 0 0,1 0 0 0 0,-1 0 0 0 0,1 0 0 0 0,-1 0 0 0 0,1 1 0 0 0,2 0 0 0 0,3 2 75 0 0,1 1-1 0 0,-1 0 0 0 0,0 0 1 0 0,0 1-1 0 0,0 0 0 0 0,-1 0 1 0 0,0 1-1 0 0,0 0 1 0 0,10 11-1 0 0,-7-5-147 0 0,0-1-1 0 0,-2 2 0 0 0,1-1 1 0 0,-1 1-1 0 0,6 15 1 0 0,-10-18-47 0 0,1 0 1 0 0,-2 0 0 0 0,0 1-1 0 0,0-1 1 0 0,-1 1-1 0 0,0-1 1 0 0,-1 1 0 0 0,0 0-1 0 0,0 0 1 0 0,-2 16 0 0 0,0-22-37 0 0,-1-1 1 0 0,1 1-1 0 0,-1 0 1 0 0,0 0 0 0 0,0-1-1 0 0,0 1 1 0 0,0-1 0 0 0,-1 0-1 0 0,-5 8 1 0 0,-1-2 298 0 0,-1 1 0 0 0,-12 10 0 0 0,12-13-23 0 0,-1 0 0 0 0,0 0 0 0 0,0-1 0 0 0,-18 8 0 0 0,-51 17 973 0 0,33-14-847 0 0,44-17-439 0 0,0 1 0 0 0,0-1 0 0 0,1 0-1 0 0,-1 1 1 0 0,0 0 0 0 0,1-1 0 0 0,-1 1 0 0 0,1 0-1 0 0,0 1 1 0 0,0-1 0 0 0,0 0 0 0 0,0 0 0 0 0,0 1 0 0 0,0-1-1 0 0,-1 4 1 0 0,2-3-3 0 0,0-1 0 0 0,0 0 0 0 0,1 1 0 0 0,-1-1 0 0 0,1 0 0 0 0,0 1 0 0 0,-1-1 0 0 0,1 0 0 0 0,0 1 0 0 0,1-1 0 0 0,-1 1 0 0 0,0-1 0 0 0,1 0 0 0 0,-1 1 0 0 0,1-1 0 0 0,0 0 0 0 0,0 1 0 0 0,-1-1 0 0 0,2 0 0 0 0,1 3 0 0 0,7 9-31 0 0,0 0 0 0 0,2 0 0 0 0,0-2-1 0 0,0 1 1 0 0,15 10 0 0 0,11 12-29 0 0,32 25 19 0 0,-14-12 22 0 0,3 5 16 0 0,20 18 0 0 0,-74-66 0 0 0,12 12 0 0 0,26 20 0 0 0,-21-22 0 0 0,-12-8-1129 0 0</inkml:trace>
  <inkml:trace contextRef="#ctx0" brushRef="#br0" timeOffset="7510.76">7763 3876 6912 0 0,'0'0'13891'0'0,"2"1"-13716"0"0,-1 2-144 0 0,1 0 1 0 0,0 0-1 0 0,-1-1 1 0 0,1 1-1 0 0,-1 0 0 0 0,0 0 1 0 0,0 0-1 0 0,0 0 0 0 0,0 0 1 0 0,-1 1-1 0 0,1-1 0 0 0,-1 0 1 0 0,0 0-1 0 0,0 0 1 0 0,0 1-1 0 0,-1 3 0 0 0,-1 9 47 0 0,-1-1 0 0 0,-6 19 0 0 0,3-14 32 0 0,-28 85 282 0 0,22-61-278 0 0,-1 0 441 0 0,-13 82-1 0 0,26-70-193 0 0,0-54-339 0 0,0 0 0 0 0,0 1 0 0 0,0-1 0 0 0,1 0 0 0 0,-1 1 0 0 0,0-1 0 0 0,1 0 0 0 0,0 1 0 0 0,0-1 0 0 0,-1 0 0 0 0,1 0 0 0 0,0 0 0 0 0,1 0 0 0 0,-1 0 0 0 0,0 0 0 0 0,3 4 0 0 0,-1-4 0 0 0,-1 1 1 0 0,0-1-1 0 0,1 0 1 0 0,-1 0-1 0 0,1 0 1 0 0,-1 0 0 0 0,1 0-1 0 0,0-1 1 0 0,0 1-1 0 0,0-1 1 0 0,5 2-1 0 0,15 1 28 0 0,0 0 0 0 0,0-2 0 0 0,0-1 0 0 0,0-1 0 0 0,31-3 0 0 0,22-9-50 0 0,-64 11-10 0 0,0-1-1 0 0,-1-1 1 0 0,1 0 0 0 0,15-6-1 0 0,-3 1-25 0 0,-24 7-196 0 0,1 0 0 0 0,-1-1 0 0 0,1 1 0 0 0,-1-1 0 0 0,1 1-1 0 0,-1-1 1 0 0,0 1 0 0 0,0-3 0 0 0,-2-5-5324 0 0</inkml:trace>
  <inkml:trace contextRef="#ctx0" brushRef="#br0" timeOffset="8626.97">8300 4129 16208 0 0,'0'0'743'0'0,"2"1"-17"0"0,13 4-560 0 0,0-1 1 0 0,0-1 0 0 0,18 2-1 0 0,-24-3-130 0 0,0 0 0 0 0,16 5-1 0 0,-5-1-22 0 0,-15-5-13 0 0,1 1 0 0 0,-1 0 0 0 0,1 0 0 0 0,-1 1 0 0 0,0-1 0 0 0,6 5 0 0 0,-8-5 0 0 0,-1 0 0 0 0,1 0 0 0 0,-1 0 0 0 0,0 0 0 0 0,0 0 0 0 0,0 0 0 0 0,0 1 0 0 0,-1-1 0 0 0,1 1 0 0 0,0-1 0 0 0,-1 1 0 0 0,0 0 0 0 0,2 4 0 0 0,-2-3 13 0 0,1 0-1 0 0,-1 1 1 0 0,0 0-1 0 0,-1-1 1 0 0,1 1-1 0 0,-1-1 1 0 0,0 1-1 0 0,0 0 1 0 0,0-1-1 0 0,-2 10 1 0 0,0-3 62 0 0,-1-1 1 0 0,0 1 0 0 0,0 0-1 0 0,-1-1 1 0 0,-1 0 0 0 0,0 0-1 0 0,-9 14 1 0 0,8-15 43 0 0,0 0-1 0 0,-1-1 1 0 0,0 1 0 0 0,0-1-1 0 0,-1-1 1 0 0,0 0 0 0 0,-1 0-1 0 0,1 0 1 0 0,-1-1 0 0 0,-19 9-1 0 0,12-7-7 0 0,-39 15 594 0 0,52-22-641 0 0,0-1-1 0 0,-1 1 0 0 0,1-1 0 0 0,0 1 0 0 0,0-1 0 0 0,0 0 0 0 0,0 0 1 0 0,-1 0-1 0 0,1 0 0 0 0,0-1 0 0 0,0 1 0 0 0,0-1 0 0 0,0 0 1 0 0,0 0-1 0 0,0 0 0 0 0,0 0 0 0 0,0-1 0 0 0,0 1 0 0 0,0-1 1 0 0,1 0-1 0 0,-1 1 0 0 0,1-1 0 0 0,-1 0 0 0 0,1-1 0 0 0,0 1 1 0 0,0 0-1 0 0,-3-4 0 0 0,0-1 53 0 0,1 1 0 0 0,0-1 0 0 0,0 0 0 0 0,0 0 0 0 0,1-1-1 0 0,0 1 1 0 0,1-1 0 0 0,-1 0 0 0 0,-1-12 0 0 0,4 19-115 0 0,-2-10 18 0 0,0-1 0 0 0,1 0 0 0 0,1 0 0 0 0,1-20 0 0 0,4-17-21 0 0,-5 33 5 0 0,2 1 1 0 0,0-1-1 0 0,6-19 0 0 0,11-33-6 0 0,30-81-66 0 0,-42 133 62 0 0,0 0 0 0 0,1 0-1 0 0,1 1 1 0 0,1 1 0 0 0,0 0 0 0 0,24-26-1 0 0,-30 37 4 0 0,-1-1 0 0 0,1 1 0 0 0,0 0 0 0 0,0 0 0 0 0,0 1 0 0 0,1-1 0 0 0,-1 1 0 0 0,6-2 0 0 0,-7 3 2 0 0,-1 0 1 0 0,0 1-1 0 0,1-1 0 0 0,-1 1 0 0 0,0 0 0 0 0,1-1 1 0 0,-1 1-1 0 0,0 0 0 0 0,1 0 0 0 0,-1 1 0 0 0,1-1 1 0 0,-1 0-1 0 0,0 1 0 0 0,1-1 0 0 0,-1 1 0 0 0,0 0 1 0 0,0 0-1 0 0,0 0 0 0 0,3 1 0 0 0,5 6-54 0 0,1 1 0 0 0,-1-1 0 0 0,0 2 0 0 0,-1-1 0 0 0,12 17 0 0 0,-12-14 8 0 0,1-1 1 0 0,0 0-1 0 0,19 15 1 0 0,-26-23 56 0 0,1 0 0 0 0,-1 0 0 0 0,1 0 0 0 0,0-1 0 0 0,0 0 0 0 0,0 0 0 0 0,0 0 0 0 0,1 0 0 0 0,-1-1 0 0 0,0 0 0 0 0,1 1 0 0 0,-1-1 0 0 0,1-1 0 0 0,-1 1 0 0 0,8-1 0 0 0,-9 0 0 0 0,0 0 1 0 0,0-1 0 0 0,0 0 0 0 0,0 0 0 0 0,0 0-1 0 0,0 0 1 0 0,0 0 0 0 0,0 0 0 0 0,-1-1 0 0 0,1 1-1 0 0,0-1 1 0 0,-1 0 0 0 0,1 1 0 0 0,-1-1 0 0 0,0-1-1 0 0,0 1 1 0 0,0 0 0 0 0,0 0 0 0 0,0-1 0 0 0,3-3-1 0 0,2-7-61 0 0,1 0-1 0 0,10-27 1 0 0,-14 31-102 0 0,0-5-1208 0 0,0 0-436 0 0</inkml:trace>
  <inkml:trace contextRef="#ctx0" brushRef="#br0" timeOffset="9485.74">8822 4522 11520 0 0,'0'0'886'0'0,"-2"0"-327"0"0,-21 21 6815 0 0,21-18-7217 0 0,-1-1-1 0 0,1 1 1 0 0,-1 1 0 0 0,1-1 0 0 0,0 0-1 0 0,0 0 1 0 0,1 1 0 0 0,-1-1 0 0 0,1 1 0 0 0,-2 4-1 0 0,0 1-340 0 0,-2 4 227 0 0,6-4-6517 0 0</inkml:trace>
  <inkml:trace contextRef="#ctx0" brushRef="#br0" timeOffset="9486.74">9375 3688 14280 0 0,'-8'39'1149'0'0,"0"-3"1393"0"0,-6 66 1 0 0,11-68-1473 0 0,-7 36 0 0 0,-2 28-965 0 0,-17 96-11 0 0,23-159-74 0 0,-18 79 26 0 0,16-88 52 0 0,4-11-15 0 0,-8 21-1 0 0,9-31-236 0 0,1 0-1 0 0,-1 0 1 0 0,0 0 0 0 0,0-1-1 0 0,0 1 1 0 0,-1-1 0 0 0,-7 8-1 0 0,2-6-5170 0 0,-2-2-1817 0 0</inkml:trace>
  <inkml:trace contextRef="#ctx0" brushRef="#br0" timeOffset="9487.74">9048 4049 12440 0 0,'9'0'604'0'0,"-1"1"0"0"0,1 1 0 0 0,0 0 0 0 0,10 3 0 0 0,10 2 2689 0 0,6 0-2418 0 0,0-3 0 0 0,0 0-1 0 0,1-2 1 0 0,43-4 0 0 0,-59 1-940 0 0,-3 0-528 0 0,25-5-1 0 0,-26 3-802 0 0</inkml:trace>
  <inkml:trace contextRef="#ctx0" brushRef="#br0" timeOffset="14615.92">10924 1224 14600 0 0,'0'0'2091'0'0,"2"0"-1547"0"0,2 2-319 0 0,1-1-1 0 0,0 0 1 0 0,0 0-1 0 0,0-1 1 0 0,0 1-1 0 0,0-1 1 0 0,0 0-1 0 0,-1-1 1 0 0,1 1-1 0 0,7-2 1 0 0,-3 0-38 0 0,0 1 1 0 0,-1 0 0 0 0,18 0 0 0 0,6-1 89 0 0,68-3 399 0 0,-10 0-83 0 0,47 3-548 0 0,-72 3-37 0 0,-62 0-3 0 0,-2-1-7 0 0,0 0-1 0 0,0 0 1 0 0,0 0 0 0 0,0 0 0 0 0,0 0-1 0 0,0 0 1 0 0,0 0 0 0 0,-1 0 0 0 0,1-1-1 0 0,0 1 1 0 0,0 0 0 0 0,0-1 0 0 0,0 1-1 0 0,1-1 1 0 0,-1 0-158 0 0,1 0 88 0 0</inkml:trace>
  <inkml:trace contextRef="#ctx0" brushRef="#br0" timeOffset="15030.87">11299 912 9216 0 0,'-4'0'10949'0'0,"1"7"-10817"0"0,1 31 141 0 0,3-30-99 0 0,-2 1 0 0 0,1 0 0 0 0,-3 9 0 0 0,-8 50 770 0 0,-5 38-233 0 0,14-94-591 0 0,1-1-1 0 0,0 1 1 0 0,2 16 0 0 0,-1-13 76 0 0,-2 25-1 0 0,-13 47 396 0 0,-1-8-182 0 0,11-49-240 0 0,-14 41 0 0 0,16-61-135 0 0,-6 18 80 0 0,6-21-104 0 0,-1-2-71 0 0,4-4-260 0 0,7-11-4793 0 0</inkml:trace>
  <inkml:trace contextRef="#ctx0" brushRef="#br0" timeOffset="15968.84">12010 2101 14368 0 0,'0'2'661'0'0,"-1"13"-222"0"0,0-12-388 0 0,1 0 0 0 0,0-1 0 0 0,-1 1 0 0 0,1 0 0 0 0,1 0 0 0 0,-1 0 0 0 0,0 0 0 0 0,2 5 1 0 0,0 0-52 0 0,-1-4 0 0 0,1 0 0 0 0,-1 0 0 0 0,1 0 0 0 0,3 6 0 0 0,2-2 16 0 0,-6-7-1 0 0,0-1 0 0 0,0 1 0 0 0,0 0 1 0 0,0-1-1 0 0,0 1 0 0 0,0 0 0 0 0,0-1 1 0 0,0 0-1 0 0,0 1 0 0 0,1-1 0 0 0,-1 0 1 0 0,0 1-1 0 0,0-1 0 0 0,0 0 0 0 0,0 0 1 0 0,1 0-1 0 0,-1 0 0 0 0,0 0 0 0 0,0 0 1 0 0,0 0-1 0 0,0 0 0 0 0,1-1 0 0 0,-1 1 1 0 0,0 0-1 0 0,0-1 0 0 0,0 1 0 0 0,0-1 1 0 0,0 1-1 0 0,0-1 0 0 0,0 0 0 0 0,0 1 1 0 0,0-1-1 0 0,0 0 0 0 0,0 0 0 0 0,0 1 1 0 0,0-1-1 0 0,-1 0 0 0 0,1 0 0 0 0,0 0 1 0 0,0-1-1 0 0,6-8 236 0 0,-7 10-227 0 0,1-1 1 0 0,0 0 0 0 0,-1 0 0 0 0,1 0 0 0 0,-1 0 0 0 0,1 0 0 0 0,-1 0-1 0 0,1 0 1 0 0,-1 0 0 0 0,1 0 0 0 0,-1 0 0 0 0,0 0 0 0 0,0-2-1 0 0,3-11 230 0 0,-2 10-180 0 0,-1 0 1 0 0,1 0-1 0 0,-1-1 1 0 0,1 1-1 0 0,-1 0 1 0 0,-1-1-1 0 0,1 1 1 0 0,-1-5-1 0 0,-3-7 21 0 0,4 14-85 0 0,0 0 0 0 0,0 0 0 0 0,-1 0 0 0 0,1 0 0 0 0,-1 0 0 0 0,1 0-1 0 0,-1 0 1 0 0,0 0 0 0 0,0 0 0 0 0,0 0 0 0 0,0 0 0 0 0,0 1 0 0 0,0-1-1 0 0,0 0 1 0 0,-1 1 0 0 0,-2-3 0 0 0,-2-2 60 0 0,5 5-65 0 0,0-1 0 0 0,0 1-1 0 0,0 0 1 0 0,0 0 0 0 0,0-1-1 0 0,-1 1 1 0 0,1 0 0 0 0,0 0 0 0 0,-1 0-1 0 0,1 1 1 0 0,-1-1 0 0 0,1 0-1 0 0,-1 0 1 0 0,1 1 0 0 0,-1-1-1 0 0,1 1 1 0 0,-1-1 0 0 0,0 1 0 0 0,1 0-1 0 0,-1 0 1 0 0,0 0 0 0 0,1 0-1 0 0,-1 0 1 0 0,0 0 0 0 0,1 0-1 0 0,-1 0 1 0 0,0 1 0 0 0,1-1 0 0 0,-1 1-1 0 0,0-1 1 0 0,1 1 0 0 0,-1-1-1 0 0,1 1 1 0 0,-2 1 0 0 0,-2 3 2 0 0,0 1 50 0 0,-3 4-44 0 0,9-5-15 0 0,-1-4 1 0 0,1 7 1 0 0,6 1 0 0 0,-4-5-90 0 0,-2-3-373 0 0,0 0-129 0 0,6 1-15 0 0</inkml:trace>
  <inkml:trace contextRef="#ctx0" brushRef="#br0" timeOffset="16496.22">11639 2104 14712 0 0,'0'0'1580'0'0,"21"19"-2604"0"0,-20-18 1089 0 0,1 0 0 0 0,-1 1 1 0 0,1-1-1 0 0,-1 0 1 0 0,1 0-1 0 0,0 0 1 0 0,0-1-1 0 0,-1 1 1 0 0,1 0-1 0 0,0-1 1 0 0,0 1-1 0 0,0-1 1 0 0,0 1-1 0 0,0-1 1 0 0,0 0-1 0 0,2 0 1 0 0,-2 0 50 0 0,1-1-1 0 0,-1 0 1 0 0,1 1 0 0 0,-1-1 0 0 0,1 0 0 0 0,-1 0 0 0 0,1 0 0 0 0,-1-1 0 0 0,0 1 0 0 0,0 0 0 0 0,1-1 0 0 0,2-3-1 0 0,0 1 55 0 0,-3 2-121 0 0,1 0 0 0 0,-1 0 1 0 0,0 0-1 0 0,0-1 0 0 0,0 1 1 0 0,0-1-1 0 0,-1 1 0 0 0,1-1 1 0 0,0 0-1 0 0,-1 1 0 0 0,0-1 1 0 0,0 0-1 0 0,2-6 0 0 0,-3 7-42 0 0,0 0-1 0 0,0 0 1 0 0,0 0 0 0 0,0 0-1 0 0,0 0 1 0 0,0 0-1 0 0,0 0 1 0 0,-1 0-1 0 0,1 0 1 0 0,-1 0-1 0 0,-1-3 1 0 0,-1-8-24 0 0,3 12-2 0 0,0 1 0 0 0,-1 0 1 0 0,1-1-1 0 0,-1 1 0 0 0,1-1 0 0 0,0 1 1 0 0,-1 0-1 0 0,1 0 0 0 0,-1-1 0 0 0,1 1 1 0 0,0 0-1 0 0,-1-1 0 0 0,1 1 0 0 0,-1 0 1 0 0,1 0-1 0 0,-1 0 0 0 0,1 0 0 0 0,-1 0 1 0 0,1 0-1 0 0,-1-1 0 0 0,1 1 0 0 0,-1 0 1 0 0,0 0-1 0 0,1 0 0 0 0,-1 1 0 0 0,0-1 1 0 0,-13 0-428 0 0,6 2 68 0 0,7-1-709 0 0</inkml:trace>
  <inkml:trace contextRef="#ctx0" brushRef="#br0" timeOffset="16983.85">12520 2163 10592 0 0,'-1'0'88'0'0,"0"0"1"0"0,0 0-1 0 0,0 0 1 0 0,0 0-1 0 0,0 0 1 0 0,0 1 0 0 0,0-1-1 0 0,1 0 1 0 0,-1 0-1 0 0,0 1 1 0 0,0-1-1 0 0,0 0 1 0 0,0 1-1 0 0,1-1 1 0 0,-1 1 0 0 0,0-1-1 0 0,0 1 1 0 0,0 0-1 0 0,-6 4 4181 0 0,6 5-3837 0 0,0-5-437 0 0,0 2-49 0 0,-1-1 0 0 0,1 1 1 0 0,0 0-1 0 0,0 0 0 0 0,1 0 0 0 0,0 0 0 0 0,0 0 0 0 0,1 0 0 0 0,1 8 0 0 0,-1 4 1837 0 0,0-20-1737 0 0,0 1-1 0 0,0 0 1 0 0,0 0-1 0 0,0 0 1 0 0,0-1-1 0 0,0 1 1 0 0,0-1-1 0 0,0 1 1 0 0,0-1-1 0 0,0 1 1 0 0,0-1-1 0 0,0 1 0 0 0,0-1 1 0 0,0 0-1 0 0,0 1 1 0 0,-1-1-1 0 0,1 0 1 0 0,0 0-1 0 0,-1 0 1 0 0,1 0-1 0 0,0 0 1 0 0,-1 1-1 0 0,1-3 1 0 0,0 1 15 0 0,0 0 1 0 0,0 0 0 0 0,0 0-1 0 0,-1 0 1 0 0,1 0-1 0 0,-1 0 1 0 0,1 0 0 0 0,-1 0-1 0 0,0 0 1 0 0,0-4-1 0 0,-1-7 70 0 0,0 8-83 0 0,1-1 1 0 0,-1 1 0 0 0,0 0-1 0 0,0 1 1 0 0,0-1-1 0 0,-1 0 1 0 0,0 0 0 0 0,-3-7-1 0 0,4 10-58 0 0,0 1 0 0 0,1 0 0 0 0,-1 0 0 0 0,0 0 0 0 0,0 0 0 0 0,0 0 0 0 0,0 0 0 0 0,0 0 0 0 0,0 0-1 0 0,0 0 1 0 0,0 0 0 0 0,0 0 0 0 0,-1 1 0 0 0,1-1 0 0 0,0 0 0 0 0,0 1 0 0 0,-1-1 0 0 0,1 1 0 0 0,-2-1 0 0 0,1 1-32 0 0,0 0 0 0 0,-1 0 0 0 0,1 0 0 0 0,0 0 1 0 0,0 0-1 0 0,-1 1 0 0 0,1-1 0 0 0,0 1 0 0 0,0-1 1 0 0,-4 3-1 0 0,-2 0-95 0 0,1 1 1 0 0,0 0-1 0 0,1 0 0 0 0,-1 1 1 0 0,-9 9-1 0 0,-4 9-1690 0 0,7-12-4400 0 0</inkml:trace>
  <inkml:trace contextRef="#ctx0" brushRef="#br0" timeOffset="18282.65">12809 59 18631 0 0,'0'0'2068'0'0,"2"-1"-1598"0"0,16-4 475 0 0,22-4-1 0 0,-13 3-820 0 0,105-19 112 0 0,-102 20-212 0 0,1 1-6 0 0,0 1 0 0 0,60 2-1 0 0,-85 2-22 0 0,1 0 0 0 0,0 0 0 0 0,-1 1 0 0 0,1-1 0 0 0,-1 1 0 0 0,0 1 0 0 0,1-1 0 0 0,-1 1 0 0 0,0 0 0 0 0,-1 0 0 0 0,1 1-1 0 0,0 0 1 0 0,-1 0 0 0 0,6 6 0 0 0,-5-5-1 0 0,-1 1 0 0 0,0 0-1 0 0,0 1 1 0 0,0-1 0 0 0,-1 1-1 0 0,0 0 1 0 0,0 0 0 0 0,-1 0-1 0 0,0 0 1 0 0,0 0 0 0 0,2 13-1 0 0,4 31-21 0 0,5 100 0 0 0,-15 55-51 0 0,-1-134 70 0 0,-17 253 9 0 0,-21 0 0 0 0,-47 216 0 0 0,29-268 46 0 0,22-113 15 0 0,-16 84 47 0 0,-144 750 555 0 0,133-558-604 0 0,31 2 492 0 0,28-322-356 0 0,-1 16 80 0 0,-4 111 734 0 0,7-212-884 0 0,1 15 39 0 0,0-17 220 0 0,-6 42 0 0 0,7-68-265 0 0,-1 0 1 0 0,-1 1-1 0 0,1-1 0 0 0,0 0 1 0 0,-1 0-1 0 0,-3 5 0 0 0,3-4 171 0 0,1-4-260 0 0,1 1 0 0 0,-1-1 0 0 0,1 1-1 0 0,-1-1 1 0 0,1 0 0 0 0,-1 1-1 0 0,1-1 1 0 0,-1 0 0 0 0,0 1 0 0 0,1-1-1 0 0,-1 0 1 0 0,1 0 0 0 0,-1 0-1 0 0,0 1 1 0 0,1-1 0 0 0,-1 0 0 0 0,0 0-1 0 0,1 0 1 0 0,-1 0 0 0 0,0 0-1 0 0,-1 0 1 0 0,-15-3 302 0 0,14 2-202 0 0,-102-15 677 0 0,99 16-807 0 0,-20-4 0 0 0,-38-1 0 0 0,-242 14-1976 0 0,11 0-537 0 0,203-9 1338 0 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8:51.227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959 1 19895 0 0,'-11'0'360'0'0,"0"1"0"0"0,0 1 0 0 0,1 0 0 0 0,-1 0 0 0 0,-10 4 0 0 0,16-4-339 0 0,-1-1 0 0 0,0 0 0 0 0,-9 0 0 0 0,-7 2 145 0 0,-109 15 1115 0 0,59-9-964 0 0,-58 6-125 0 0,125-15-192 0 0,-31 5 43 0 0,1 2-1 0 0,-56 16 0 0 0,80-18-32 0 0,0-1 0 0 0,0 1 0 0 0,0 1 1 0 0,1 0-1 0 0,0 0 0 0 0,0 1 0 0 0,0 0 0 0 0,1 1 0 0 0,0 0 0 0 0,1 0 0 0 0,-15 18 0 0 0,16-14-9 0 0,0-1-1 0 0,1 1 0 0 0,0 1 1 0 0,1-1-1 0 0,0 1 0 0 0,1-1 1 0 0,1 1-1 0 0,-4 21 0 0 0,2 13-7 0 0,-1 51-1 0 0,4 177-165 0 0,0-9 316 0 0,0-20-131 0 0,-9 165-14 0 0,-5-186 14 0 0,-31 354 40 0 0,7-120-52 0 0,25-253 564 0 0,15 279 0 0 0,21-273-69 0 0,-13-161-351 0 0,3-1-1 0 0,19 53 1 0 0,-18-62-132 0 0,-8-26-12 0 0,0 0-1 0 0,8 15 0 0 0,5 10 58 0 0,-10-23 6 0 0,1 0 0 0 0,0 0 0 0 0,19 27 1 0 0,-12-22-55 0 0,-11-16 20 0 0,1 0 0 0 0,-1 0 0 0 0,1 0 0 0 0,9 8 0 0 0,62 51 179 0 0,-64-54 20 0 0,-11-8-146 0 0,1-1-1 0 0,0 0 1 0 0,0 0 0 0 0,1 0 0 0 0,-1-1-1 0 0,4 3 1 0 0,13 7 77 0 0,-14-8-136 0 0,0 0-1 0 0,0 0 1 0 0,1-1-1 0 0,7 3 1 0 0,71 21-156 0 0,5 2-86 0 0,-52-15 94 0 0,-12-2 98 0 0,110 37 27 0 0,-133-47-101 0 0,-1 0-1 0 0,1-1 1 0 0,0 1-1 0 0,-1-1 1 0 0,1 1 0 0 0,0-1-1 0 0,0 0 1 0 0,0 0-1 0 0,-1 0 1 0 0,1 0 0 0 0,0 0-1 0 0,0 0 1 0 0,0 0-1 0 0,-1 0 1 0 0,1-1-1 0 0,0 1 1 0 0,-1-1 0 0 0,1 1-1 0 0,0-1 1 0 0,-1 0-1 0 0,1 0 1 0 0,0 0 0 0 0,-1 0-1 0 0,1 0 1 0 0,-1 0-1 0 0,0 0 1 0 0,1 0-1 0 0,-1 0 1 0 0,1-2 0 0 0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8:55.50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55 1 12896 0 0,'-8'5'330'0'0,"0"0"0"0"0,0-1 0 0 0,0 0 0 0 0,-14 5 7169 0 0,35-2-6977 0 0,3-3-427 0 0,0-1-1 0 0,33 3 1 0 0,-30-4-59 0 0,104 4-26 0 0,223 2-10 0 0,-246-9 0 0 0,141-7-3 0 0,-196 6-7 0 0,-27 1-532 0 0,0-1 0 0 0,0-1 0 0 0,31-8 0 0 0,-29 3-605 0 0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8:56.02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237 1 21623 0 0,'-1'5'297'0'0,"-1"1"-1"0"0,0 0 0 0 0,0-1 0 0 0,-1 0 0 0 0,0 1 0 0 0,0-1 1 0 0,-4 5-1 0 0,3-4-298 0 0,1-1 1 0 0,-1 1 0 0 0,1 0-1 0 0,0 0 1 0 0,-3 11 0 0 0,-2 22 151 0 0,-4 59 0 0 0,6 41-85 0 0,3-67-64 0 0,2-37-61 0 0,-16 310-136 0 0,-20-1 223 0 0,6-172 80 0 0,24-121-214 0 0,-2 0 1 0 0,-31 95 0 0 0,38-140-463 0 0,-6 15 447 0 0,7-20-353 0 0,1 0-1 0 0,-1-1 1 0 0,1 1-1 0 0,-1 0 0 0 0,1-1 1 0 0,-1 1-1 0 0,1-1 1 0 0,-1 1-1 0 0,0-1 0 0 0,1 1 1 0 0,-1-1-1 0 0,0 1 0 0 0,0 0 1 0 0</inkml:trace>
  <inkml:trace contextRef="#ctx0" brushRef="#br0" timeOffset="378.98">143 207 17303 0 0,'40'-16'829'0'0,"1"1"-1"0"0,1 2 0 0 0,1 1 0 0 0,47-5 1 0 0,-72 15-571 0 0,1 1 0 0 0,-1 1 0 0 0,20 2 1 0 0,-33-1-214 0 0,6 0-3 0 0,1 0 0 0 0,-1 1-1 0 0,0 0 1 0 0,0 1 0 0 0,0 0-1 0 0,0 1 1 0 0,0 0-1 0 0,-1 1 1 0 0,1 0 0 0 0,-1 0-1 0 0,-1 1 1 0 0,1 1 0 0 0,-1 0-1 0 0,0 0 1 0 0,0 0 0 0 0,11 15-1 0 0,-10-10-10 0 0,-1 0 0 0 0,-1 1 0 0 0,7 15 0 0 0,-11-20-16 0 0,-1 0 1 0 0,0-1 0 0 0,0 1-1 0 0,-1 0 1 0 0,0 0-1 0 0,-1 1 1 0 0,1 9-1 0 0,-1-3-5 0 0,0-1-1 0 0,-1 0 0 0 0,-1 1 1 0 0,-1-1-1 0 0,0 0 0 0 0,0 0 1 0 0,-2 0-1 0 0,0 0 0 0 0,-10 24 1 0 0,-33 57 184 0 0,36-77-20 0 0,-1-1 0 0 0,0 0 0 0 0,-15 17 0 0 0,26-34-172 0 0,-18 22 664 0 0,-1-1 0 0 0,-2 0 1 0 0,-43 31-1 0 0,56-47-505 0 0,0-1 1 0 0,0 0-1 0 0,-1 0 1 0 0,0-1-1 0 0,0 0 1 0 0,1-1-1 0 0,-1 0 1 0 0,-12 0-1 0 0,7 3-14 0 0,13-4-143 0 0,-1 0 1 0 0,1-1-1 0 0,0 1 1 0 0,0 0-1 0 0,-1-1 1 0 0,1 1 0 0 0,0-1-1 0 0,-1 0 1 0 0,-3 0-1 0 0,7 1-20 0 0,1 1-1 0 0,-1-1 1 0 0,0 1-1 0 0,0-1 1 0 0,0 1-1 0 0,0 0 1 0 0,2 2-1 0 0,0 3-28 0 0,69 77-218 0 0,33 37 139 0 0,5 5 24 0 0,-16-12 70 0 0,6 7-4 0 0,-87-104 35 0 0,28 24 0 0 0,-8-7-14 0 0,-31-32-51 0 0,3 2-76 0 0</inkml:trace>
  <inkml:trace contextRef="#ctx0" brushRef="#br0" timeOffset="818.66">1078 2272 24103 0 0,'1'3'166'0'0,"0"1"1"0"0,0-1-1 0 0,0 1 0 0 0,-1-1 0 0 0,1 1 0 0 0,-1 0 1 0 0,0-1-1 0 0,0 1 0 0 0,0 0 0 0 0,-1 5 0 0 0,0-9-144 0 0,1 1-1 0 0,0-1 1 0 0,0 0 0 0 0,0 0-1 0 0,0 1 1 0 0,0-1-1 0 0,0 0 1 0 0,0 1 0 0 0,0-1-1 0 0,0 0 1 0 0,0 1 0 0 0,0-1-1 0 0,0 0 1 0 0,0 1-1 0 0,0-1 1 0 0,0 0 0 0 0,0 1-1 0 0,1-1 1 0 0,-1 0-1 0 0,0 1 1 0 0,0-1 0 0 0,0 0-1 0 0,0 0 1 0 0,1 1-1 0 0,-1-1 1 0 0,0 0 0 0 0,0 0-1 0 0,0 1 1 0 0,1-1-1 0 0,-1 0 1 0 0,0 0 0 0 0,1 0-1 0 0,-1 0 1 0 0,1 1 0 0 0,0-1-8 0 0,0 0 0 0 0,0 0 0 0 0,0 1 0 0 0,0-1 0 0 0,0 0 0 0 0,0 0 0 0 0,0-1 0 0 0,1 1 0 0 0,-1 0 0 0 0,2-1 1 0 0,0 0-17 0 0,1 0 1 0 0,-1 0 0 0 0,1 0 0 0 0,-1-1-1 0 0,0 0 1 0 0,6-3 0 0 0,4-8 34 0 0,-1-1 0 0 0,0 0 0 0 0,-1-1 0 0 0,16-28 0 0 0,69-135 2 0 0,-54 97-24 0 0,56-82-1 0 0,-84 142-10 0 0,4-4 0 0 0,29-34 0 0 0,-36 46 0 0 0,-6 7 0 0 0,1 0 0 0 0,-1 0 0 0 0,1 0 0 0 0,0 1 0 0 0,14-9 0 0 0,-8 7 0 0 0,-10 5 0 0 0,1 0 0 0 0,0 0 0 0 0,-1 1 0 0 0,1-1 0 0 0,0 1 0 0 0,0 0 0 0 0,0 0 0 0 0,0 0 0 0 0,0 0 0 0 0,4 0 0 0 0,-7 1-1 0 0,1 0 0 0 0,0-1-1 0 0,-1 1 1 0 0,1 0 0 0 0,-1 0-1 0 0,1 0 1 0 0,-1 0 0 0 0,1 0-1 0 0,0 0 1 0 0,-1 0 0 0 0,1 0-1 0 0,-1 1 1 0 0,1-1 0 0 0,-1 0-1 0 0,1 0 1 0 0,-1 0 0 0 0,1 1 0 0 0,-1-1-1 0 0,1 0 1 0 0,-1 0 0 0 0,1 1-1 0 0,-1-1 1 0 0,1 1 0 0 0,-1-1-1 0 0,1 0 1 0 0,-1 1 0 0 0,0-1-1 0 0,1 1 1 0 0,-1 0 0 0 0,1 1-13 0 0,5 4 12 0 0,-1 1 1 0 0,0 0-1 0 0,-1 0 0 0 0,0 0 1 0 0,0 1-1 0 0,0 0 1 0 0,-1-1-1 0 0,0 1 0 0 0,3 14 1 0 0,-1 7-91 0 0,3 43 0 0 0,-1-12-111 0 0,7 62-45 0 0,-5-10-158 0 0,-6-90 148 0 0,0 26 1 0 0,-6-12-1963 0 0,2-32 1138 0 0,0 0 1 0 0,0 0-1 0 0,0 0 0 0 0,-1 0 1 0 0,0 0-1 0 0,-2 3 0 0 0,-3 1-5676 0 0</inkml:trace>
  <inkml:trace contextRef="#ctx0" brushRef="#br0" timeOffset="1244.31">1416 1868 16040 0 0,'0'0'1603'0'0,"1"0"-1463"0"0,4-1-70 0 0,0 0 0 0 0,-1 0 0 0 0,1 0 0 0 0,0 1 0 0 0,0 0 0 0 0,-1 0 0 0 0,1 0 0 0 0,5 2 0 0 0,41 8 2039 0 0,-40-7-1776 0 0,12 3 122 0 0,102 21 391 0 0,-102-24-803 0 0,-1 0 1 0 0,1-2-1 0 0,36-2 0 0 0,-35 1-142 0 0,-21 0-41 0 0,1 1-1 0 0,-1-1 1 0 0,0 0-1 0 0,1-1 0 0 0,-1 1 1 0 0,0 0-1 0 0,0-1 1 0 0,0 0-1 0 0,0 0 1 0 0,1 0-1 0 0,4-3 0 0 0,25-14-3516 0 0,-32 17 3448 0 0,0 0-1 0 0,0 0 0 0 0,0-1 1 0 0,0 1-1 0 0,0 0 0 0 0,0-1 1 0 0,0 1-1 0 0,1-3 1 0 0</inkml:trace>
  <inkml:trace contextRef="#ctx0" brushRef="#br0" timeOffset="1245.31">2051 1574 17911 0 0,'-1'1'407'0'0,"1"0"-352"0"0,0 0 0 0 0,-1 0 0 0 0,1 0 0 0 0,0 0 0 0 0,-1 0 0 0 0,1 0 0 0 0,0 0 0 0 0,0 0 0 0 0,0 0 0 0 0,0 0 0 0 0,0 1 0 0 0,0-1 0 0 0,1 0 0 0 0,-1 0 0 0 0,0 1 0 0 0,1 14 454 0 0,-2 7-313 0 0,0 0 0 0 0,1 0-1 0 0,1 1 1 0 0,6 26-1 0 0,-4-24 70 0 0,5 174 1047 0 0,-9-148-1066 0 0,-2 0 0 0 0,-16 84-1 0 0,18-133-303 0 0,0 0 0 0 0,0 1 0 0 0,0-1 0 0 0,0 0 0 0 0,-1 0-1 0 0,1 0 1 0 0,-1 0 0 0 0,0 0 0 0 0,0 0 0 0 0,0 0 0 0 0,0-1-1 0 0,-4 4 1 0 0,6-6 36 0 0,0 0-1 0 0,0 0 0 0 0,0 0 1 0 0,0 0-1 0 0,-1 0 1 0 0,1 0-1 0 0,0 0 0 0 0,0 0 1 0 0,0 0-1 0 0,0 0 0 0 0,0 0 1 0 0,-1 0-1 0 0,1 0 1 0 0,0 0-1 0 0,0 0 0 0 0,0 0 1 0 0,0 0-1 0 0,-1 0 0 0 0,1 0 1 0 0,0 0-1 0 0,0-1 1 0 0,0 1-1 0 0,0 0 0 0 0,0 0 1 0 0,0 0-1 0 0,-1 0 1 0 0,1 0-1 0 0,0 0 0 0 0,0-1 1 0 0,0 1-1 0 0,0 0 0 0 0,0 0 1 0 0,0 0-1 0 0,0 0 1 0 0,0-1-1 0 0,-1 0-145 0 0,-2-3-206 0 0,1 0 0 0 0,-1 0 0 0 0,1 0 0 0 0,0-1 1 0 0,0 1-1 0 0,0 0 0 0 0,-1-9 0 0 0,-6-36-1185 0 0,7 28 1184 0 0,-2-10-1250 0 0,3-48 0 0 0,1 57-501 0 0,0-27-2602 0 0</inkml:trace>
  <inkml:trace contextRef="#ctx0" brushRef="#br0" timeOffset="1655.1">2095 1417 1376 0 0,'5'-3'20'0'0,"3"-1"2"0"0,1 0-1 0 0,0 0 1 0 0,1 1-1 0 0,16-4 1 0 0,-10 4 551 0 0,-10 2 96 0 0,0 0 1 0 0,0 0-1 0 0,0 0 0 0 0,0 1 0 0 0,7 0 0 0 0,5 2 1342 0 0,-6-1-886 0 0,0 0 1 0 0,1 1-1 0 0,-1 0 0 0 0,0 1 0 0 0,19 6 0 0 0,-26-6-829 0 0,7 2 378 0 0,-1 0 0 0 0,0 1 0 0 0,12 8 0 0 0,-20-12-487 0 0,1 1 1 0 0,-1 0 0 0 0,0 0 0 0 0,0 0 0 0 0,0 1 0 0 0,-1-1-1 0 0,1 1 1 0 0,-1-1 0 0 0,1 1 0 0 0,-1 0 0 0 0,-1 0 0 0 0,4 8-1 0 0,-4-9-56 0 0,-1 1-1 0 0,1 0 1 0 0,-1 0-1 0 0,0 0 1 0 0,0-1-1 0 0,0 1 1 0 0,-1 0-1 0 0,1 0 1 0 0,-1 0 0 0 0,0-1-1 0 0,0 1 1 0 0,0 0-1 0 0,-1-1 1 0 0,1 1-1 0 0,-1-1 1 0 0,0 1-1 0 0,0-1 1 0 0,0 0-1 0 0,0 0 1 0 0,-4 3-1 0 0,1 1 17 0 0,-2 0 0 0 0,1 0-1 0 0,-1-1 1 0 0,0 0 0 0 0,0 0-1 0 0,-1-1 1 0 0,-10 6 0 0 0,-1 0 7 0 0,11-6-52 0 0,-1-1-1 0 0,-18 7 1 0 0,12-5-82 0 0,1 0 1 0 0,-1 1 0 0 0,-17 12 0 0 0,6-3-14 0 0,15-10-7 0 0,7 2 0 0 0,3-5-6 0 0,0 0 0 0 0,1 0 0 0 0,0 0 0 0 0,-1 0 0 0 0,1 0 1 0 0,1 0-1 0 0,-1 0 0 0 0,0 0 0 0 0,1 0 0 0 0,-1 0 0 0 0,1 0 0 0 0,0 0 0 0 0,0 0 0 0 0,0 0 0 0 0,0 0 0 0 0,1-1 0 0 0,1 4 0 0 0,3 3-33 0 0,1-1-1 0 0,0 0 1 0 0,13 12-1 0 0,-2-2 17 0 0,7 5 23 0 0,-16-16 0 0 0,15 15 0 0 0,4 8-2 0 0,-19-22 5 0 0,0 1-1 0 0,-1 0 1 0 0,-1 1-1 0 0,14 19 1 0 0,-10-1 30 0 0,2 3-13 0 0,-7-19-69 0 0,0 1 0 0 0,7 24-1 0 0,1 3-447 0 0,-10-27-1108 0 0,1-2-529 0 0</inkml:trace>
  <inkml:trace contextRef="#ctx0" brushRef="#br0" timeOffset="2049.15">2721 1532 16152 0 0,'0'0'1461'0'0,"1"1"-1103"0"0,10 48 2166 0 0,-7-28-2003 0 0,-1 1-1 0 0,-1 0 1 0 0,-1 0-1 0 0,-2 32 0 0 0,1-14-326 0 0,-7 55 22 0 0,4-64 33 0 0,0 57 1 0 0,5-67-23 0 0,-2 1 0 0 0,-2 29 0 0 0,-1 8 252 0 0,3-43-284 0 0,0-1 1 0 0,-5 25 0 0 0,3-27-28 0 0,1 0 1 0 0,0 23 0 0 0,1-30-45 0 0,0-10-131 0 0,1 0-1 0 0,0 0 1 0 0,-1 0-1 0 0,4-7 0 0 0,2-12-28 0 0,1-15-229 0 0,23-68 1 0 0,25-33-389 0 0,0 20 151 0 0,35-50-292 0 0,-45 106 529 0 0,-11 17 162 0 0,-29 39 102 0 0,0 1 0 0 0,11-10 0 0 0,5-7 16 0 0,-18 18 555 0 0,-6 8-223 0 0,-14 13-1 0 0,3-3 11 0 0,-7 3 46 0 0,15-12-193 0 0,0 1-1 0 0,-10 9 1 0 0,8-6-59 0 0,0-1 0 0 0,0-1 0 0 0,-16 11-1 0 0,-13 9 5 0 0,33-22-144 0 0,0 0 0 0 0,1 0 0 0 0,-1 0 0 0 0,1 1 0 0 0,-3 5 0 0 0,5-9-13 0 0,0 1-1 0 0,1-1 1 0 0,-1 1-1 0 0,1 0 1 0 0,-1-1-1 0 0,1 1 1 0 0,-1 0-1 0 0,1-1 1 0 0,0 1 0 0 0,0 0-1 0 0,0-1 1 0 0,0 1-1 0 0,0 0 1 0 0,0-1-1 0 0,0 1 1 0 0,0 0-1 0 0,1-1 1 0 0,-1 1-1 0 0,1 0 1 0 0,-1-1 0 0 0,2 4-1 0 0,-1-3-3 0 0,4 7-20 0 0,1 0 0 0 0,0 0 0 0 0,0 0 0 0 0,1 0 0 0 0,0-1 0 0 0,0 0 0 0 0,1-1 0 0 0,8 7 0 0 0,23 24-120 0 0,154 150-730 0 0,-150-153-1401 0 0,-26-25 280 0 0,-8-5-186 0 0</inkml:trace>
  <inkml:trace contextRef="#ctx0" brushRef="#br0" timeOffset="2569.12">3333 1300 5984 0 0,'7'9'237'0'0,"0"0"1"0"0,-1 0 0 0 0,0 1-1 0 0,-1 0 1 0 0,5 11 0 0 0,0 13 4890 0 0,2 14 1455 0 0,-7-30-6079 0 0,0 0 0 0 0,-2 0 1 0 0,2 21-1 0 0,-1 27 198 0 0,0-12 98 0 0,-2 0 1 0 0,-7 66 0 0 0,-4-11-294 0 0,3-30 47 0 0,5-70-411 0 0,1 0 0 0 0,2 14 0 0 0,0 6 308 0 0,-2-29-429 0 0,0 1-1 0 0,0 0 1 0 0,0 0 0 0 0,0-1-1 0 0,0 1 1 0 0,1 0-1 0 0,-1 0 1 0 0,0-1 0 0 0,0 1-1 0 0,0 0 1 0 0,1 0-1 0 0,-1-1 1 0 0,0 1 0 0 0,2 1-1 0 0,-2-2-12 0 0,0 0 1 0 0,0 1-1 0 0,0-1 0 0 0,1 0 0 0 0,-1 0 1 0 0,0 0-1 0 0,0 0 0 0 0,1 0 0 0 0,-1 0 1 0 0,0 0-1 0 0,1 0 0 0 0,-1 0 1 0 0,0 0-1 0 0,0 0 0 0 0,1 0 0 0 0,-1 0 1 0 0,0 0-1 0 0,0 0 0 0 0,1 0 0 0 0,-1 0 1 0 0,0 0-1 0 0,1 0 0 0 0,-1 0 0 0 0,0 0 1 0 0,0 0-1 0 0,1 0 0 0 0,-1-1 0 0 0,3 0 25 0 0,0-1-1 0 0,-1 0 1 0 0,1-1-1 0 0,-1 1 1 0 0,3-3-1 0 0,-2 2-59 0 0,5-5-13 0 0,-1-1 1 0 0,0 0-1 0 0,0 0 1 0 0,9-19-1 0 0,17-44-121 0 0,0 0-14 0 0,85-149-1369 0 0,-100 189 1450 0 0,-4 10-12 0 0,-2-1 0 0 0,14-36 0 0 0,-23 49 105 0 0,-6 3 0 0 0,1 7-1 0 0,0 0-1 0 0,0 1 1 0 0,1-1-1 0 0,-1 0 1 0 0,0 1 0 0 0,0 0-1 0 0,0-1 1 0 0,0 1-1 0 0,0 0 1 0 0,-1 1-1 0 0,-2 1-12 0 0,0 0-1 0 0,1 0 0 0 0,0 0 0 0 0,0 1 1 0 0,0-1-1 0 0,0 1 0 0 0,0 0 0 0 0,-6 9 1 0 0,1 2 71 0 0,-10 23 0 0 0,0-2-1 0 0,16-29-7 0 0,0-1 0 0 0,0 1 0 0 0,0 0 0 0 0,-2 15 1 0 0,-3 6 194 0 0,5-16-114 0 0,-1-1 0 0 0,2 1 0 0 0,-1 0-1 0 0,2 0 1 0 0,0 0 0 0 0,0 0 0 0 0,1 0-1 0 0,3 23 1 0 0,-2-30-130 0 0,0 0 0 0 0,1 1 0 0 0,-1-1 0 0 0,1 0 0 0 0,1 0 0 0 0,-1 0 0 0 0,1 0 0 0 0,3 4 0 0 0,29 36 0 0 0,-27-35 0 0 0,3 1 1 0 0,24 20 0 0 0,-15-13-21 0 0,65 47-1805 0 0,-35-29-2929 0 0,-42-28 3127 0 0</inkml:trace>
  <inkml:trace contextRef="#ctx0" brushRef="#br0" timeOffset="3021.37">4129 2205 20815 0 0,'-1'1'472'0'0,"-1"2"-296"0"0,1 1-1 0 0,0 0 0 0 0,0-1 0 0 0,0 1 0 0 0,1 0 1 0 0,-1 5-1 0 0,-3 15 414 0 0,-2 1-462 0 0,5-19-56 0 0,0-1-1 0 0,0 1 1 0 0,-1-1 0 0 0,-2 7-1 0 0,-3 12 313 0 0,7-21-412 0 0,-1 0-1 0 0,1 0 0 0 0,-1 0 1 0 0,0 0-1 0 0,0 0 0 0 0,0-1 1 0 0,0 1-1 0 0,-3 3 0 0 0,-8 12-481 0 0,8-11-919 0 0,0-1 0 0 0,-11 12 0 0 0,8-11-3414 0 0,2 0-1234 0 0</inkml:trace>
  <inkml:trace contextRef="#ctx0" brushRef="#br0" timeOffset="3453.24">4815 1035 6912 0 0,'-3'76'2216'0'0,"0"-52"2730"0"0,-7 26-1 0 0,4-13-950 0 0,0 19-2672 0 0,-2 13-1303 0 0,-6 36 60 0 0,5 2 1 0 0,8 185 0 0 0,4-248 271 0 0,18 75 0 0 0,-18-108-208 0 0,0 0 0 0 0,1-1 0 0 0,0 0 0 0 0,8 15 0 0 0,-6-14-8 0 0,-5-9-116 0 0,0 1 0 0 0,0-1-1 0 0,1 0 1 0 0,-1 0 0 0 0,1 0 0 0 0,0 0-1 0 0,0-1 1 0 0,-1 1 0 0 0,1 0-1 0 0,0-1 1 0 0,3 2 0 0 0,-4-2-26 0 0,-1-1 1 0 0,1 1-1 0 0,0-1 1 0 0,0 0-1 0 0,0 0 1 0 0,0 1 0 0 0,-1-1-1 0 0,1 0 1 0 0,0 0-1 0 0,0 0 1 0 0,0 0-1 0 0,0 0 1 0 0,0 0-1 0 0,0 0 1 0 0,0 0-1 0 0,0 0 1 0 0,-1 0-1 0 0,1 0 1 0 0,0-1 0 0 0,0 1-1 0 0,0 0 1 0 0,0-1-1 0 0,-1 1 1 0 0,1-1-1 0 0,0 1 1 0 0,0-1-1 0 0,-1 1 1 0 0,1-1-1 0 0,0 1 1 0 0,-1-1-1 0 0,1 0 1 0 0,0 1-1 0 0,-1-1 1 0 0,2-1 0 0 0,1-4-179 0 0,0-1 0 0 0,0 1 0 0 0,0-1 0 0 0,-1 1 1 0 0,1-1-1 0 0,-2 0 0 0 0,1 0 0 0 0,-1 0 1 0 0,0 0-1 0 0,0 0 0 0 0,-1-10 0 0 0,-3-21-1472 0 0</inkml:trace>
  <inkml:trace contextRef="#ctx0" brushRef="#br0" timeOffset="3454.24">4598 1427 22231 0 0,'7'14'265'0'0,"-5"-10"-61"0"0,0 0 0 0 0,0 1-1 0 0,0-1 1 0 0,-1 1 0 0 0,1-1-1 0 0,1 9 1 0 0,-3-7-130 0 0,1-1-1 0 0,1 1 1 0 0,-1-1-1 0 0,1 0 1 0 0,0 0 0 0 0,0 1-1 0 0,0-1 1 0 0,1-1 0 0 0,0 1-1 0 0,0 0 1 0 0,0-1 0 0 0,0 1-1 0 0,1-1 1 0 0,-1 0-1 0 0,1 0 1 0 0,0-1 0 0 0,1 1-1 0 0,-1-1 1 0 0,1 0 0 0 0,8 5-1 0 0,-9-6-39 0 0,1 0 0 0 0,0 0-1 0 0,0 0 1 0 0,-1-1-1 0 0,1 1 1 0 0,0-1 0 0 0,0 0-1 0 0,1-1 1 0 0,-1 1 0 0 0,0-1-1 0 0,0 0 1 0 0,0-1 0 0 0,0 1-1 0 0,0-1 1 0 0,0 0-1 0 0,0 0 1 0 0,0 0 0 0 0,0-1-1 0 0,-1 0 1 0 0,1 0 0 0 0,0 0-1 0 0,6-5 1 0 0,1 0-533 0 0,-1-1 0 0 0,13-13 0 0 0,-1-5-439 0 0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9:30.07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23 539 13448 0 0,'-5'-1'206'0'0,"-12"-7"1134"0"0,17 8-1283 0 0,0-1 0 0 0,0 1-1 0 0,0 0 1 0 0,0 0 0 0 0,-1-1 0 0 0,1 1 0 0 0,0 0-1 0 0,0-1 1 0 0,0 1 0 0 0,0 0 0 0 0,0 0-1 0 0,0-1 1 0 0,0 1 0 0 0,0 0 0 0 0,0-1-1 0 0,0 1 1 0 0,0 0 0 0 0,0-1 0 0 0,0 1-1 0 0,0 0 1 0 0,0-1 0 0 0,1 1 0 0 0,-1 0-1 0 0,0 0 1 0 0,0-1 0 0 0,0 1 0 0 0,0 0-1 0 0,1-1 1 0 0,4-8 473 0 0,-4 8-398 0 0,4-5 81 0 0,0 1 0 0 0,0-1 0 0 0,1 1 0 0 0,-1 0 0 0 0,10-5 1 0 0,11-12 267 0 0,35-35 316 0 0,30-28-470 0 0,-69 61-212 0 0,36-48-1 0 0,40-72 358 0 0,-51 76 160 0 0,-46 66 136 0 0,3 13-544 0 0,-1-4-180 0 0,1 0 0 0 0,-2 0-1 0 0,1 1 1 0 0,1 9-1 0 0,4 8 1 0 0,-6-19-41 0 0,6 22 1 0 0,24 48-1 0 0,-18-49-3 0 0,32 55 0 0 0,-25-47 0 0 0,-15-23 0 0 0,2 0 0 0 0,13 17 0 0 0,-12-16 17 0 0,0 0-1 0 0,11 23 1 0 0,-4-8-3 0 0,-15-25-10 0 0,1 1 0 0 0,-1-1 1 0 0,0 0-1 0 0,0 0 0 0 0,-1 1 0 0 0,1-1 0 0 0,0 0 0 0 0,-1 1 0 0 0,0-1 0 0 0,0 1 0 0 0,-1 5 0 0 0,1 13 11 0 0,1-12-80 0 0,-2 1 0 0 0,1-1 1 0 0,-4 13-1 0 0,2-7-1438 0 0,2 1-6078 0 0</inkml:trace>
  <inkml:trace contextRef="#ctx0" brushRef="#br0" timeOffset="1232.98">4899 676 8752 0 0,'3'-3'144'0'0,"0"0"0"0"0,0 0 0 0 0,-1-1 0 0 0,1 0 0 0 0,-1 1 0 0 0,3-8 0 0 0,7-10 1662 0 0,2 1 1080 0 0,22-30 1352 0 0,24-29-3308 0 0,-30 38-527 0 0,-18 23-63 0 0,19-37 0 0 0,-9 14 28 0 0,4-7 71 0 0,30-44 37 0 0,-25 40-93 0 0,-15 23 79 0 0,-15 28 194 0 0,5 13-278 0 0,1 1-137 0 0,-2 0 1 0 0,0 1 0 0 0,7 26-1 0 0,11 50 325 0 0,-18-73-492 0 0,1 6-34 0 0,1-1 0 0 0,2 0 0 0 0,19 39 0 0 0,24 37-40 0 0,-14-26 0 0 0,-21-36 0 0 0,-11-23-144 0 0,-2-6-241 0 0,0 1 0 0 0,-1-1 0 0 0,1 1 0 0 0,-2 0-1 0 0,1 0 1 0 0,-1 0 0 0 0,1 12 0 0 0,1 38-1391 0 0,-3-3-15 0 0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8T08:19:34.46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0 760 11456 0 0,'0'0'1040'0'0,"1"-1"-854"0"0,7-21 301 0 0,-7 19-239 0 0,0 0-1 0 0,0-1 1 0 0,0 1-1 0 0,0 0 1 0 0,1 0-1 0 0,-1 0 1 0 0,1 0-1 0 0,4-5 1 0 0,124-146 4010 0 0,23-53-2562 0 0,-129 172-1421 0 0,12-17-209 0 0,65-71 0 0 0,-40 50-18 0 0,-32 37 28 0 0,-27 33-46 0 0,0 0-1 0 0,1 1 1 0 0,-1-1 0 0 0,1 1 0 0 0,-1 0-1 0 0,1 0 1 0 0,3-3 0 0 0,-5 5-11 0 0,0 0 0 0 0,0-1 0 0 0,0 1 0 0 0,0 0 0 0 0,0-1 0 0 0,0 1 0 0 0,0 0 0 0 0,0 0 0 0 0,0 0 0 0 0,0 0 0 0 0,0 0 0 0 0,0 0 0 0 0,0 0 0 0 0,0 1 0 0 0,0-1 0 0 0,0 0 1 0 0,0 0-1 0 0,0 1 0 0 0,0-1 0 0 0,0 1 0 0 0,0-1 0 0 0,0 1 0 0 0,0-1 0 0 0,-1 1 0 0 0,1-1 0 0 0,0 1 0 0 0,0 0 0 0 0,0-1 0 0 0,-1 1 0 0 0,2 1 0 0 0,1 2 23 0 0,0 0 0 0 0,-1 0 0 0 0,1 0 0 0 0,-1 0 0 0 0,0 1 1 0 0,0-1-1 0 0,0 0 0 0 0,2 10 0 0 0,5 39 62 0 0,-6-34-58 0 0,1 3-21 0 0,5 44 30 0 0,8 58 59 0 0,-3-41-38 0 0,4 19-55 0 0,-12-68 29 0 0,-4-23-53 0 0,0 0 1 0 0,6 20 0 0 0,10 11-1104 0 0,-12-24-4355 0 0,4-1-1857 0 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3:54.868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0 941 21743 0 0,'0'0'994'0'0,"1"2"-22"0"0,1 3-932 0 0,0-1 1 0 0,0 0 0 0 0,1 0 0 0 0,-1 0 0 0 0,1-1-1 0 0,0 1 1 0 0,1-1 0 0 0,-1 1 0 0 0,0-1 0 0 0,5 3-1 0 0,41 28 137 0 0,-23-20-52 0 0,0-1 1 0 0,50 17 0 0 0,-51-21-70 0 0,-11-4-39 0 0,-1-2 0 0 0,1 1 0 0 0,0-2 0 0 0,15 2 0 0 0,57-2 12 0 0,-76-2-299 0 0,0 0 0 0 0,15-4 0 0 0,5-3-5947 0 0,-4 1-1461 0 0</inkml:trace>
  <inkml:trace contextRef="#ctx0" brushRef="#br0" timeOffset="387.34">1318 390 14600 0 0,'-22'-2'266'0'0,"1"0"1"0"0,0 2 0 0 0,-1 0-1 0 0,1 1 1 0 0,-42 8 0 0 0,50-6-159 0 0,0 1 1 0 0,-18 6 0 0 0,27-8-63 0 0,-1 0 1 0 0,1 0-1 0 0,0 1 1 0 0,0 0-1 0 0,0-1 1 0 0,0 1 0 0 0,0 1-1 0 0,1-1 1 0 0,-6 7-1 0 0,0 3 28 0 0,0 0-1 0 0,1 1 1 0 0,1 0-1 0 0,0 1 0 0 0,1 0 1 0 0,-6 19-1 0 0,-18 96 231 0 0,27-111-186 0 0,-90 479 4130 0 0,87-451-3627 0 0,1 0 0 0 0,2 53 0 0 0,4-88-568 0 0,-1-1 0 0 0,1 1 0 0 0,1 0 0 0 0,0-1 0 0 0,5 14 0 0 0,-5-18-23 0 0,1-1-1 0 0,-1 1 0 0 0,1-1 1 0 0,1 0-1 0 0,-1 0 0 0 0,1 0 1 0 0,0-1-1 0 0,0 1 1 0 0,1-1-1 0 0,6 6 0 0 0,0-1 15 0 0,1-1 0 0 0,0-1-1 0 0,0 0 1 0 0,1-1-1 0 0,0 0 1 0 0,1-1 0 0 0,0 0-1 0 0,-1-1 1 0 0,2-1 0 0 0,16 4-1 0 0,269 49-43 0 0,-281-53-21 0 0,-14-2-1 0 0,0-1 0 0 0,1 0 0 0 0,0 0-1 0 0,-1 0 1 0 0,1-1 0 0 0,-1 0 0 0 0,1 0-1 0 0,0 0 1 0 0,-1-1 0 0 0,1 1 0 0 0,6-3-1 0 0,-12 3-16 0 0,4-1-173 0 0,0 0 0 0 0,-1 0 0 0 0,1-1 1 0 0,-1 1-1 0 0,1-1 0 0 0,4-3 0 0 0,-7 3-210 0 0,1 1 0 0 0,-1 0-1 0 0,0 0 1 0 0,0-1 0 0 0,0 1-1 0 0,0-1 1 0 0,-1 1 0 0 0,1-1-1 0 0,0 1 1 0 0,-1-1 0 0 0,1 0-1 0 0,-1 1 1 0 0,1-1 0 0 0,-1 0-1 0 0,0 1 1 0 0,0-1 0 0 0,0-2 0 0 0,1-15-6382 0 0</inkml:trace>
  <inkml:trace contextRef="#ctx0" brushRef="#br0" timeOffset="840.82">992 787 17679 0 0,'0'0'1603'0'0,"2"0"-1318"0"0,18 7 47 0 0,-14-4-181 0 0,-1-1 0 0 0,1 0 0 0 0,8 1 0 0 0,5 1-51 0 0,19 6 0 0 0,-28-7-80 0 0,0 0 1 0 0,-1 0-1 0 0,1-1 1 0 0,0-1-1 0 0,0 1 1 0 0,0-2-1 0 0,1 1 1 0 0,17-3-1 0 0,14-5-1314 0 0,-23-1-156 0 0</inkml:trace>
  <inkml:trace contextRef="#ctx0" brushRef="#br0" timeOffset="841.82">1072 283 15200 0 0,'0'0'1172'0'0,"2"0"-766"0"0,41-5 2071 0 0,3 1-805 0 0,9 3-1248 0 0,74-11-1 0 0,-99 6-760 0 0,-3-5-29 0 0</inkml:trace>
  <inkml:trace contextRef="#ctx0" brushRef="#br0" timeOffset="1339.39">2540 191 3224 0 0,'-7'2'288'0'0,"-26"13"8857"0"0,11-9-837 0 0,-1-1-4409 0 0,-69 19-2900 0 0,23 4-583 0 0,67-27-414 0 0,0 0-1 0 0,0-1 0 0 0,0 1 1 0 0,1 0-1 0 0,-1 0 0 0 0,0 0 1 0 0,1 0-1 0 0,-1 0 1 0 0,1 1-1 0 0,-1-1 0 0 0,1 0 1 0 0,-1 1-1 0 0,0 1 0 0 0,-11 10-4 0 0,0-3-17 0 0,8-7 2 0 0,1 0-1 0 0,0 0 1 0 0,0 0-1 0 0,0 1 1 0 0,0-1-1 0 0,1 1 1 0 0,-5 6-1 0 0,-2 7-61 0 0,0 1-1 0 0,1 0 1 0 0,-13 37 0 0 0,-10 61-57 0 0,10-31 46 0 0,-87 404-288 0 0,95-406 379 0 0,3-1 0 0 0,0 100 0 0 0,11-156 110 0 0,1 1-1 0 0,2-1 1 0 0,1 0 0 0 0,9 35-1 0 0,-10-48-57 0 0,2 0 0 0 0,0 0 0 0 0,0-1 0 0 0,1 1 0 0 0,1-1 0 0 0,0 0 0 0 0,0-1 0 0 0,1 0 0 0 0,1 0 0 0 0,12 12 0 0 0,-11-15-18 0 0,0-1-1 0 0,0 1 0 0 0,1-2 1 0 0,15 8-1 0 0,-1 0 16 0 0,-9-6-27 0 0,0-1 0 0 0,1 0 0 0 0,0-1 0 0 0,32 8 0 0 0,72 5 67 0 0,-109-18-88 0 0,1 0-35 0 0,1 0-1 0 0,-1-1 1 0 0,1-1-1 0 0,-1 0 1 0 0,18-5 0 0 0,-28 6-170 0 0,-1-1 1 0 0,0 0-1 0 0,0 0 0 0 0,1 0 1 0 0,-1 0-1 0 0,0 0 1 0 0,0 0-1 0 0,0 0 1 0 0,0-1-1 0 0,0 1 1 0 0,-1-1-1 0 0,1 1 1 0 0,0-1-1 0 0,-1 0 1 0 0,1 0-1 0 0,-1 0 1 0 0,1 0-1 0 0,-1 0 1 0 0,0 0-1 0 0,0 0 1 0 0,1-2-1 0 0,5-15-7887 0 0</inkml:trace>
  <inkml:trace contextRef="#ctx0" brushRef="#br0" timeOffset="1340.39">2885 310 20303 0 0,'1'1'463'0'0,"7"20"-54"0"0,-2-1 0 0 0,0 1 0 0 0,-1 1 1 0 0,3 35-1 0 0,0 91 110 0 0,-7-122-195 0 0,-7 162 284 0 0,-14-1-510 0 0,13-125-57 0 0,-9 46 18 0 0,-48 177-1 0 0,60-272-50 0 0,-1 7-94 0 0,-17 39-1 0 0,10-44-1961 0 0,8-24-5136 0 0,1-5 646 0 0</inkml:trace>
  <inkml:trace contextRef="#ctx0" brushRef="#br0" timeOffset="1747.95">2835 1010 16439 0 0,'44'-233'1873'0'0,"-30"183"-1233"0"0,1 0 0 0 0,33-73 1 0 0,-43 113-454 0 0,0 0 0 0 0,1 0 0 0 0,-1 1 0 0 0,2-1 0 0 0,0 1 0 0 0,0 0 0 0 0,0 1 0 0 0,1 0 0 0 0,12-10 0 0 0,-16 16-161 0 0,0 0-1 0 0,0 0 1 0 0,0 0-1 0 0,0 1 0 0 0,0-1 1 0 0,0 1-1 0 0,1 0 1 0 0,-1 0-1 0 0,0 1 1 0 0,1-1-1 0 0,-1 1 0 0 0,1 0 1 0 0,-1 0-1 0 0,0 1 1 0 0,1-1-1 0 0,-1 1 1 0 0,0 0-1 0 0,0 0 0 0 0,6 2 1 0 0,5 3 13 0 0,-1 0 0 0 0,0 1 0 0 0,0 0 0 0 0,13 11 0 0 0,-20-14-40 0 0,-1 1-1 0 0,-1 0 1 0 0,1 1-1 0 0,-1-1 0 0 0,0 1 1 0 0,0 0-1 0 0,0 0 1 0 0,-1 1-1 0 0,0-1 1 0 0,-1 1-1 0 0,1 0 0 0 0,-1 0 1 0 0,0 0-1 0 0,-1 0 1 0 0,0 1-1 0 0,0-1 0 0 0,1 9 1 0 0,-2-8 2 0 0,0 0 1 0 0,-1 0-1 0 0,1 1 0 0 0,-2-1 1 0 0,1 0-1 0 0,-1 0 0 0 0,0 1 1 0 0,-1-1-1 0 0,0 0 0 0 0,0 0 1 0 0,-1-1-1 0 0,0 1 1 0 0,0 0-1 0 0,-1-1 0 0 0,-8 13 1 0 0,-30 28 441 0 0,21-25 83 0 0,12-15-152 0 0,0 0 0 0 0,0 0 0 0 0,-19 11 1 0 0,-7 6 692 0 0,34-24-970 0 0,-2 12 63 0 0,4-10-160 0 0,-1-1 0 0 0,1 1 0 0 0,0-1 1 0 0,0 1-1 0 0,-1 0 0 0 0,2-1 0 0 0,-1 1 0 0 0,0-1 0 0 0,0 0 0 0 0,1 1 0 0 0,-1-1 0 0 0,1 0 0 0 0,0 0 0 0 0,3 3 0 0 0,8 11-14 0 0,-4-4-21 0 0,0 0-1 0 0,0 0 1 0 0,1-2 0 0 0,17 16 0 0 0,1-1-23 0 0,-1 2-1 0 0,37 46 1 0 0,-27-28-198 0 0,-36-45 254 0 0,76 97-2200 0 0,-53-58-1267 0 0,-18-27 1874 0 0</inkml:trace>
  <inkml:trace contextRef="#ctx0" brushRef="#br0" timeOffset="2241.1">3911 1480 20239 0 0,'0'0'463'0'0,"-1"2"61"0"0,-5 17-238 0 0,0 0 0 0 0,2 0 0 0 0,0 1 0 0 0,-1 26 0 0 0,4-36-164 0 0,-13 82 13 0 0,-42 145-1 0 0,48-206-134 0 0,5-18 0 0 0,-1 0 0 0 0,0 0 0 0 0,-11 25 0 0 0,2-15-32 0 0,-15 31-134 0 0,27-52-92 0 0,0 0 1 0 0,0 1-1 0 0,0-1 1 0 0,0 0-1 0 0,-1 0 1 0 0,1 1 0 0 0,-1-1-1 0 0,1 0 1 0 0,-1-1-1 0 0,0 1 1 0 0,0 0-1 0 0,-3 2 1 0 0,1-6-1558 0 0</inkml:trace>
  <inkml:trace contextRef="#ctx0" brushRef="#br0" timeOffset="2661.25">3763 1814 14944 0 0,'11'-60'1623'0'0,"-10"57"-1370"0"0,0-1 0 0 0,0 0-1 0 0,0 0 1 0 0,0 0-1 0 0,1 1 1 0 0,0-1-1 0 0,-1 1 1 0 0,2-1-1 0 0,-1 1 1 0 0,0 0-1 0 0,4-4 1 0 0,0 1 368 0 0,-1 0-1 0 0,2 1 1 0 0,-1-1 0 0 0,10-5 0 0 0,-14 10-606 0 0,0-1 1 0 0,0 1-1 0 0,1-1 1 0 0,-1 1-1 0 0,0 0 1 0 0,1 0-1 0 0,-1 0 0 0 0,0 0 1 0 0,1 1-1 0 0,-1-1 1 0 0,1 0-1 0 0,-1 1 1 0 0,1 0-1 0 0,0 0 1 0 0,-1-1-1 0 0,1 2 0 0 0,-1-1 1 0 0,1 0-1 0 0,-1 0 1 0 0,1 1-1 0 0,-1-1 1 0 0,1 1-1 0 0,-1 0 0 0 0,1 0 1 0 0,4 2-1 0 0,9 4-15 0 0,-14-7 0 0 0,0 1 0 0 0,0-1 0 0 0,0 1 0 0 0,0 0 0 0 0,0-1 0 0 0,0 1 0 0 0,-1 0 0 0 0,4 3 0 0 0,-1-1-54 0 0,0 0 0 0 0,0 0 0 0 0,-1 1-1 0 0,1-1 1 0 0,-1 1 0 0 0,0 0 0 0 0,0 0 0 0 0,4 7-1 0 0,-5-4-6 0 0,0 1 0 0 0,0-1 0 0 0,-1 1 0 0 0,0-1 0 0 0,0 1 0 0 0,-1 0 0 0 0,0 10 0 0 0,0-10 61 0 0,3-1 0 0 0,-2-5 0 0 0,0 1 0 0 0,0-1 0 0 0,0 1 0 0 0,1-1 0 0 0,-1 1 0 0 0,1-1 0 0 0,-1 0 0 0 0,1 0 0 0 0,3 3 0 0 0,2 3 0 0 0,-3-3 0 0 0,0 0 0 0 0,0 0 0 0 0,1-1 0 0 0,0 0 0 0 0,0 0 0 0 0,6 5 0 0 0,-3-4 0 0 0,-2 0 0 0 0,11 10 0 0 0,-6-5 4 0 0,5 6 16 0 0,-15-15-17 0 0,0 0-1 0 0,-1 0 0 0 0,0-1 0 0 0,1 1 0 0 0,-1 0 0 0 0,1 0 0 0 0,-1 0 0 0 0,0 0 0 0 0,0 0 0 0 0,1 0 0 0 0,-1 0 1 0 0,0 0-1 0 0,0-1 0 0 0,0 1 0 0 0,0 0 0 0 0,0 0 0 0 0,0 0 0 0 0,-1 0 0 0 0,1 0 0 0 0,0 2 0 0 0,-5 11 131 0 0,4-10-97 0 0,0-1 1 0 0,0 0-1 0 0,0 0 0 0 0,0 0 0 0 0,0 0 1 0 0,-1 0-1 0 0,-2 4 0 0 0,-15 17 559 0 0,-35 36 0 0 0,-1 0 240 0 0,46-49-720 0 0,-1 0-1 0 0,0-1 0 0 0,-20 15 1 0 0,24-20-135 0 0,-1 0-1 0 0,-1-1 1 0 0,1 0 0 0 0,-1 0 0 0 0,0 0 0 0 0,0-1-1 0 0,-10 2 1 0 0,16-4-168 0 0,0 0-1 0 0,1-1 0 0 0,-1 0 1 0 0,0 1-1 0 0,0-1 0 0 0,1 0 1 0 0,-1 0-1 0 0,0 0 1 0 0,0 0-1 0 0,1 0 0 0 0,-1-1 1 0 0,0 1-1 0 0,1 0 0 0 0,-1-1 1 0 0,0 1-1 0 0,1-1 0 0 0,-1 0 1 0 0,0 1-1 0 0,1-1 0 0 0,-1 0 1 0 0,1 0-1 0 0,0 0 1 0 0,-1 0-1 0 0,1 0 0 0 0,0-1 1 0 0,-1 1-1 0 0,1 0 0 0 0,-2-3 1 0 0,-4-9-1490 0 0</inkml:trace>
  <inkml:trace contextRef="#ctx0" brushRef="#br0" timeOffset="3099.95">4561 75 19231 0 0,'0'0'439'0'0,"1"1"62"0"0,7 10 132 0 0,15 15 0 0 0,-10-14-427 0 0,0 0 0 0 0,19 12 0 0 0,-25-19-128 0 0,-1 0-1 0 0,10 11 1 0 0,9 8 1 0 0,-19-20-97 0 0,-1 0-1 0 0,1 1 1 0 0,-1 0-1 0 0,0 0 1 0 0,-1 0-1 0 0,1 0 0 0 0,-1 1 1 0 0,0-1-1 0 0,-1 1 1 0 0,1 0-1 0 0,2 8 1 0 0,-1-4-113 0 0,-1 1 1 0 0,-1 0-1 0 0,1-1 1 0 0,-2 2-1 0 0,3 21 1 0 0,1 84-699 0 0,-12 164 1 0 0,-35 117-1550 0 0,32-317 1097 0 0,-23 148-400 0 0,10-69 1405 0 0,-14 69 494 0 0,13-88 475 0 0,-15 94 5513 0 0,35-221-5273 0 0,0 1 1 0 0,-1-1-1 0 0,-10 24 0 0 0,14-36-816 0 0,-1 0 1 0 0,0-1-1 0 0,0 1 0 0 0,0 0 0 0 0,-1-1 0 0 0,1 1 0 0 0,0 0 1 0 0,-1-1-1 0 0,1 0 0 0 0,-3 3 0 0 0,3-4-91 0 0,1 1 0 0 0,-1-1-1 0 0,0 0 1 0 0,0 1 0 0 0,1-1-1 0 0,-1 0 1 0 0,0 1 0 0 0,0-1 0 0 0,0 0-1 0 0,1 0 1 0 0,-1 0 0 0 0,0 1-1 0 0,0-1 1 0 0,0 0 0 0 0,0 0 0 0 0,0 0-1 0 0,1-1 1 0 0,-1 1 0 0 0,0 0-1 0 0,0 0 1 0 0,0 0 0 0 0,0-1 0 0 0,1 1-1 0 0,-1 0 1 0 0,0-1 0 0 0,0 1-1 0 0,1 0 1 0 0,-2-2 0 0 0,-3-2-31 0 0,0-2 0 0 0,0 1-1 0 0,0-1 1 0 0,1 1 0 0 0,-1-1 0 0 0,2 0 0 0 0,-1-1 0 0 0,1 1 0 0 0,-3-8-1 0 0,0 2-63 0 0,-27-63-427 0 0,16 33-211 0 0,-13-45-2650 0 0,16 39-4800 0 0</inkml:trace>
  <inkml:trace contextRef="#ctx0" brushRef="#br0" timeOffset="3594.39">5365 0 20159 0 0,'45'33'2164'0'0,"-34"-26"-1984"0"0,0 0-1 0 0,0 1 1 0 0,-1 1 0 0 0,0 0-1 0 0,12 14 1 0 0,-14-11-159 0 0,13 25 1 0 0,-13-21-40 0 0,1 2-246 0 0,-1 0 0 0 0,-1 0-1 0 0,-1 0 1 0 0,7 36 0 0 0,5 80-1104 0 0,-18-134 1366 0 0,11 325-1360 0 0,-29 1 873 0 0,15-274 444 0 0,-48 408-48 0 0,39-368 90 0 0,-2 13 79 0 0,-56 412 1204 0 0,34-212 2162 0 0,35-293-3214 0 0,-2 22 477 0 0,-10 74-492 0 0,9-84 384 0 0,-1 0-1 0 0,-11 33 1 0 0,14-52-428 0 0,0 1 1 0 0,-1-1 0 0 0,1 0 0 0 0,-1 0 0 0 0,0 0 0 0 0,0 0 0 0 0,-1 0 0 0 0,1 0-1 0 0,-1-1 1 0 0,0 0 0 0 0,-1 0 0 0 0,1 0 0 0 0,0 0 0 0 0,-1-1 0 0 0,0 1 0 0 0,0-1-1 0 0,0-1 1 0 0,0 1 0 0 0,-1-1 0 0 0,1 1 0 0 0,-8 0 0 0 0,-2 1-139 0 0,0-1 0 0 0,0-1 1 0 0,-1-1-1 0 0,1 0 0 0 0,-27-2 1 0 0,-324-55-2574 0 0,301 44 1888 0 0,-27-4-353 0 0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3:48.274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455 804 14280 0 0,'-12'-3'517'0'0,"0"-1"0"0"0,-15-7 1 0 0,19 8-72 0 0,-1 0 0 0 0,1 0 0 0 0,-1 1 1 0 0,1 0-1 0 0,-1 1 0 0 0,-10-1 0 0 0,15 2-250 0 0,0 0-1 0 0,0 0 0 0 0,0 0 0 0 0,-1 0 1 0 0,1 1-1 0 0,0 0 0 0 0,0 0 0 0 0,0 0 1 0 0,0 0-1 0 0,0 1 0 0 0,0-1 0 0 0,0 1 1 0 0,0 0-1 0 0,1 0 0 0 0,-5 3 0 0 0,-13 14-195 0 0,11-11 0 0 0,0 0 0 0 0,1 1 0 0 0,-14 16 0 0 0,-1 11 0 0 0,2 1 0 0 0,1 1 0 0 0,1 1 0 0 0,3 1 0 0 0,1 0 0 0 0,-14 57 0 0 0,16-40 0 0 0,3 0 0 0 0,-4 67 0 0 0,13-102-1 0 0,1 1-1 0 0,1 0 0 0 0,1-1 0 0 0,1 1 1 0 0,1 0-1 0 0,1-1 0 0 0,1 0 0 0 0,1 0 1 0 0,10 23-1 0 0,-14-40-19 0 0,0 0 1 0 0,1 0-1 0 0,0 0 0 0 0,0 0 1 0 0,1 0-1 0 0,0 0 0 0 0,-1-1 0 0 0,1 0 1 0 0,1 0-1 0 0,-1 0 0 0 0,7 5 1 0 0,-8-7 9 0 0,0-1-1 0 0,1 1 1 0 0,-1 0 0 0 0,1-1 0 0 0,-1 0 0 0 0,1 0 0 0 0,-1 0 0 0 0,1 0 0 0 0,-1-1 0 0 0,1 1-1 0 0,0-1 1 0 0,-1 0 0 0 0,1 0 0 0 0,0 0 0 0 0,-1-1 0 0 0,1 1 0 0 0,0-1 0 0 0,-1 0-1 0 0,5-2 1 0 0,0 0 26 0 0,0 0 0 0 0,0-1 0 0 0,-1-1 0 0 0,1 1 0 0 0,-1-1 0 0 0,-1 0 0 0 0,1-1 0 0 0,-1 1 0 0 0,1-1 0 0 0,7-11-1 0 0,4-7 98 0 0,25-43 0 0 0,-36 56-100 0 0,5-10 55 0 0,-1 0 0 0 0,-1-1 1 0 0,-1 0-1 0 0,0-1 0 0 0,-2 0 0 0 0,-1-1 0 0 0,-1 1 0 0 0,0-1 0 0 0,-2 0 0 0 0,-1 0 0 0 0,-1 0 0 0 0,-2-26 0 0 0,-2 27-18 0 0,0-1 1 0 0,-2 1-1 0 0,0 0 0 0 0,-2 0 0 0 0,-1 1 0 0 0,0-1 1 0 0,-2 2-1 0 0,-18-32 0 0 0,22 43-344 0 0,-1 0 0 0 0,0 1 0 0 0,-1 0 0 0 0,0 0-1 0 0,0 1 1 0 0,-1 0 0 0 0,0 0 0 0 0,-1 1 0 0 0,1 1 0 0 0,-2-1 0 0 0,-13-6 0 0 0,7 7-1383 0 0</inkml:trace>
  <inkml:trace contextRef="#ctx0" brushRef="#br0" timeOffset="400.13">746 1688 14280 0 0,'-13'15'1400'0'0,"9"-5"-1248"0"0,-3-5-152 0 0,5 5 0 0 0,-2 1 0 0 0,4-1 2119 0 0,0-5-943 0 0,6 4 8 0 0,1-6-4312 0 0,3-15-711 0 0</inkml:trace>
  <inkml:trace contextRef="#ctx0" brushRef="#br0" timeOffset="765.45">1142 637 15176 0 0,'-8'81'1639'0'0,"-1"64"-175"0"0,2-57-620 0 0,-27 175 831 0 0,3-127-934 0 0,3-19-249 0 0,23-74-945 0 0,3-18-219 0 0,2-17-411 0 0</inkml:trace>
  <inkml:trace contextRef="#ctx0" brushRef="#br0" timeOffset="1171.71">1668 980 13824 0 0,'0'0'1246'0'0,"1"-1"-1022"0"0,2-2 126 0 0,-1 0 0 0 0,1-1-1 0 0,-1 1 1 0 0,0 0 0 0 0,0-1-1 0 0,0 1 1 0 0,-1-1 0 0 0,3-4 0 0 0,-4 6-60 0 0,1-1 0 0 0,0 1 0 0 0,-1 0 0 0 0,0 0 0 0 0,1 0 0 0 0,-1-1 0 0 0,0 1 0 0 0,0 0 0 0 0,0 0 1 0 0,0-1-1 0 0,-1 1 0 0 0,1 0 0 0 0,-1 0 0 0 0,1 0 0 0 0,-1 0 0 0 0,0-1 0 0 0,-1-1 0 0 0,-1-2-210 0 0,0 1 0 0 0,-1-1 0 0 0,0 1 0 0 0,0 0-1 0 0,-1 1 1 0 0,1-1 0 0 0,-1 1 0 0 0,0 0 0 0 0,0 0 0 0 0,0 0 0 0 0,-1 0-1 0 0,1 1 1 0 0,-1 0 0 0 0,0 1 0 0 0,0-1 0 0 0,-8-2 0 0 0,10 4-105 0 0,0-1 0 0 0,-1 1 0 0 0,1 0 0 0 0,0 0 0 0 0,0 1 0 0 0,-1-1 1 0 0,1 1-1 0 0,-1 0 0 0 0,1 0 0 0 0,0 0 0 0 0,-1 1 0 0 0,1-1 0 0 0,0 1 0 0 0,0 0 1 0 0,-1 1-1 0 0,-5 1 0 0 0,0 3-82 0 0,0-1 1 0 0,1 1-1 0 0,-1 1 1 0 0,1 0-1 0 0,0 0 1 0 0,1 0-1 0 0,0 1 0 0 0,0 1 1 0 0,0-1-1 0 0,1 1 1 0 0,1 1-1 0 0,-11 17 1 0 0,12-15 82 0 0,0-1 0 0 0,0 1 0 0 0,1 0 0 0 0,-4 16 0 0 0,8-25 19 0 0,-1 0-1 0 0,1 0 1 0 0,0 0 0 0 0,-1 1 0 0 0,2-1 0 0 0,-1 0 0 0 0,0 0 0 0 0,0 0-1 0 0,1 0 1 0 0,0 1 0 0 0,0-1 0 0 0,1 4 0 0 0,-1-5 3 0 0,0-1 0 0 0,0 1 0 0 0,0-1 0 0 0,0 0 0 0 0,0 1 0 0 0,0-1 0 0 0,0 0 0 0 0,0 0 0 0 0,0 1 0 0 0,1-1 1 0 0,-1 0-1 0 0,0 0 0 0 0,1-1 0 0 0,-1 1 0 0 0,1 0 0 0 0,-1 0 0 0 0,1-1 0 0 0,-1 1 0 0 0,1-1 0 0 0,0 1 0 0 0,-1-1 0 0 0,1 0 0 0 0,0 1 0 0 0,-1-1 0 0 0,3 0 0 0 0,7-1 2 0 0,0 0-1 0 0,-1-1 1 0 0,1 0 0 0 0,17-6-1 0 0,12-2 15 0 0,-22 5 36 0 0,-14 4-35 0 0,0 0 1 0 0,0 0 0 0 0,1 0-1 0 0,-1 0 1 0 0,0 0-1 0 0,7 1 1 0 0,-10 0-6 0 0,1 0-1 0 0,-1 1 1 0 0,1-1-1 0 0,-1 1 1 0 0,1-1-1 0 0,-1 1 1 0 0,0-1-1 0 0,1 1 1 0 0,-1 0 0 0 0,0 0-1 0 0,1-1 1 0 0,-1 1-1 0 0,0 0 1 0 0,0 0-1 0 0,0 0 1 0 0,0 0-1 0 0,0 1 1 0 0,0-1 0 0 0,0 0-1 0 0,0 0 1 0 0,-1 1-1 0 0,1-1 1 0 0,1 3-1 0 0,-1 0 28 0 0,1 0-1 0 0,-1 0 1 0 0,0 1-1 0 0,0-1 1 0 0,-1 1-1 0 0,1-1 1 0 0,-1 1-1 0 0,0-1 1 0 0,0 0-1 0 0,-1 1 1 0 0,1-1-1 0 0,-2 6 1 0 0,-3 8 106 0 0,-9 27 0 0 0,12-39-121 0 0,-15 35 174 0 0,-37 65 0 0 0,5-12-4 0 0,30-54-759 0 0,3 0 0 0 0,-23 82 0 0 0,37-102-5077 0 0,1-4-1833 0 0</inkml:trace>
  <inkml:trace contextRef="#ctx0" brushRef="#br0" timeOffset="2885.76">3169 0 7368 0 0,'-3'2'60'0'0,"1"-1"0"0"0,-1 0 1 0 0,0 0-1 0 0,0 0 0 0 0,0 0 1 0 0,0 0-1 0 0,0-1 0 0 0,0 1 1 0 0,0-1-1 0 0,0 0 0 0 0,0 0 0 0 0,-3 0 1 0 0,-4 0 1691 0 0,1 0 0 0 0,0 1 1 0 0,-17 3-1 0 0,-10 1 3029 0 0,-68 7-1598 0 0,93-11-3047 0 0,-21 4 147 0 0,2 0-8 0 0,-40 0 1 0 0,62-4-277 0 0,1 0-1 0 0,0 0 1 0 0,-1 0 0 0 0,1 1-1 0 0,0 0 1 0 0,0 1-1 0 0,0-1 1 0 0,0 1 0 0 0,1 1-1 0 0,-1-1 1 0 0,1 1-1 0 0,0 0 1 0 0,0 1 0 0 0,0 0-1 0 0,1-1 1 0 0,-1 2-1 0 0,-5 7 1 0 0,2 1-77 0 0,1 0 1 0 0,1 1-1 0 0,0 0 1 0 0,-7 22-1 0 0,-6 30-70 0 0,3 1-1 0 0,-9 73 1 0 0,5-21-7 0 0,11-72 126 0 0,-130 565-165 0 0,-64 37 462 0 0,202-645-261 0 0,-15 43 317 0 0,-22 96 0 0 0,37-129-292 0 0,0-1 0 0 0,0 0 0 0 0,1 1 0 0 0,1 0-1 0 0,1-1 1 0 0,0 1 0 0 0,1-1 0 0 0,0 0 0 0 0,1 1 0 0 0,1-1 0 0 0,8 21 0 0 0,-9-28-18 0 0,1 0 1 0 0,0 0 0 0 0,0 0 0 0 0,1-1 0 0 0,0 1 0 0 0,0-1 0 0 0,9 8 0 0 0,3 0 36 0 0,27 17 0 0 0,-29-20-46 0 0,3-1-4 0 0,0 0-1 0 0,30 11 1 0 0,-12-5-17 0 0,-5-4-85 0 0,59 16 0 0 0,-87-27 21 0 0,1 0-1 0 0,-1-1 1 0 0,1 1-1 0 0,-1-1 1 0 0,1 0-1 0 0,-1 0 0 0 0,7-1 1 0 0,-8 0-111 0 0,0 1 0 0 0,0-1 0 0 0,0 1-1 0 0,-1-1 1 0 0,1 1 0 0 0,0-1 0 0 0,0 0 0 0 0,-1 0 0 0 0,1 0 0 0 0,0 0-1 0 0,-1 0 1 0 0,1 0 0 0 0,-1-1 0 0 0,1 1 0 0 0,1-3 0 0 0,5-10-7290 0 0</inkml:trace>
  <inkml:trace contextRef="#ctx0" brushRef="#br0" timeOffset="3304.51">3303 333 18919 0 0,'0'0'863'0'0,"-1"2"-14"0"0,-1 9-735 0 0,0-1 0 0 0,-1 16-1 0 0,0 4-94 0 0,-40 243 496 0 0,-36 108-266 0 0,58-290-117 0 0,7-33-57 0 0,0 3-148 0 0,-8 70-1 0 0,19-108 42 0 0,0 3 112 0 0,1 1-1 0 0,1-1 1 0 0,4 35 0 0 0,-3-54-57 0 0,1 0 0 0 0,1 1 0 0 0,0-1 0 0 0,0 0 0 0 0,0 0 0 0 0,0 0 0 0 0,1-1 0 0 0,1 1 0 0 0,-1-1 0 0 0,1 1 0 0 0,0-1 0 0 0,0 0 0 0 0,1 0 0 0 0,0-1 0 0 0,0 0 0 0 0,10 9 0 0 0,-6-8 22 0 0,1 0 0 0 0,0 0 1 0 0,0-1-1 0 0,0-1 1 0 0,0 0-1 0 0,1 0 1 0 0,0-1-1 0 0,17 3 0 0 0,11 0 164 0 0,42 0-1 0 0,-76-6-207 0 0,29 2-65 0 0,1-3 0 0 0,46-5 0 0 0,-77 5-127 0 0,0 1 0 0 0,0-1-1 0 0,0 0 1 0 0,0 0 0 0 0,0-1-1 0 0,0 1 1 0 0,5-4 0 0 0,5-4-1415 0 0</inkml:trace>
  <inkml:trace contextRef="#ctx0" brushRef="#br0" timeOffset="3696.22">3155 890 14280 0 0,'-3'1'222'0'0,"-10"5"4179"0"0,19 3-1181 0 0,2 1-2946 0 0,0 0 0 0 0,0 0 0 0 0,0-1 0 0 0,1 0 0 0 0,18 13 0 0 0,-9-10-274 0 0,0-2 0 0 0,1 0 0 0 0,40 14 0 0 0,-50-21-267 0 0,0 0 0 0 0,0-1-1 0 0,0 0 1 0 0,0-1 0 0 0,1 0-1 0 0,-1 0 1 0 0,0-1 0 0 0,1 0-1 0 0,-1-1 1 0 0,0 0 0 0 0,17-4-1 0 0,11-6-7203 0 0</inkml:trace>
  <inkml:trace contextRef="#ctx0" brushRef="#br0" timeOffset="3697.22">3306 456 18543 0 0,'0'0'1683'0'0,"1"-1"-1307"0"0,7-3-197 0 0,0 0 1 0 0,0 1-1 0 0,0 0 0 0 0,1 0 1 0 0,-1 1-1 0 0,12-3 0 0 0,56-3 1634 0 0,-31 5-1348 0 0,13-3-2075 0 0,-25 3-6443 0 0</inkml:trace>
  <inkml:trace contextRef="#ctx0" brushRef="#br0" timeOffset="4543.33">4456 301 16384 0 0,'0'0'373'0'0,"-2"0"55"0"0,-76 5 1404 0 0,0-2 1650 0 0,20 4-2198 0 0,-42 6-691 0 0,85-10-594 0 0,1 1-1 0 0,-1 0 1 0 0,1 1-1 0 0,-25 13 1 0 0,34-15-29 0 0,1 1 0 0 0,-1-1 0 0 0,1 1 0 0 0,0 0 0 0 0,0 0 1 0 0,0 0-1 0 0,0 1 0 0 0,1-1 0 0 0,0 1 0 0 0,0 0 0 0 0,0 0 1 0 0,0 0-1 0 0,1 0 0 0 0,0 0 0 0 0,-2 7 0 0 0,-2 9-45 0 0,1 0 0 0 0,-3 33-1 0 0,7-54 74 0 0,-28 310-269 0 0,-3 20 22 0 0,-30 116 249 0 0,52-360 278 0 0,2 99-1 0 0,8-166-200 0 0,1-1-1 0 0,1 1 1 0 0,0-1-1 0 0,2 1 1 0 0,0-1-1 0 0,1 0 1 0 0,8 19 0 0 0,-10-28-47 0 0,2 0 0 0 0,-1 0 1 0 0,2 0-1 0 0,-1-1 1 0 0,1 0-1 0 0,0 0 1 0 0,1 0-1 0 0,-1-1 1 0 0,2 0-1 0 0,-1 0 0 0 0,1-1 1 0 0,0 1-1 0 0,0-2 1 0 0,16 9-1 0 0,7-2-323 0 0,0-1 0 0 0,1-1 0 0 0,55 9 0 0 0,-75-17 240 0 0,-6-1-197 0 0,-1 0 0 0 0,0 0 0 0 0,1 0 1 0 0,-1-1-1 0 0,0 0 0 0 0,1 0 0 0 0,-1 0 0 0 0,1-1 0 0 0,9-2 0 0 0,6-3-922 0 0</inkml:trace>
  <inkml:trace contextRef="#ctx0" brushRef="#br0" timeOffset="5002.92">4740 390 15920 0 0,'0'2'729'0'0,"7"223"1943"0"0,-10-109-2131 0 0,-4-1 0 0 0,-27 136 1 0 0,-56 182 1408 0 0,71-352-1636 0 0,-12 59 308 0 0,23-106-971 0 0,6-30-335 0 0,1-5-81 0 0,2-18-687 0 0,6-89-3171 0 0,6-48 531 0 0,6-7 1106 0 0,-8 65 2285 0 0,3-19 1340 0 0,-5 70 1648 0 0,30-88-1 0 0,-33 118-1880 0 0,1 0 1 0 0,1 1 0 0 0,1 0 0 0 0,0 0-1 0 0,1 1 1 0 0,1 1 0 0 0,0-1 0 0 0,18-16-1 0 0,-24 26-307 0 0,0 1 0 0 0,0 0-1 0 0,1 0 1 0 0,0 0-1 0 0,0 1 1 0 0,0 0-1 0 0,0 0 1 0 0,0 0-1 0 0,1 1 1 0 0,-1 0-1 0 0,1 0 1 0 0,0 1 0 0 0,-1-1-1 0 0,11 1 1 0 0,-8 1-27 0 0,1 0 0 0 0,-1 1 1 0 0,1 0-1 0 0,-1 0 1 0 0,0 1-1 0 0,0 1 1 0 0,0-1-1 0 0,0 2 1 0 0,17 7-1 0 0,-14-5-35 0 0,1 1 0 0 0,-1 0-1 0 0,-1 1 1 0 0,1 1 0 0 0,-1-1 0 0 0,15 17-1 0 0,-13-11 16 0 0,-3-4 59 0 0,13 18 1 0 0,-21-25-78 0 0,0 0 0 0 0,0 0 0 0 0,0 1 0 0 0,0-1 0 0 0,-1 0 0 0 0,0 1 0 0 0,1-1 0 0 0,-1 1-1 0 0,-1 0 1 0 0,2 5 0 0 0,-2-2 93 0 0,1-1-1 0 0,-2 0 0 0 0,1 1 0 0 0,-1-1 0 0 0,0 0 0 0 0,0 0 1 0 0,0 0-1 0 0,-1 0 0 0 0,0 0 0 0 0,0 0 0 0 0,-1 0 0 0 0,0-1 1 0 0,0 1-1 0 0,0-1 0 0 0,-5 7 0 0 0,-17 12 471 0 0,-1-2 0 0 0,-1 0 0 0 0,0-2-1 0 0,-2-1 1 0 0,-58 29 0 0 0,82-45-564 0 0,-1 0-1 0 0,2 0 1 0 0,-1 0-1 0 0,0 1 1 0 0,1-1-1 0 0,-1 1 1 0 0,1 0-1 0 0,0 0 1 0 0,-4 7-1 0 0,6-8-76 0 0,0-1-1 0 0,1 1 0 0 0,-1 0 1 0 0,1 1-1 0 0,-1-1 0 0 0,1 0 0 0 0,0 0 1 0 0,0 0-1 0 0,1 1 0 0 0,-1-1 0 0 0,1 0 1 0 0,-1 1-1 0 0,1-1 0 0 0,0 1 0 0 0,0-1 1 0 0,1 0-1 0 0,0 5 0 0 0,-1-7 45 0 0,5 24-31 0 0,2 1 1 0 0,0-1-1 0 0,17 38 1 0 0,-14-43-14 0 0,50 94-116 0 0,-50-99 8 0 0,0 1-1 0 0,1-1 0 0 0,1-1 1 0 0,26 24-1 0 0,-24-25-231 0 0,1-1-1 0 0,0-1 1 0 0,1 0-1 0 0,23 11 1 0 0,-28-17-1854 0 0,0 0 0 0 0,16 3 0 0 0,-4-2-4468 0 0</inkml:trace>
  <inkml:trace contextRef="#ctx0" brushRef="#br0" timeOffset="5730.81">5715 1772 14800 0 0,'0'0'714'0'0,"-13"3"181"0"0,2-4-137 0 0,0-1 1 0 0,-1 0 0 0 0,1 0-1 0 0,0-1 1 0 0,-21-9 0 0 0,26 9-458 0 0,-25-9 1277 0 0,18 6-1160 0 0,1 1-1 0 0,-1 1 0 0 0,-15-4 1 0 0,19 6-418 0 0,1 0-1 0 0,-1 1 1 0 0,0 0-1 0 0,0 1 1 0 0,1-1 0 0 0,-1 2-1 0 0,0-1 1 0 0,0 1-1 0 0,-15 4 1 0 0,22-4-8 0 0,1-1 0 0 0,0 1 0 0 0,-1 0 1 0 0,1-1-1 0 0,0 1 0 0 0,0 0 0 0 0,0 0 0 0 0,0 0 1 0 0,0 0-1 0 0,0 0 0 0 0,0 0 0 0 0,0 0 0 0 0,0 0 0 0 0,0 0 1 0 0,0 0-1 0 0,1 1 0 0 0,-1-1 0 0 0,0 0 0 0 0,1 1 0 0 0,-1-1 1 0 0,1 0-1 0 0,0 1 0 0 0,-1-1 0 0 0,1 0 0 0 0,0 1 0 0 0,0-1 1 0 0,0 1-1 0 0,0-1 0 0 0,0 1 0 0 0,0-1 0 0 0,1 2 1 0 0,0 6-86 0 0,1-1 0 0 0,0 0 0 0 0,1 0 0 0 0,4 9 0 0 0,-4-9-36 0 0,55 112-859 0 0,-36-80 711 0 0,17 47-1 0 0,-29-62 222 0 0,-5-12 40 0 0,0-1 0 0 0,-1 1 0 0 0,0 0 0 0 0,2 18 0 0 0,-5-20 62 0 0,0 1 0 0 0,0-1-1 0 0,-1 0 1 0 0,-1 0 0 0 0,-1 12-1 0 0,0-17-8 0 0,0 1 0 0 0,0 0-1 0 0,0-1 1 0 0,0 1-1 0 0,-1-1 1 0 0,0 0 0 0 0,-1 0-1 0 0,1 0 1 0 0,-7 7-1 0 0,7-9 37 0 0,-1 0 0 0 0,1 0 0 0 0,-1-1 0 0 0,0 1 0 0 0,0-1-1 0 0,0 0 1 0 0,0-1 0 0 0,0 1 0 0 0,-1-1 0 0 0,-4 3 0 0 0,6-4-58 0 0,1 0 0 0 0,-1-1 0 0 0,0 1 1 0 0,0 0-1 0 0,0-1 0 0 0,0 1 0 0 0,0-1 1 0 0,0 0-1 0 0,0 0 0 0 0,0 0 0 0 0,0-1 0 0 0,0 1 1 0 0,0-1-1 0 0,0 1 0 0 0,0-1 0 0 0,0 0 1 0 0,1 0-1 0 0,-5-3 0 0 0,4 2-200 0 0,0 0-1 0 0,0 0 1 0 0,1 0-1 0 0,-1-1 1 0 0,1 1-1 0 0,0-1 1 0 0,0 0 0 0 0,0 1-1 0 0,0-1 1 0 0,0 0-1 0 0,0 0 1 0 0,-2-6-1 0 0,-11-30-7525 0 0</inkml:trace>
  <inkml:trace contextRef="#ctx0" brushRef="#br0" timeOffset="6176.36">5970 255 19063 0 0,'0'0'930'0'0,"2"1"-409"0"0,15 5-302 0 0,0 0 0 0 0,0 2 0 0 0,-1 0 0 0 0,0 1 0 0 0,0 0 0 0 0,15 13 0 0 0,-22-14-235 0 0,-1 1 0 0 0,0-1 0 0 0,0 2 0 0 0,-1-1 0 0 0,0 1 0 0 0,-1 0 0 0 0,0 0 0 0 0,-1 1 0 0 0,0 0 0 0 0,6 16 0 0 0,-1 9-78 0 0,-1 1 0 0 0,3 36 1 0 0,-8-46 60 0 0,18 214-578 0 0,-20-205 554 0 0,2 297-445 0 0,-18-1-42 0 0,1-176 1243 0 0,-33 158 0 0 0,42-294 55 0 0,-1 0 0 0 0,-1 0 0 0 0,0 0 0 0 0,-2-1 1 0 0,-14 29-1 0 0,20-45-624 0 0,0 0-1 0 0,0-1 1 0 0,1 1-1 0 0,-1-1 1 0 0,-1 1 0 0 0,1-1-1 0 0,0 0 1 0 0,-1 0 0 0 0,1 0-1 0 0,-1 0 1 0 0,1 0 0 0 0,-1-1-1 0 0,0 1 1 0 0,0-1 0 0 0,-6 2-1 0 0,6-2-77 0 0,-1 0 0 0 0,0-1 0 0 0,0 1-1 0 0,0-1 1 0 0,1 0 0 0 0,-1 0 0 0 0,0-1 0 0 0,0 1 0 0 0,0-1-1 0 0,1 0 1 0 0,-1 0 0 0 0,0 0 0 0 0,-4-2 0 0 0,1 0-127 0 0,-1 0 0 0 0,1-1 0 0 0,-1 0 0 0 0,1 0 0 0 0,0 0 0 0 0,1-1 0 0 0,-1 0 0 0 0,-10-11 0 0 0,-9-14-2579 0 0,-41-61-1 0 0,50 65 1096 0 0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1.718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 9 14280 0 0,'0'0'59'0'0,"0"0"1"0"0,-1 0 0 0 0,1 0 0 0 0,0 0 0 0 0,0-1-1 0 0,0 1 1 0 0,0 0 0 0 0,-1 0 0 0 0,1 0-1 0 0,0-1 1 0 0,0 1 0 0 0,0 0 0 0 0,0 0 0 0 0,0 0-1 0 0,0-1 1 0 0,0 1 0 0 0,-1 0 0 0 0,1 0 0 0 0,0-1-1 0 0,0 1 1 0 0,0 0 0 0 0,0 0 0 0 0,0-1 0 0 0,0 1-1 0 0,0 0 1 0 0,0 0 0 0 0,0-1 0 0 0,0 1 0 0 0,1 0-1 0 0,-1 0 1 0 0,0-1 0 0 0,0 1 0 0 0,0 0 0 0 0,0 0-1 0 0,0 0 1 0 0,0-1 0 0 0,0 1 0 0 0,1 0-1 0 0,-1 0 1 0 0,0-1 0 0 0,12 3 4197 0 0,-1 0-3699 0 0,58 18 1999 0 0,165 16-2925 0 0,-207-33-1163 0 0,1-2-3483 0 0,2-1-2368 0 0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8.161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31 12 21711 0 0,'-6'-1'363'0'0,"-17"-1"1622"0"0,22 2-1774 0 0,2 1-10 0 0,11 2-146 0 0,-1 0-1 0 0,1-1 1 0 0,0 0 0 0 0,1-1-1 0 0,-1 0 1 0 0,21-2-1 0 0,-9 0 31 0 0,11 2-114 0 0,4-1-937 0 0,1-1 0 0 0,63-9 0 0 0,-79 5-4502 0 0,0 1-1659 0 0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8.586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395 905 18455 0 0,'0'-3'280'0'0,"1"-1"-1"0"0,0 1 1 0 0,-1-1-1 0 0,1 1 0 0 0,2-5 1 0 0,-1 4-130 0 0,-1 1 1 0 0,0-1 0 0 0,0 1-1 0 0,0-1 1 0 0,1-6-1 0 0,-2 3 270 0 0,0 5-287 0 0,0 0 0 0 0,0 0 1 0 0,0 0-1 0 0,0 0 0 0 0,0 0 0 0 0,0 0 1 0 0,0 0-1 0 0,-1-1 0 0 0,1 1 1 0 0,-1 0-1 0 0,0 0 0 0 0,1 0 1 0 0,-1 0-1 0 0,0 1 0 0 0,0-1 0 0 0,0 0 1 0 0,0 0-1 0 0,-1 0 0 0 0,1 1 1 0 0,-3-4-1 0 0,0 2-56 0 0,0 1 0 0 0,0-1 0 0 0,-1 1 1 0 0,1-1-1 0 0,0 1 0 0 0,-1 1 0 0 0,1-1 0 0 0,-1 1 0 0 0,0-1 1 0 0,1 1-1 0 0,-8 0 0 0 0,-2 0-40 0 0,1 0 1 0 0,-28 3 0 0 0,28-1-51 0 0,0 1 1 0 0,1 1-1 0 0,-1 0 1 0 0,0 1-1 0 0,1 0 0 0 0,0 0 1 0 0,-14 9-1 0 0,18-9-8 0 0,0 1 0 0 0,0 0-1 0 0,1 0 1 0 0,0 1-1 0 0,0 0 1 0 0,1 0-1 0 0,-1 1 1 0 0,2 0 0 0 0,-1 0-1 0 0,1 0 1 0 0,-6 11-1 0 0,-1 3-61 0 0,2 1 0 0 0,1 0 0 0 0,1 1 0 0 0,0 0 0 0 0,2 0 0 0 0,-3 25 0 0 0,6-31 50 0 0,2 0-1 0 0,0 0 0 0 0,1 0 1 0 0,1 0-1 0 0,0 0 0 0 0,1 0 1 0 0,1-1-1 0 0,1 1 1 0 0,8 23-1 0 0,-9-31 24 0 0,1 0 0 0 0,1-1 0 0 0,0 1 0 0 0,0-1 0 0 0,0 0 0 0 0,1-1 0 0 0,0 1 0 0 0,1-1 0 0 0,0 0 0 0 0,0-1 0 0 0,0 1 0 0 0,1-1 0 0 0,0-1 0 0 0,0 0 0 0 0,0 0 0 0 0,16 7 0 0 0,-14-8 23 0 0,0-1-1 0 0,0 0 0 0 0,0 0 1 0 0,1-1-1 0 0,-1 0 0 0 0,1-1 1 0 0,-1 0-1 0 0,1-1 1 0 0,-1 0-1 0 0,1-1 0 0 0,-1 0 1 0 0,1 0-1 0 0,-1-1 0 0 0,0 0 1 0 0,13-5-1 0 0,-12 2 13 0 0,1-1 0 0 0,-1 0 0 0 0,-1 0-1 0 0,1-1 1 0 0,-1 0 0 0 0,0-1 0 0 0,0 0 0 0 0,-1-1 0 0 0,0 0 0 0 0,-1 0 0 0 0,0-1 0 0 0,-1 0-1 0 0,1 0 1 0 0,-2-1 0 0 0,10-20 0 0 0,-8 13 110 0 0,-1 0-1 0 0,0-1 0 0 0,-2 0 1 0 0,0 0-1 0 0,-1-1 1 0 0,-1 1-1 0 0,-1-1 1 0 0,-1 0-1 0 0,-1-26 1 0 0,-2 27-68 0 0,-1-1 1 0 0,-1 1 0 0 0,0 0 0 0 0,-2 0 0 0 0,0 1 0 0 0,-11-23 0 0 0,1 8-912 0 0,-2 0 1 0 0,-29-40 0 0 0,31 53-2450 0 0,-34-32 1 0 0,49 51 3237 0 0,-13-12-1975 0 0</inkml:trace>
  <inkml:trace contextRef="#ctx0" brushRef="#br0" timeOffset="397.07">898 1388 21943 0 0,'-8'13'968'0'0,"6"-7"208"0"0,-2 5-944 0 0,4-2-232 0 0,-4 3 0 0 0,1-3 0 0 0,3-1 272 0 0,0-1 8 0 0,-3 1 280 0 0,-1-4-944 0 0</inkml:trace>
  <inkml:trace contextRef="#ctx0" brushRef="#br0" timeOffset="790.44">1426 659 16583 0 0,'0'0'762'0'0,"0"2"-18"0"0,7 89 676 0 0,-1-21 712 0 0,-1 23-1399 0 0,-5 0-1 0 0,-14 105 1 0 0,6-140-512 0 0,-10 90-515 0 0,17-145 217 0 0,1-1-54 0 0,-1 1 1 0 0,1 0-1 0 0,0 0 0 0 0,0 0 0 0 0,0 0 0 0 0,0 0 0 0 0,1 0 1 0 0,-1 0-1 0 0,1 0 0 0 0,1 3 0 0 0,-1-6-59 0 0,-1 0 0 0 0,1-1 0 0 0,-1 1 0 0 0,1 0 0 0 0,-1-1 0 0 0,1 1 0 0 0,-1-1 0 0 0,1 1 0 0 0,-1-1 0 0 0,0 1 0 0 0,1-1 0 0 0,-1 1 0 0 0,0-1 0 0 0,1 0 0 0 0,-1 1 0 0 0,0-1-1 0 0,0 1 1 0 0,1-2 0 0 0,9-30-1900 0 0,2-9-19 0 0</inkml:trace>
  <inkml:trace contextRef="#ctx0" brushRef="#br0" timeOffset="1209.11">2174 795 13360 0 0,'10'-4'1026'0'0,"16"-11"-388"0"0,-24 13-278 0 0,-1 1 0 0 0,1 0 0 0 0,-1 0 0 0 0,0-1 0 0 0,1 1 0 0 0,-1-1 0 0 0,0 1 0 0 0,0-1 0 0 0,0 1 0 0 0,0-1 0 0 0,0 0 0 0 0,-1 1-1 0 0,2-5 1 0 0,-2 5-188 0 0,0 0 0 0 0,0-1 1 0 0,0 1-1 0 0,0-1 0 0 0,0 1 0 0 0,0 0 0 0 0,0-1 0 0 0,-1 1 0 0 0,1 0 0 0 0,-1-1 0 0 0,1 1 0 0 0,-1 0 0 0 0,1-1 0 0 0,-1 1 0 0 0,0 0 0 0 0,1 0 0 0 0,-1 0 0 0 0,-2-2 0 0 0,1 0-26 0 0,-1 0 0 0 0,0 0-1 0 0,-1 0 1 0 0,-5-4 0 0 0,-3-2-39 0 0,0 2 0 0 0,-1 0 0 0 0,0 0 1 0 0,0 2-1 0 0,-26-9 0 0 0,31 12-119 0 0,-1 1 0 0 0,1-1 0 0 0,-1 1 0 0 0,0 1 0 0 0,0 0 0 0 0,1 0 0 0 0,-1 1 0 0 0,0 0 0 0 0,1 0-1 0 0,-1 1 1 0 0,-10 3 0 0 0,9-1-15 0 0,1 0 0 0 0,-1 0 0 0 0,0 1-1 0 0,1 0 1 0 0,0 0 0 0 0,0 1 0 0 0,1 0 0 0 0,-12 12 0 0 0,10-8-12 0 0,1 0 1 0 0,1 1-1 0 0,0-1 1 0 0,0 2 0 0 0,1-1-1 0 0,-7 17 1 0 0,14-28 38 0 0,-10 22-132 0 0,-14 41 0 0 0,22-56 156 0 0,0 0 0 0 0,0 0 0 0 0,1 0 0 0 0,1 0 0 0 0,-1 0 1 0 0,1 0-1 0 0,0 0 0 0 0,0 0 0 0 0,1 1 0 0 0,3 11 0 0 0,-3-17-23 0 0,-1 1 0 0 0,1-1 1 0 0,0 1-1 0 0,0-1 0 0 0,0 0 0 0 0,0 0 0 0 0,1 0 0 0 0,-1 0 0 0 0,1 0 0 0 0,-1 0 0 0 0,1 0 0 0 0,0 0 0 0 0,-1 0 0 0 0,1-1 1 0 0,0 1-1 0 0,0 0 0 0 0,4 1 0 0 0,-3-2-37 0 0,0 0 1 0 0,0 0 0 0 0,0 0-1 0 0,0 0 1 0 0,0 0 0 0 0,1-1-1 0 0,-1 0 1 0 0,0 0 0 0 0,0 0-1 0 0,1 0 1 0 0,-1 0 0 0 0,4-1-1 0 0,0-1 57 0 0,1 0 0 0 0,0 0 1 0 0,-1 0-1 0 0,1-1 0 0 0,-1-1 0 0 0,0 1 0 0 0,0-1 0 0 0,0 0 0 0 0,-1-1 0 0 0,9-7 0 0 0,24-29 110 0 0,1-2-439 0 0,-24 25 429 0 0,-15 16-84 0 0,1-1-1 0 0,0 1 0 0 0,0 0 1 0 0,0 0-1 0 0,0 0 0 0 0,1 0 1 0 0,-1 0-1 0 0,0 0 1 0 0,1 0-1 0 0,3-1 0 0 0,-5 2 147 0 0,-1 2-169 0 0,0 0 0 0 0,0 0 0 0 0,0 0 0 0 0,0 0 0 0 0,0 0 0 0 0,0 0 0 0 0,0 0 0 0 0,1 0 0 0 0,-1 0-1 0 0,0 0 1 0 0,0 0 0 0 0,1 1 0 0 0,0 2 10 0 0,1 19-19 0 0,-1 0-1 0 0,-5 41 1 0 0,2-28-7 0 0,-12 268-342 0 0,7-213-16 0 0,3-53-258 0 0,2-1 0 0 0,3 51 0 0 0,5-58-1894 0 0,-3-19 1070 0 0</inkml:trace>
  <inkml:trace contextRef="#ctx0" brushRef="#br0" timeOffset="1210.11">3045 250 11056 0 0,'0'0'852'0'0,"1"2"-560"0"0,1 8 1125 0 0,0 0 0 0 0,0 1 1 0 0,1 11-1 0 0,-3-6-275 0 0,-1 23 0 0 0,-17 72-786 0 0,13-84-54 0 0,-61 222 229 0 0,26-108-108 0 0,31-108-280 0 0,-49 201 1348 0 0,55-221-1350 0 0,1 0 0 0 0,0 1-1 0 0,1-1 1 0 0,1 1 0 0 0,0 0-1 0 0,0-1 1 0 0,1 1 0 0 0,1-1-1 0 0,4 16 1 0 0,-5-25-130 0 0,1 0-1 0 0,-1 0 1 0 0,1-1 0 0 0,0 1-1 0 0,0-1 1 0 0,1 1-1 0 0,-1-1 1 0 0,1 0 0 0 0,-1 0-1 0 0,1 0 1 0 0,0 0 0 0 0,0 0-1 0 0,1-1 1 0 0,-1 1 0 0 0,0-1-1 0 0,1 0 1 0 0,4 2 0 0 0,-1-1 0 0 0,-1-1 0 0 0,1 0 1 0 0,0 0-1 0 0,0 0 0 0 0,0-1 1 0 0,0 0-1 0 0,0 0 1 0 0,1-1-1 0 0,8-1 0 0 0,3 0-36 0 0,1-2 0 0 0,-1-1 0 0 0,38-11 0 0 0,52-29-243 0 0,-104 41 20 0 0,0 0 0 0 0,0 0 0 0 0,0 0-1 0 0,0-1 1 0 0,-1 1 0 0 0,7-8 0 0 0,4-4-3748 0 0,-10 9 1507 0 0,8-9-4624 0 0</inkml:trace>
  <inkml:trace contextRef="#ctx0" brushRef="#br0" timeOffset="1614.66">2968 715 18775 0 0,'0'0'1882'0'0,"7"3"-1708"0"0,81 30 2809 0 0,-69-25-2575 0 0,1 1-184 0 0,2-1 1 0 0,26 6-1 0 0,-31-11-187 0 0,0 0-1 0 0,-1-1 1 0 0,23 0-1 0 0,-32-2-393 0 0,1-1-1 0 0,-1 0 1 0 0,0 0-1 0 0,1 0 1 0 0,-1-1-1 0 0,0 0 1 0 0,0-1-1 0 0,0 0 1 0 0,-1 0-1 0 0,12-6 1 0 0,-9 2-667 0 0,17-14 0 0 0,3-10-1046 0 0</inkml:trace>
  <inkml:trace contextRef="#ctx0" brushRef="#br0" timeOffset="1615.66">3176 400 13360 0 0,'-3'-2'284'0'0,"-1"0"1"0"0,1 0 0 0 0,0-1-1 0 0,0 1 1 0 0,0-1 0 0 0,-3-3-1 0 0,-2-5 7058 0 0,24 3-6422 0 0,63-10-1119 0 0,17-6-2089 0 0,-86 21 1987 0 0,33-8-974 0 0</inkml:trace>
  <inkml:trace contextRef="#ctx0" brushRef="#br0" timeOffset="1990.54">4473 51 21967 0 0,'0'0'498'0'0,"-2"0"72"0"0,-4 0-394 0 0,0 0-30 0 0,1 0 1 0 0,0 0-1 0 0,0 0 1 0 0,-1-1-1 0 0,1 0 1 0 0,0 0 0 0 0,-7-2-1 0 0,-10-5 515 0 0,0 0 0 0 0,0 2 0 0 0,-30-4 0 0 0,30 5-450 0 0,-1 2-1 0 0,-1 0 0 0 0,1 1 1 0 0,-33 3-1 0 0,51-1-248 0 0,0 1-1 0 0,0 0 1 0 0,0 0 0 0 0,1 1-1 0 0,-1-1 1 0 0,0 1-1 0 0,0 0 1 0 0,1 1-1 0 0,-1-1 1 0 0,1 1 0 0 0,-5 3-1 0 0,4-1-2 0 0,-1 0 0 0 0,1 1 0 0 0,0-1 1 0 0,0 1-1 0 0,0 0 0 0 0,-6 12 0 0 0,0 5-35 0 0,0 0 0 0 0,2 1 0 0 0,-9 36 0 0 0,13-43 42 0 0,-48 189-526 0 0,-4 18 381 0 0,16-83 87 0 0,-22 71-144 0 0,-60 190 234 0 0,105-342 376 0 0,2 2 0 0 0,-15 114 0 0 0,30-160-333 0 0,0 0-1 0 0,1 0 0 0 0,0-1 1 0 0,5 27-1 0 0,-4-35-31 0 0,1-1 0 0 0,-1 0 0 0 0,2 0 0 0 0,-1 0 0 0 0,0 0 0 0 0,1 0 0 0 0,0-1 0 0 0,1 1 0 0 0,-1-1 0 0 0,1 0-1 0 0,0 0 1 0 0,0 0 0 0 0,1 0 0 0 0,6 5 0 0 0,-4-5-90 0 0,0-1-1 0 0,1 1 1 0 0,0-1-1 0 0,-1-1 1 0 0,1 0 0 0 0,1 0-1 0 0,-1 0 1 0 0,0-1-1 0 0,1 0 1 0 0,-1 0 0 0 0,1-1-1 0 0,-1-1 1 0 0,1 1-1 0 0,15-2 1 0 0,-8-1-184 0 0,1 0 0 0 0,0-1 1 0 0,-1-1-1 0 0,1 0 0 0 0,-1-1 0 0 0,25-12 1 0 0,-4-2-2504 0 0,-14 5-3268 0 0,-5 0-669 0 0</inkml:trace>
  <inkml:trace contextRef="#ctx0" brushRef="#br0" timeOffset="2369.58">4563 400 21135 0 0,'1'12'567'0'0,"0"-1"-1"0"0,3 12 0 0 0,0 6 23 0 0,1 12-495 0 0,7 117 860 0 0,-11-101-624 0 0,-2 62-101 0 0,-10 2-194 0 0,-35 156 1 0 0,31-207-356 0 0,-3 11-897 0 0,4-30-5060 0 0,4-24-1162 0 0</inkml:trace>
  <inkml:trace contextRef="#ctx0" brushRef="#br0" timeOffset="2806.06">4654 167 15696 0 0,'27'2'847'0'0,"44"9"1"0"0,-27 0-298 0 0,-2 2-1 0 0,0 2 0 0 0,0 2 0 0 0,-2 2 0 0 0,0 1 0 0 0,-1 2 1 0 0,46 35-1 0 0,-77-51-496 0 0,3 2 32 0 0,-1 0 0 0 0,1 0-1 0 0,-2 0 1 0 0,1 2 0 0 0,-2-1 0 0 0,14 18-1 0 0,-21-24-68 0 0,0-1 0 0 0,0 0-1 0 0,0 0 1 0 0,0 1 0 0 0,0-1 0 0 0,-1 1-1 0 0,1-1 1 0 0,-1 0 0 0 0,0 1-1 0 0,0-1 1 0 0,0 1 0 0 0,0-1 0 0 0,0 1-1 0 0,-1-1 1 0 0,1 0 0 0 0,-1 1-1 0 0,1-1 1 0 0,-1 1 0 0 0,0-1-1 0 0,0 0 1 0 0,0 0 0 0 0,0 0 0 0 0,-3 4-1 0 0,0 1 60 0 0,-1 0 1 0 0,0-1-1 0 0,-1 0 0 0 0,0 0 0 0 0,-10 9 0 0 0,-1-3 187 0 0,-1-1-1 0 0,0-1 0 0 0,0 0 1 0 0,-36 12-1 0 0,18-7 28 0 0,-20 6 78 0 0,35-14-179 0 0,-34 16 1 0 0,43-17-167 0 0,-4 2 22 0 0,1 1 0 0 0,-28 19 1 0 0,38-24-41 0 0,1 0 1 0 0,0 0 0 0 0,0 0 0 0 0,0 1-1 0 0,1-1 1 0 0,-1 1 0 0 0,1 0 0 0 0,0 0-1 0 0,1 0 1 0 0,-1 0 0 0 0,1 1-1 0 0,-3 10 1 0 0,3-7-7 0 0,0 0 0 0 0,1 0 0 0 0,1 0 0 0 0,0 1 1 0 0,0-1-1 0 0,0 0 0 0 0,1 0 0 0 0,1 0 0 0 0,0 0 0 0 0,0 0 0 0 0,0 0 0 0 0,1-1 0 0 0,1 1 0 0 0,5 11 0 0 0,0-3-6 0 0,2-1 1 0 0,0 1-1 0 0,0-2 0 0 0,1 1 0 0 0,25 22 0 0 0,-23-26-184 0 0,2 0 1 0 0,0-1-1 0 0,0 0 0 0 0,24 10 0 0 0,5 4-2467 0 0,-24-11 1057 0 0</inkml:trace>
  <inkml:trace contextRef="#ctx0" brushRef="#br0" timeOffset="3233.44">5579 1266 19927 0 0,'0'0'1998'0'0,"-2"0"-1734"0"0,-167 49 3715 0 0,163-47-3964 0 0,-82 22-56 0 0,59-13-630 0 0,28-11 642 0 0,1 1 0 0 0,0-1 0 0 0,-1 0 0 0 0,1 1 0 0 0,0-1 0 0 0,-1 0 1 0 0,1 1-1 0 0,0-1 0 0 0,-1 1 0 0 0,1-1 0 0 0,0 1 0 0 0,0-1 0 0 0,-1 1 0 0 0,1-1 0 0 0,0 1 0 0 0,0-1 0 0 0,0 1 0 0 0,0-1 0 0 0,0 1 0 0 0,0-1 0 0 0,0 1 0 0 0,0 0 0 0 0,1 12-133 0 0,-1-11 150 0 0,1 1 0 0 0,0-1 0 0 0,0 0 0 0 0,0 0-1 0 0,0 0 1 0 0,2 4 0 0 0,6 11-72 0 0,-4-4 81 0 0,0 0 1 0 0,1-1-1 0 0,0 0 0 0 0,11 16 1 0 0,-8-16 2 0 0,-1 2 1 0 0,-1-1 0 0 0,6 16-1 0 0,-5-6 0 0 0,-4-16 0 0 0,-1 1 0 0 0,0 1 0 0 0,0-1 0 0 0,-1 0 0 0 0,-1 1 0 0 0,1-1 0 0 0,-1 10 0 0 0,0-12 6 0 0,-2-1 0 0 0,1 0-1 0 0,-1 0 1 0 0,1 0 0 0 0,-2 0-1 0 0,1 0 1 0 0,0 0 0 0 0,-4 8-1 0 0,4-11-14 0 0,0-1 0 0 0,0 1 0 0 0,0-1 0 0 0,0 1 0 0 0,0-1 0 0 0,0 0 0 0 0,-1 1-1 0 0,1-1 1 0 0,0 0 0 0 0,-1 0 0 0 0,1 0 0 0 0,-1 0 0 0 0,1 0 0 0 0,-1 0 0 0 0,1 0 0 0 0,-1 0-1 0 0,0-1 1 0 0,1 1 0 0 0,-1-1 0 0 0,0 1 0 0 0,0-1 0 0 0,0 0 0 0 0,1 1 0 0 0,-1-1 0 0 0,0 0-1 0 0,0 0 1 0 0,-2-1 0 0 0,2 1-144 0 0,1 0-1 0 0,-1 0 0 0 0,0-1 1 0 0,1 1-1 0 0,-1-1 0 0 0,0 0 1 0 0,1 1-1 0 0,-1-1 0 0 0,1 0 1 0 0,-1 0-1 0 0,1 0 0 0 0,-1 0 1 0 0,1 0-1 0 0,0 0 0 0 0,-2-2 1 0 0,-11-13-1313 0 0</inkml:trace>
  <inkml:trace contextRef="#ctx0" brushRef="#br0" timeOffset="3234.44">5853 316 18743 0 0,'34'-4'1107'0'0,"-1"1"0"0"0,34 1-1 0 0,-46 2-862 0 0,0 0 0 0 0,1 2 0 0 0,-1 0-1 0 0,31 8 1 0 0,-38-6-217 0 0,-6-2 14 0 0,0 0 0 0 0,0 1 0 0 0,-1-1 0 0 0,9 6 0 0 0,-14-7-35 0 0,-1 0 0 0 0,1 0 0 0 0,0 0 0 0 0,-1 0 0 0 0,0 0 0 0 0,1 0 0 0 0,-1 0-1 0 0,0 1 1 0 0,1-1 0 0 0,-1 1 0 0 0,0-1 0 0 0,0 1 0 0 0,0-1 0 0 0,0 1-1 0 0,-1 0 1 0 0,1-1 0 0 0,0 1 0 0 0,-1 0 0 0 0,1 0 0 0 0,-1 0 0 0 0,0-1 0 0 0,1 1-1 0 0,-1 3 1 0 0,-2 18 85 0 0,0 0 1 0 0,-2 0-1 0 0,-10 36 0 0 0,5-21-14 0 0,-41 249-257 0 0,20 3-228 0 0,8 144 90 0 0,21-370 465 0 0,0 5 1643 0 0,-16 118 1 0 0,16-177-1508 0 0,-2 1-1 0 0,1-1 0 0 0,-2 0 1 0 0,1 0-1 0 0,-7 13 1 0 0,9-21-227 0 0,0 0 0 0 0,-1 1 0 0 0,1-1 0 0 0,0 0 0 0 0,-1 0 0 0 0,0 0 0 0 0,1 0 0 0 0,-1 0 0 0 0,0 0 1 0 0,0-1-1 0 0,0 1 0 0 0,0 0 0 0 0,0-1 0 0 0,-1 0 0 0 0,1 1 0 0 0,0-1 0 0 0,-1 0 0 0 0,1 0 0 0 0,-1 0 1 0 0,1-1-1 0 0,-1 1 0 0 0,1-1 0 0 0,-1 1 0 0 0,1-1 0 0 0,-1 0 0 0 0,0 0 0 0 0,-2 0 0 0 0,-5-2-211 0 0,0 0 0 0 0,0-1 0 0 0,0 0 0 0 0,1 0 0 0 0,-1-1 0 0 0,1 0 0 0 0,-17-11-1 0 0,13 6-573 0 0,-1 0-1 0 0,1-2 0 0 0,1 0 0 0 0,-14-15 0 0 0,8 4-917 0 0</inkml:trace>
  <inkml:trace contextRef="#ctx0" brushRef="#br0" timeOffset="3646.02">6966 1096 21967 0 0,'7'3'711'0'0,"1"0"-1"0"0,13 8 1 0 0,14 5-425 0 0,-18-10-198 0 0,1-2 1 0 0,-1 0 0 0 0,1-2 0 0 0,0 0 0 0 0,24 0-1 0 0,93-9 510 0 0,-112 5-578 0 0,-4 0-733 0 0,0-1 1 0 0,0 0-1 0 0,0-2 0 0 0,32-11 0 0 0,-21 5-7290 0 0</inkml:trace>
  <inkml:trace contextRef="#ctx0" brushRef="#br0" timeOffset="4074.37">7525 703 16583 0 0,'0'2'762'0'0,"1"10"-316"0"0,-1-10-397 0 0,1 1 0 0 0,-1-1 1 0 0,0 0-1 0 0,0 1 1 0 0,0-1-1 0 0,0 0 0 0 0,-1 1 1 0 0,1-1-1 0 0,-1 0 1 0 0,1 0-1 0 0,-2 4 0 0 0,-2 3 585 0 0,1 0-1 0 0,1-1 1 0 0,-1 1-1 0 0,2 1 1 0 0,-2 10-1 0 0,1-7 737 0 0,-4 20-1 0 0,-16 52 37 0 0,12-41-1121 0 0,-3 0 0 0 0,-19 47-1 0 0,5-23-198 0 0,17-38-61 0 0,-23 41 0 0 0,24-53-537 0 0,0 0-1 0 0,-7 22 1 0 0,3-1-1191 0 0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7.319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130 5 9672 0 0,'-4'0'206'0'0,"-1"0"0"0"0,1-1 0 0 0,-1 1 0 0 0,-7-3 0 0 0,2 5-276 0 0,9-2 151 0 0,1 0 1 0 0,0 0-1 0 0,-1 0 0 0 0,1 1 0 0 0,-1-1 0 0 0,-9-3 8682 0 0,11 4-8640 0 0,0-1 0 0 0,0 1-1 0 0,0 0 1 0 0,0 0 0 0 0,0 0-1 0 0,0 0 1 0 0,0 0 0 0 0,0 0 0 0 0,1 2-1 0 0,1 1-17 0 0,1-1-93 0 0,1-1-1 0 0,0 1 1 0 0,-1-1 0 0 0,1 0 0 0 0,0 0-1 0 0,0-1 1 0 0,0 1 0 0 0,0-1 0 0 0,6 0-1 0 0,-2 1-35 0 0,6 0-275 0 0,0 0-1 0 0,0-1 1 0 0,0-1 0 0 0,25-2-1 0 0,-26-1-535 0 0</inkml:trace>
  <inkml:trace contextRef="#ctx0" brushRef="#br0" timeOffset="419.7">0 242 14744 0 0,'0'0'1334'0'0,"1"2"-1095"0"0,0 1 36 0 0,0 1-1 0 0,1-1 1 0 0,-1 0 0 0 0,1 1 0 0 0,0-1 0 0 0,0 0 0 0 0,0 0-1 0 0,0-1 1 0 0,5 6 0 0 0,28 23 3312 0 0,-7-7-2665 0 0,-12-8-548 0 0,32 25 0 0 0,-41-37-581 0 0,0 0 0 0 0,-1 0 0 0 0,2 0 0 0 0,-1-1 1 0 0,0 0-1 0 0,1-1 0 0 0,-1 1 0 0 0,1-2 0 0 0,0 1 0 0 0,-1-1 0 0 0,12 1 0 0 0,3 0-1225 0 0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13.972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519 134 12440 0 0,'-12'-2'247'0'0,"7"2"-68"0"0,0-1 0 0 0,1 0 0 0 0,-1 0 1 0 0,1-1-1 0 0,-9-3 0 0 0,-11-8-982 0 0,-19-11 6437 0 0,-57-21 0 0 0,93 43-5634 0 0,0 0-1 0 0,-1 1 1 0 0,1-1-1 0 0,-1 2 0 0 0,1-1 1 0 0,-1 1-1 0 0,1 1 1 0 0,-1-1-1 0 0,1 1 1 0 0,-1 0-1 0 0,1 1 0 0 0,0 0 1 0 0,0 0-1 0 0,-1 1 1 0 0,1-1-1 0 0,1 1 1 0 0,-1 1-1 0 0,0 0 0 0 0,1 0 1 0 0,-6 5-1 0 0,-2 3-41 0 0,2 1 0 0 0,0 1 0 0 0,0 0 0 0 0,2 1 0 0 0,-14 24 0 0 0,13-18-57 0 0,1 0-1 0 0,1 1 1 0 0,1 0-1 0 0,0 0 1 0 0,-4 26-1 0 0,10-37 37 0 0,1-1 0 0 0,-1 1 1 0 0,2-1-1 0 0,-1 1 0 0 0,2 0 1 0 0,-1-1-1 0 0,1 1 0 0 0,1-1 0 0 0,0 1 1 0 0,6 18-1 0 0,-5-21 39 0 0,1 0 0 0 0,-1 1 0 0 0,1-2 0 0 0,1 1 0 0 0,-1 0 0 0 0,1-1 0 0 0,1 0 0 0 0,-1 0 0 0 0,1-1 0 0 0,1 1-1 0 0,-1-1 1 0 0,1-1 0 0 0,10 8 0 0 0,-13-10 33 0 0,0-1 1 0 0,1 0-1 0 0,-1 0 0 0 0,0 0 0 0 0,1-1 0 0 0,-1 0 0 0 0,1 1 1 0 0,-1-1-1 0 0,1-1 0 0 0,-1 1 0 0 0,1-1 0 0 0,0 0 0 0 0,7 0 0 0 0,-5-1 39 0 0,-1-1 0 0 0,1 1-1 0 0,-1-1 1 0 0,1 0 0 0 0,-1-1-1 0 0,0 0 1 0 0,0 0 0 0 0,9-5-1 0 0,-1-3 137 0 0,0 0 0 0 0,-1 0 0 0 0,0-1 0 0 0,-1-1 0 0 0,-1 0-1 0 0,14-20 1 0 0,-16 22-108 0 0,-2-1-1 0 0,1-1 0 0 0,-2 1 1 0 0,0-1-1 0 0,0-1 0 0 0,-1 1 1 0 0,-1-1-1 0 0,0 1 0 0 0,-1-1 1 0 0,-1 0-1 0 0,0 0 0 0 0,0-1 1 0 0,-2-25-1 0 0,-2 16-38 0 0,-2 0 0 0 0,-8-34 0 0 0,-21-47-1599 0 0,30 96 1232 0 0,-7-21-1200 0 0</inkml:trace>
  <inkml:trace contextRef="#ctx0" brushRef="#br0" timeOffset="447.88">619 757 14744 0 0,'0'0'1312'0'0,"4"9"-1056"0"0,-4-1-256 0 0,3 5 0 0 0,0-5 1679 0 0,1 2 2297 0 0,-1-5-1488 0 0</inkml:trace>
  <inkml:trace contextRef="#ctx0" brushRef="#br0" timeOffset="448.88">978 9 19407 0 0,'1'2'892'0'0,"6"14"-607"0"0,0 1 0 0 0,-2 0-1 0 0,0 0 1 0 0,0 0-1 0 0,2 25 1 0 0,3 93 1003 0 0,-11-95-736 0 0,-5 50 0 0 0,-1-17-40 0 0,0-9-190 0 0,-28 119 0 0 0,7-54-1948 0 0,24-110 24 0 0</inkml:trace>
  <inkml:trace contextRef="#ctx0" brushRef="#br0" timeOffset="449.88">1538 373 6912 0 0,'8'-2'173'0'0,"0"0"0"0"0,0 0 0 0 0,11-6 0 0 0,-3-3 3289 0 0,-15 10-2542 0 0,0 0-1 0 0,1-1 1 0 0,-1 1-1 0 0,0-1 1 0 0,0 1-1 0 0,-1-1 1 0 0,1 0-1 0 0,0 1 1 0 0,0-1-1 0 0,-1 0 1 0 0,2-3-1 0 0,-2 3-691 0 0,1 0 0 0 0,-1 0 0 0 0,0 0 0 0 0,0 0 0 0 0,0 0 0 0 0,0 0 0 0 0,0 0 0 0 0,0 0 0 0 0,0 0 0 0 0,-1 0 0 0 0,1 0 0 0 0,-1 0 0 0 0,1 0-1 0 0,-1 0 1 0 0,0 1 0 0 0,0-1 0 0 0,-1-2 0 0 0,-1 0-145 0 0,-1 1-1 0 0,1 0 0 0 0,0 1 1 0 0,-1-1-1 0 0,-4-2 0 0 0,-9-7 140 0 0,14 10-214 0 0,-1-1-1 0 0,1 1 1 0 0,-1-1-1 0 0,0 1 0 0 0,1 0 1 0 0,-1 1-1 0 0,0-1 1 0 0,0 1-1 0 0,-1-1 1 0 0,1 1-1 0 0,0 0 1 0 0,0 1-1 0 0,0-1 0 0 0,-1 1 1 0 0,1 0-1 0 0,0 0 1 0 0,-1 0-1 0 0,-4 1 1 0 0,3 1-105 0 0,1-1 0 0 0,-1 1 0 0 0,1 0 0 0 0,-1 0-1 0 0,1 1 1 0 0,0 0 0 0 0,0-1 0 0 0,0 2 0 0 0,0-1 0 0 0,0 1 0 0 0,1-1 0 0 0,-8 9 0 0 0,6-5-152 0 0,0 0-1 0 0,1 0 1 0 0,0 1 0 0 0,0 0-1 0 0,1 0 1 0 0,-7 16-1 0 0,9-18 141 0 0,0 0 0 0 0,0 0 0 0 0,1 0 0 0 0,0 0-1 0 0,0 1 1 0 0,0-1 0 0 0,1 0 0 0 0,0 0 0 0 0,0 1 0 0 0,1-1-1 0 0,1 7 1 0 0,0-7 101 0 0,-1-1 0 0 0,1 0 0 0 0,1 1-1 0 0,-1-1 1 0 0,1 0 0 0 0,0 0 0 0 0,0-1 0 0 0,0 1-1 0 0,1-1 1 0 0,0 1 0 0 0,0-1 0 0 0,0 0 0 0 0,0-1-1 0 0,0 1 1 0 0,1-1 0 0 0,0 0 0 0 0,-1 0 0 0 0,7 3-1 0 0,-2-2 130 0 0,1 0-1 0 0,0 0 1 0 0,0 0-1 0 0,0-2 1 0 0,1 1-1 0 0,-1-1 0 0 0,1-1 1 0 0,18 1-1 0 0,1-2 436 0 0,42 7 0 0 0,-69-7-541 0 0,-1 0-1 0 0,0 1 1 0 0,0-1 0 0 0,0 1-1 0 0,0-1 1 0 0,0 1-1 0 0,0 0 1 0 0,0-1 0 0 0,0 1-1 0 0,0 0 1 0 0,0 1-1 0 0,-1-1 1 0 0,1 0-1 0 0,0 0 1 0 0,-1 1 0 0 0,1-1-1 0 0,0 1 1 0 0,-1 0-1 0 0,0-1 1 0 0,1 1 0 0 0,-1 0-1 0 0,0 0 1 0 0,0-1-1 0 0,0 1 1 0 0,0 0 0 0 0,-1 0-1 0 0,1 0 1 0 0,0 0-1 0 0,-1 1 1 0 0,1-1-1 0 0,-1 0 1 0 0,0 0 0 0 0,0 4-1 0 0,1 13-11 0 0,-1 0-1 0 0,-1-1 0 0 0,-6 30 1 0 0,-16 55 37 0 0,14-69-16 0 0,-41 118 177 0 0,15-52-301 0 0,19-52-32 0 0,-13 47-933 0 0,25-63-2150 0 0,1-21-4491 0 0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16.011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57 566 13824 0 0,'0'0'1246'0'0,"1"2"-1022"0"0,3 3-122 0 0,0-2 214 0 0,0 2 1 0 0,0-1-1 0 0,-1 0 0 0 0,0 1 0 0 0,0 0 1 0 0,0-1-1 0 0,0 1 0 0 0,-1 0 0 0 0,0 1 1 0 0,0-1-1 0 0,0 0 0 0 0,1 10 0 0 0,0 6 181 0 0,-1 1-1 0 0,-1 0 0 0 0,-3 32 1 0 0,-6 13 524 0 0,-27 106 0 0 0,16-103-784 0 0,3 1-1 0 0,-10 104 1 0 0,26-165-217 0 0,0 0 0 0 0,1 0 1 0 0,0 0-1 0 0,1 0 0 0 0,0 0 1 0 0,0 0-1 0 0,1 0 0 0 0,0-1 1 0 0,1 1-1 0 0,0-1 0 0 0,0 0 1 0 0,1 0-1 0 0,0-1 1 0 0,1 1-1 0 0,0-1 0 0 0,0 0 1 0 0,1 0-1 0 0,9 7 0 0 0,20 15 49 0 0,60 38 0 0 0,-77-56-38 0 0,1-2 1 0 0,0 0-1 0 0,0-1 0 0 0,1-1 0 0 0,29 8 1 0 0,5-4 350 0 0,1-1 1 0 0,61 2 0 0 0,-109-13-374 0 0,0 0 0 0 0,1 0 0 0 0,-1-1 0 0 0,0 0 1 0 0,1 0-1 0 0,13-5 0 0 0,-19 5-24 0 0,0 0 0 0 0,1 0 0 0 0,-1-1 1 0 0,0 0-1 0 0,0 1 0 0 0,0-1 0 0 0,0 0 0 0 0,0 0 0 0 0,-1-1 0 0 0,1 1 0 0 0,-1-1 0 0 0,1 1 0 0 0,-1-1 0 0 0,0 0 1 0 0,0 1-1 0 0,0-1 0 0 0,0 0 0 0 0,2-6 0 0 0,1-10-1332 0 0,-1-3-497 0 0</inkml:trace>
  <inkml:trace contextRef="#ctx0" brushRef="#br0" timeOffset="382.12">131 834 6912 0 0,'-4'0'101'0'0,"3"0"-64"0"0,1 0 0 0 0,-1 0 0 0 0,0 0 1 0 0,0 1-1 0 0,1-1 0 0 0,-1 0 1 0 0,0 0-1 0 0,1 1 0 0 0,-1-1 0 0 0,0 0 1 0 0,1 1-1 0 0,-1-1 0 0 0,-1 1 0 0 0,-2 3 73 0 0,3-3 45 0 0,1-1-1 0 0,-1 1 1 0 0,1-1 0 0 0,0 1 0 0 0,-1-1 0 0 0,1 1 0 0 0,0-1 0 0 0,-1 1 0 0 0,1-1-1 0 0,0 1 1 0 0,0-1 0 0 0,-1 1 0 0 0,1-1 0 0 0,0 1 0 0 0,0 0 0 0 0,0-1-1 0 0,0 1 1 0 0,0-1 0 0 0,0 1 0 0 0,0 0 0 0 0,0-1 0 0 0,0 1 0 0 0,0-1 0 0 0,0 1-1 0 0,0 0 1 0 0,0-1 0 0 0,1 1 0 0 0,-1-1 0 0 0,0 1 0 0 0,0-1 0 0 0,1 1-1 0 0,-1-1 1 0 0,0 1 0 0 0,1 0 0 0 0,0 1 825 0 0,0 1-156 0 0,1 0 1 0 0,-1 0 0 0 0,1 1-1 0 0,0-1 1 0 0,0 0 0 0 0,0 0-1 0 0,0 0 1 0 0,0-1-1 0 0,5 5 1 0 0,-2-3-503 0 0,0 0 0 0 0,0 0 0 0 0,1-1 0 0 0,-1 1 0 0 0,7 2 0 0 0,-2-2-326 0 0,1-1 1 0 0,-1 1-1 0 0,1-1 0 0 0,0-1 1 0 0,-1 0-1 0 0,14 0 1 0 0,-14-1-182 0 0,-1-1 1 0 0,0 0-1 0 0,0 0 1 0 0,1-1 0 0 0,-1-1-1 0 0,0 1 1 0 0,0-1 0 0 0,0-1-1 0 0,0 0 1 0 0,-1 0-1 0 0,1-1 1 0 0,-1 0 0 0 0,11-7-1 0 0,-8 3-596 0 0,16-16 0 0 0,5-12-801 0 0</inkml:trace>
  <inkml:trace contextRef="#ctx0" brushRef="#br0" timeOffset="383.12">255 488 20879 0 0,'0'0'2091'0'0,"1"0"-1914"0"0,19-2 336 0 0,0 0-1 0 0,0-2 0 0 0,35-10 0 0 0,-47 12-515 0 0,31-12-4890 0 0,-31 11 2780 0 0,19-9-5698 0 0</inkml:trace>
  <inkml:trace contextRef="#ctx0" brushRef="#br0" timeOffset="787.14">1709 32 20559 0 0,'0'0'2060'0'0,"-1"2"-1884"0"0,1-1-139 0 0,-1 0 0 0 0,0 0-1 0 0,1 0 1 0 0,-1 0-1 0 0,0 0 1 0 0,0-1 0 0 0,0 1-1 0 0,0 0 1 0 0,0 0 0 0 0,0-1-1 0 0,0 1 1 0 0,0-1 0 0 0,0 1-1 0 0,0-1 1 0 0,0 1-1 0 0,0-1 1 0 0,0 1 0 0 0,0-1-1 0 0,-3 0 1 0 0,-27 6 887 0 0,25-6-775 0 0,-11 2 192 0 0,0-1 1 0 0,0-1 0 0 0,-28-3 0 0 0,-50-13 258 0 0,27 3-347 0 0,18 3-186 0 0,-18-3 54 0 0,61 13-118 0 0,0-1 0 0 0,0 1 0 0 0,0 0-1 0 0,0 1 1 0 0,0 0 0 0 0,0 0-1 0 0,-10 3 1 0 0,14-3-13 0 0,0 0 0 0 0,1 0 0 0 0,-1 1 0 0 0,0 0 0 0 0,1-1 0 0 0,-1 1 0 0 0,1 0 0 0 0,0 0 0 0 0,0 1 0 0 0,0-1 0 0 0,0 0 0 0 0,0 1-1 0 0,0-1 1 0 0,0 1 0 0 0,1-1 0 0 0,-1 1 0 0 0,1 0 0 0 0,-2 3 0 0 0,-1 6-21 0 0,1 0-1 0 0,-5 24 1 0 0,7-33 30 0 0,-11 115-114 0 0,7-51 82 0 0,0-6-9 0 0,-9 69-23 0 0,3-52 54 0 0,-26 145 11 0 0,-42 64-10 0 0,26-84-42 0 0,45-173 50 0 0,1 1 100 0 0,2 1-1 0 0,1 0 0 0 0,1-1 1 0 0,3 63-1 0 0,0-84-44 0 0,2 0 0 0 0,-1 0 1 0 0,2-1-1 0 0,-1 1 0 0 0,1-1 0 0 0,1 1 1 0 0,-1-1-1 0 0,2 0 0 0 0,-1 0 1 0 0,1-1-1 0 0,0 1 0 0 0,1-1 0 0 0,0 0 1 0 0,1-1-1 0 0,-1 1 0 0 0,1-1 0 0 0,1-1 1 0 0,-1 1-1 0 0,1-1 0 0 0,14 8 0 0 0,4 1-12 0 0,2 0-1 0 0,0-2 0 0 0,1-1 1 0 0,0-2-1 0 0,1 0 0 0 0,0-2 1 0 0,53 7-1 0 0,-44-11-308 0 0,0-2-1 0 0,-1-2 1 0 0,1-2-1 0 0,0-1 1 0 0,48-10 0 0 0,-79 11 15 0 0,0-1 0 0 0,0 0 1 0 0,0 0-1 0 0,0 0 1 0 0,0-1-1 0 0,-1 0 0 0 0,0-1 1 0 0,0 0-1 0 0,0 0 1 0 0,12-12-1 0 0,8-9-1230 0 0</inkml:trace>
  <inkml:trace contextRef="#ctx0" brushRef="#br0" timeOffset="1413.25">1920 187 17503 0 0,'0'7'1831'0'0,"1"7"-1165"0"0,1 1 1 0 0,3 17-1 0 0,-2-15 531 0 0,2 25 0 0 0,-5 18-796 0 0,-2 0 0 0 0,-14 82 0 0 0,-36 119-270 0 0,16-94-11 0 0,23-103-173 0 0,-17 99 101 0 0,23-116-1004 0 0,0 71 1 0 0,10-76-3873 0 0,1-46 1352 0 0,-2 2 3224 0 0,0 0 0 0 0,-1-1 0 0 0,1 1 0 0 0,-1 0 0 0 0,0-1 0 0 0,0 1 0 0 0,0-1 0 0 0,0 0 0 0 0,1-3 0 0 0,5-37-1191 0 0,-5 27 991 0 0,18-133-739 0 0,7-46 5557 0 0,-6 115-2247 0 0,-8 32-1113 0 0,-4 13 23 0 0,17-41-1 0 0,-20 62-820 0 0,0-1 0 0 0,2 2 0 0 0,0-1-1 0 0,0 1 1 0 0,14-17 0 0 0,2 3 334 0 0,34-30-1 0 0,-43 45-371 0 0,0 0 0 0 0,1 1 0 0 0,0 0-1 0 0,18-8 1 0 0,-15 10-129 0 0,0 1 0 0 0,0 1 0 0 0,1 1 0 0 0,0 0 0 0 0,1 1 0 0 0,37-3 0 0 0,-48 7-28 0 0,0 1 1 0 0,1 0-1 0 0,-1 0 1 0 0,0 1-1 0 0,0 1 1 0 0,0 0 0 0 0,0 0-1 0 0,0 0 1 0 0,-1 2-1 0 0,1-1 1 0 0,-1 1-1 0 0,0 0 1 0 0,0 1 0 0 0,0 0-1 0 0,0 1 1 0 0,8 6-1 0 0,-16-10-11 0 0,1-1-1 0 0,0 1 1 0 0,-1 0-1 0 0,0-1 1 0 0,1 1-1 0 0,-1 0 1 0 0,0 0-1 0 0,0 0 1 0 0,0-1-1 0 0,0 1 1 0 0,0 0-1 0 0,-1 1 1 0 0,1-1-1 0 0,-1 0 1 0 0,1 0-1 0 0,-1 0 1 0 0,0 0-1 0 0,1 0 1 0 0,-1 0-1 0 0,0 1 1 0 0,-1-1-1 0 0,1 0 1 0 0,0 0-1 0 0,-1 0 1 0 0,1 0-1 0 0,-1 0 1 0 0,1 0-1 0 0,-1 0 1 0 0,0 0-1 0 0,0 0 1 0 0,-2 3-1 0 0,-1 2 11 0 0,-1 0-1 0 0,0 0 1 0 0,0 0-1 0 0,-1-1 0 0 0,0 0 1 0 0,-12 11-1 0 0,0-2 66 0 0,-10 7 391 0 0,0 0 0 0 0,-34 19 1 0 0,36-26-338 0 0,16-8-50 0 0,-1-1-1 0 0,-20 8 1 0 0,24-12-63 0 0,1 1 0 0 0,-1 0 1 0 0,1 0-1 0 0,0 1 0 0 0,0 0 0 0 0,0 0 0 0 0,-7 6 1 0 0,11-8-15 0 0,0 0 0 0 0,0-1 0 0 0,1 1 1 0 0,-1 0-1 0 0,1 0 0 0 0,0 0 1 0 0,-1 0-1 0 0,1 0 0 0 0,0 0 1 0 0,0 1-1 0 0,0-1 0 0 0,1 0 0 0 0,-1 0 1 0 0,0 1-1 0 0,1-1 0 0 0,-1 1 1 0 0,1-1-1 0 0,0 0 0 0 0,0 1 0 0 0,0-1 1 0 0,0 1-1 0 0,1-1 0 0 0,-1 0 1 0 0,0 1-1 0 0,2 3 0 0 0,5 12-4 0 0,1 0 0 0 0,0-1 0 0 0,1 0 0 0 0,14 19 0 0 0,51 62 0 0 0,-55-74 0 0 0,6 6-186 0 0,2-1 1 0 0,0-1-1 0 0,2-2 0 0 0,46 34 0 0 0,-48-40-1005 0 0,-3 1-353 0 0</inkml:trace>
  <inkml:trace contextRef="#ctx0" brushRef="#br0" timeOffset="1797.02">2814 1388 19007 0 0,'0'2'432'0'0,"4"33"649"0"0,0-6-514 0 0,6 27 67 0 0,-4 23 945 0 0,-8 121 0 0 0,1-189-1814 0 0,1-5-873 0 0,0 0 1 0 0,0 0 0 0 0,-1 0-1 0 0,0 0 1 0 0,-4 11-1 0 0</inkml:trace>
  <inkml:trace contextRef="#ctx0" brushRef="#br0" timeOffset="2204.69">2698 1418 18399 0 0,'0'0'422'0'0,"1"-6"564"0"0,1 3-926 0 0,0 0-1 0 0,0 0 1 0 0,0 1-1 0 0,1-1 0 0 0,-1 1 1 0 0,1-1-1 0 0,-1 1 1 0 0,1 0-1 0 0,0 0 0 0 0,0 0 1 0 0,0 0-1 0 0,0 1 0 0 0,0-1 1 0 0,5 0-1 0 0,1-2 316 0 0,0 1 1 0 0,0 1-1 0 0,19-3 0 0 0,-21 5-277 0 0,-1 0 0 0 0,1 0 0 0 0,9 2 0 0 0,2 0 22 0 0,-3 0-100 0 0,0 1 0 0 0,0 0 0 0 0,-1 1 0 0 0,1 1 0 0 0,21 10 0 0 0,2 0-12 0 0,-28-11-113 0 0,0 0 1 0 0,14 9-1 0 0,-20-11 69 0 0,-1 0 0 0 0,0 0 0 0 0,0 1 0 0 0,0-1 0 0 0,0 1 0 0 0,0-1 1 0 0,-1 1-1 0 0,1 0 0 0 0,-1 0 0 0 0,4 7 0 0 0,-6-10 29 0 0,1 1 1 0 0,-1 0-1 0 0,0-1 1 0 0,0 1-1 0 0,0 0 0 0 0,0-1 1 0 0,0 1-1 0 0,1-1 0 0 0,-1 1 1 0 0,0 0-1 0 0,-1-1 1 0 0,1 1-1 0 0,0 0 0 0 0,0-1 1 0 0,0 1-1 0 0,0 0 0 0 0,0-1 1 0 0,-1 1-1 0 0,1 0 1 0 0,0-1-1 0 0,0 1 0 0 0,-1-1 1 0 0,1 1-1 0 0,-1-1 0 0 0,1 1 1 0 0,0-1-1 0 0,-1 1 1 0 0,1-1-1 0 0,-2 2 0 0 0,-19 11-212 0 0,8-5 162 0 0,2-1 121 0 0,1-1-1 0 0,-1 0 0 0 0,-1 0 1 0 0,-12 4-1 0 0,-50 12 431 0 0,35-11-393 0 0,34-11-101 0 0,4 0 0 0 0,0 0 0 0 0,0 0 0 0 0,0 0 0 0 0,-1 0 0 0 0,1 0 0 0 0,0 1 0 0 0,0-1 0 0 0,0 0 0 0 0,0 0 0 0 0,0 1 0 0 0,0-1 0 0 0,0 1 0 0 0,0-1 0 0 0,0 1 0 0 0,0-1 0 0 0,0 1 0 0 0,0 0 0 0 0,1-1 0 0 0,-1 1 0 0 0,-1 1 0 0 0,1-1 0 0 0,0 0 0 0 0,1 0 0 0 0,-1 0 0 0 0,0 0 0 0 0,1 0 0 0 0,-1 0 0 0 0,1 0 0 0 0,-1 1 0 0 0,1-1 0 0 0,0 0 0 0 0,0 0 0 0 0,-1 0 0 0 0,1 1 0 0 0,0-1 0 0 0,0 0 0 0 0,0 0 0 0 0,0 0 0 0 0,0 1 0 0 0,0-1 0 0 0,1 0 0 0 0,-1 0 0 0 0,0 0 0 0 0,1 1 0 0 0,-1-1 0 0 0,0 0 0 0 0,1 0 0 0 0,0 0 0 0 0,-1 0 0 0 0,2 2 0 0 0,2 5 0 0 0,0 0 0 0 0,-1-1 0 0 0,1 0 0 0 0,6 9 0 0 0,5 9 0 0 0,-9-13-6 0 0,0 1 0 0 0,-1-1-1 0 0,0 1 1 0 0,3 17-1 0 0,-7-25 5 0 0,0 0 0 0 0,0 1 0 0 0,0-1 0 0 0,-1 0 0 0 0,0 0 0 0 0,0 0-1 0 0,-1 0 1 0 0,1 0 0 0 0,-1 0 0 0 0,0 0 0 0 0,0 0 0 0 0,-1 0 0 0 0,0 0-1 0 0,-3 8 1 0 0,4-12 2 0 0,-6 12-29 0 0,-1-1-1 0 0,-13 17 0 0 0,11-23-50 0 0</inkml:trace>
  <inkml:trace contextRef="#ctx0" brushRef="#br0" timeOffset="2565.27">3588 66 20359 0 0,'2'1'928'0'0,"67"43"1331"0"0,-60-37-1883 0 0,0-1-1 0 0,0 0 1 0 0,1-1-1 0 0,-1 0 1 0 0,1 0 0 0 0,15 4-1 0 0,-16-7-375 0 0,-1-1 0 0 0,1-1 0 0 0,0 0 0 0 0,12-1 0 0 0,7 0 0 0 0,-20 1 0 0 0,0 1 0 0 0,1-1 0 0 0,-1 2 0 0 0,0-1 0 0 0,0 1 0 0 0,0 0 0 0 0,0 1 0 0 0,0 0 0 0 0,8 4 0 0 0,-12-4 0 0 0,0-1 0 0 0,1 1 0 0 0,-1 0 0 0 0,0 0 0 0 0,0 0 0 0 0,-1 1 0 0 0,1-1 0 0 0,-1 1 0 0 0,1 0 0 0 0,-1 0 0 0 0,-1 0 0 0 0,1 1 0 0 0,0-1 0 0 0,-1 1 0 0 0,0-1 0 0 0,2 7 0 0 0,5 22-84 0 0,-2 0-1 0 0,-2 0 0 0 0,-1 0 1 0 0,0 54-1 0 0,-16 136-555 0 0,5-139 535 0 0,-2 47-59 0 0,-19 447-52 0 0,35-269 2876 0 0,-7-302-2474 0 0,0 0 1 0 0,0 0-1 0 0,-1 0 0 0 0,-1 0 0 0 0,-2 10 1 0 0,3-15-156 0 0,1 1 0 0 0,-1-1 1 0 0,0 0-1 0 0,0 0 0 0 0,0 0 0 0 0,-1 0 1 0 0,1 0-1 0 0,0-1 0 0 0,-1 1 1 0 0,1 0-1 0 0,-1 0 0 0 0,0-1 0 0 0,1 1 1 0 0,-1-1-1 0 0,0 0 0 0 0,0 1 1 0 0,0-1-1 0 0,0 0 0 0 0,0 0 0 0 0,-3 0 1 0 0,0 1-18 0 0,-1-1 0 0 0,1 0-1 0 0,-1-1 1 0 0,1 1 0 0 0,-1-1 0 0 0,0 0 0 0 0,1 0 0 0 0,-8-2 0 0 0,-46-12-366 0 0,38 8 156 0 0,2 1 6 0 0,2 0-884 0 0,-1 0 0 0 0,0 2 1 0 0,-1 0-1 0 0,-20-1 1 0 0,8 4-7432 0 0</inkml:trace>
  <inkml:trace contextRef="#ctx0" brushRef="#br0" timeOffset="3259.16">2798 1635 11720 0 0,'0'0'1060'0'0,"1"1"-870"0"0,1 3-51 0 0,0-3 51 0 0,-1 1 1 0 0,0-1-1 0 0,0 0 0 0 0,0 0 1 0 0,1 1-1 0 0,-1-1 1 0 0,0 0-1 0 0,1 0 0 0 0,-1 0 1 0 0,1-1-1 0 0,0 1 1 0 0,-1 0-1 0 0,1-1 0 0 0,-1 1 1 0 0,1-1-1 0 0,0 1 0 0 0,0-1 1 0 0,-1 0-1 0 0,3 1 1 0 0,4-1 179 0 0,0 0 0 0 0,14-1 0 0 0,-18 0-244 0 0,4 0-92 0 0,-1 0 0 0 0,0-1 1 0 0,1-1-1 0 0,-1 1 0 0 0,10-6 1 0 0,-11 5-16 0 0,1 0 0 0 0,-1 1 0 0 0,1-1 0 0 0,-1 1 0 0 0,1 1 0 0 0,0-1 0 0 0,11 0 0 0 0,-4 2-35 0 0,-4-1-49 0 0,-1 2 0 0 0,1-1 1 0 0,15 3-1 0 0,-22-2 54 0 0,-1-1 1 0 0,1 1 0 0 0,-1 0-1 0 0,1 0 1 0 0,-1 0 0 0 0,0 0-1 0 0,1 0 1 0 0,-1 1 0 0 0,0-1-1 0 0,0 1 1 0 0,0-1 0 0 0,0 1-1 0 0,0 0 1 0 0,0 0 0 0 0,-1-1-1 0 0,1 2 1 0 0,0-1 0 0 0,1 3-1 0 0,1 3-38 0 0,0 0 0 0 0,0 0 0 0 0,-1 0 0 0 0,-1 0 0 0 0,1 1 0 0 0,-1-1-1 0 0,0 1 1 0 0,-1-1 0 0 0,0 1 0 0 0,-1 0 0 0 0,0 0 0 0 0,0-1 0 0 0,-2 16-1 0 0,-1-12 185 0 0,1-1 0 0 0,-9 21-1 0 0,9-28-71 0 0,0 1 0 0 0,-1 0-1 0 0,0-1 1 0 0,0 1 0 0 0,0-1-1 0 0,0 0 1 0 0,-1 0 0 0 0,-4 5-1 0 0,-10 6 549 0 0,0-1 0 0 0,0-1 0 0 0,-25 14 0 0 0,36-24-405 0 0,1 0-1 0 0,-1-1 0 0 0,1 1 0 0 0,-1-1 0 0 0,0-1 1 0 0,0 0-1 0 0,-10 1 0 0 0,-3-1 247 0 0,-27-2 0 0 0,30-1-606 0 0,0-1 0 0 0,0-1 0 0 0,1 0 0 0 0,0-2 0 0 0,-19-8 0 0 0,5 1-968 0 0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5:40.92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1668 104 12672 0 0,'0'0'578'0'0,"-1"1"-14"0"0,-1 1-502 0 0,-1-1-1 0 0,1 0 0 0 0,-1 1 1 0 0,1-1-1 0 0,-1 0 1 0 0,1-1-1 0 0,-1 1 0 0 0,1 0 1 0 0,-1-1-1 0 0,0 1 0 0 0,1-1 1 0 0,-6 0-1 0 0,-35-3 969 0 0,38 3-1003 0 0,-3-2 129 0 0,0 0 1 0 0,0 0 0 0 0,-11-5-1 0 0,-9-3 340 0 0,1 5 133 0 0,0 0 0 0 0,0 1 0 0 0,0 2 0 0 0,-48 1 0 0 0,27 5 495 0 0,-90 17 1 0 0,40 4-187 0 0,-52 10 40 0 0,98-27-787 0 0,-75 11 156 0 0,60-10-156 0 0,-125 35 0 0 0,48 1 59 0 0,124-38-195 0 0,1 1 0 0 0,-33 19 0 0 0,20-10-14 0 0,18-9-32 0 0,0 0 0 0 0,0 2 1 0 0,1-1-1 0 0,0 1 1 0 0,1 1-1 0 0,0 0 0 0 0,-15 19 1 0 0,19-20-5 0 0,1 0 0 0 0,0 1 0 0 0,0 0 0 0 0,1 0 0 0 0,1 0 0 0 0,0 1 0 0 0,0 0 0 0 0,1 0 0 0 0,1 0 0 0 0,-3 14 0 0 0,3-9-31 0 0,2 0 1 0 0,0 0-1 0 0,0 0 0 0 0,2 0 0 0 0,0 0 0 0 0,1-1 1 0 0,0 1-1 0 0,1 0 0 0 0,1-1 0 0 0,13 32 0 0 0,-9-31-23 0 0,1 0-1 0 0,0 0 0 0 0,2-1 0 0 0,0 0 1 0 0,0 0-1 0 0,23 21 0 0 0,-19-22 9 0 0,0 0-1 0 0,2-2 1 0 0,-1 0-1 0 0,2 0 1 0 0,0-2 0 0 0,0 0-1 0 0,1-1 1 0 0,0-1-1 0 0,1-1 1 0 0,26 8-1 0 0,3-4 12 0 0,0-1-1 0 0,0-3 1 0 0,0-1 0 0 0,97-1-1 0 0,120-19-1 0 0,-180 4 16 0 0,91-22 0 0 0,-173 30 16 0 0,187-46 64 0 0,-161 37-74 0 0,0-1-1 0 0,33-17 0 0 0,52-36-21 0 0,-88 46 82 0 0,-1-2 0 0 0,33-30 0 0 0,-51 43-40 0 0,5-4 17 0 0,-2-1 1 0 0,1-1-1 0 0,-2 1 0 0 0,1-2 0 0 0,-2 0 1 0 0,0 0-1 0 0,-1 0 0 0 0,0-1 0 0 0,6-17 0 0 0,-7 12 39 0 0,-2 1 0 0 0,0-1 0 0 0,0 0 0 0 0,-2 0 0 0 0,-1 0 0 0 0,0 0 0 0 0,-2-23 0 0 0,-2 14-7 0 0,0 1-1 0 0,-2 0 1 0 0,-1 0-1 0 0,-1 1 1 0 0,-14-39 0 0 0,12 44-199 0 0,-2 1 1 0 0,0 0 0 0 0,-2 1 0 0 0,0 0 0 0 0,-1 0 0 0 0,-31-34 0 0 0,29 38-1350 0 0,-30-25 0 0 0,12 17-263 0 0</inkml:trace>
</inkml:ink>
</file>

<file path=xl/ink/ink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5:43.95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28 1951 13360 0 0,'-28'23'8974'0'0,"29"-23"-8953"0"0,-1 1 0 0 0,0-1 0 0 0,0 1 0 0 0,0-1 0 0 0,0 0 0 0 0,1 1 0 0 0,-1-1 0 0 0,0 1 0 0 0,0-1 0 0 0,1 0 1 0 0,-1 1-1 0 0,0-1 0 0 0,0 0 0 0 0,1 0 0 0 0,-1 1 0 0 0,0-1 0 0 0,1 0 0 0 0,-1 0 0 0 0,1 1 0 0 0,-1-1 0 0 0,0 0 0 0 0,1 0 0 0 0,0 0 0 0 0,11 4-27 0 0,-8-3 39 0 0,8 2-22 0 0,1-1-1 0 0,0 0 1 0 0,-1-1 0 0 0,19 0-1 0 0,177-6-266 0 0,-118 1-2392 0 0,-59 1 1224 0 0</inkml:trace>
  <inkml:trace contextRef="#ctx0" brushRef="#br0" timeOffset="420.44">1365 1643 18023 0 0,'0'0'827'0'0,"-1"1"-22"0"0,-42 16 163 0 0,30-13-9 0 0,-20 10 0 0 0,-17 10 155 0 0,28-14-788 0 0,0 1 0 0 0,1 1 0 0 0,-26 18 0 0 0,21-9-253 0 0,1 1-1 0 0,-36 41 1 0 0,47-47-64 0 0,1 1 1 0 0,1 0-1 0 0,1 1 1 0 0,1 1-1 0 0,-12 27 1 0 0,10-14-40 0 0,2 0 0 0 0,1 1 0 0 0,1 0 0 0 0,2 1 0 0 0,1 0 0 0 0,2-1 1 0 0,1 1-1 0 0,2 1 0 0 0,1-1 0 0 0,1 0 0 0 0,3-1 0 0 0,0 1 0 0 0,20 63 0 0 0,-21-87 30 0 0,-1-1 0 0 0,1 0 0 0 0,1 0 0 0 0,0-1 0 0 0,0 1 0 0 0,1-1 0 0 0,0 0 0 0 0,0-1 0 0 0,10 10 0 0 0,-11-12 0 0 0,1-1 0 0 0,-1 1 0 0 0,1-1 0 0 0,0 0 0 0 0,0-1 0 0 0,0 0 0 0 0,0 0 0 0 0,1 0 0 0 0,-1-1 0 0 0,1 1 0 0 0,-1-2 0 0 0,1 1 0 0 0,0-1 0 0 0,8 1 0 0 0,-9-2-2 0 0,-1 0-1 0 0,0-1 1 0 0,1 1 0 0 0,-1-1-1 0 0,0 0 1 0 0,1 0 0 0 0,-1-1-1 0 0,0 0 1 0 0,0 0-1 0 0,8-4 1 0 0,-6 2-6 0 0,1-1-1 0 0,-1 0 1 0 0,-1-1 0 0 0,1 1 0 0 0,-1-1-1 0 0,6-7 1 0 0,1-4-9 0 0,-1 0 1 0 0,0 0-1 0 0,-2-1 0 0 0,15-34 0 0 0,-13 23 17 0 0,0-1 0 0 0,-2 0 0 0 0,7-38 0 0 0,-9 32 38 0 0,-2 0-1 0 0,-2 0 0 0 0,0-58 1 0 0,-15-36 123 0 0,8 112-437 0 0,0-1 1 0 0,-2 0-1 0 0,0 1 1 0 0,-14-32 0 0 0,13 38-168 0 0,5 8 26 0 0,-1 0 1 0 0,0 0 0 0 0,1 0 0 0 0,-2 0 0 0 0,-2-4 0 0 0,-2 3-1338 0 0</inkml:trace>
  <inkml:trace contextRef="#ctx0" brushRef="#br0" timeOffset="843.19">1827 2403 21999 0 0,'-2'12'480'0'0,"-2"0"104"0"0,0-1 24 0 0,0 4 8 0 0,2-2-488 0 0,-2-1-128 0 0,1 3 0 0 0,3-4 0 0 0,0 1 0 0 0,3-3-120 0 0,-3 0 24 0 0,6 1-6368 0 0</inkml:trace>
  <inkml:trace contextRef="#ctx0" brushRef="#br0" timeOffset="1292.7">2330 2090 19407 0 0,'-4'3'211'0'0,"1"0"-1"0"0,-1-1 0 0 0,1 0 0 0 0,-1 1 1 0 0,0-1-1 0 0,0-1 0 0 0,0 1 0 0 0,0-1 1 0 0,-5 2-1 0 0,8-3-121 0 0,-1 0 0 0 0,1 1-1 0 0,0-1 1 0 0,-1 0 0 0 0,1 1 0 0 0,-1-1 0 0 0,1 0 0 0 0,-1 0-1 0 0,1 0 1 0 0,-1-1 0 0 0,1 1 0 0 0,0 0 0 0 0,-1 0-1 0 0,1-1 1 0 0,-1 1 0 0 0,1-1 0 0 0,0 1 0 0 0,-1-1-1 0 0,1 0 1 0 0,0 0 0 0 0,0 1 0 0 0,0-1 0 0 0,-1 0 0 0 0,1 0-1 0 0,0 0 1 0 0,0 0 0 0 0,0 0 0 0 0,0 0 0 0 0,1-1-1 0 0,-3-1 1 0 0,1-4-30 0 0,-1 0-1 0 0,1 0 1 0 0,0-1 0 0 0,1 1-1 0 0,-1-1 1 0 0,1 1-1 0 0,1-1 1 0 0,0-11-1 0 0,1 5-155 0 0,0 0 0 0 0,1-1-1 0 0,7-22 1 0 0,-6 27-108 0 0,0 1 0 0 0,1-1 0 0 0,0 1 0 0 0,0 0 0 0 0,1 0 0 0 0,1 0 0 0 0,7-10 0 0 0,-11 16 100 0 0,0 1 0 0 0,0 0 0 0 0,1-1 0 0 0,-1 1-1 0 0,0 0 1 0 0,1 0 0 0 0,-1 1 0 0 0,1-1-1 0 0,0 0 1 0 0,-1 1 0 0 0,1-1 0 0 0,0 1 0 0 0,0 0-1 0 0,0 0 1 0 0,0 0 0 0 0,0 1 0 0 0,0-1-1 0 0,0 1 1 0 0,0-1 0 0 0,0 1 0 0 0,0 0 0 0 0,1 0-1 0 0,-1 0 1 0 0,0 1 0 0 0,0-1 0 0 0,0 1-1 0 0,0 0 1 0 0,5 2 0 0 0,-2-1-86 0 0,0 1-1 0 0,-1 1 1 0 0,1-1 0 0 0,-1 1 0 0 0,0 0-1 0 0,0 0 1 0 0,0 1 0 0 0,-1 0-1 0 0,1-1 1 0 0,4 8 0 0 0,-1-1-172 0 0,-1 1 1 0 0,0 0-1 0 0,10 23 1 0 0,-12-21 399 0 0,-1 0 0 0 0,0 0 1 0 0,-1 1-1 0 0,0-1 1 0 0,-1 1-1 0 0,-1 0 1 0 0,0 0-1 0 0,-1-1 1 0 0,-1 1-1 0 0,-1 0 1 0 0,0 0-1 0 0,-5 21 0 0 0,-7 9 1299 0 0,-1 1 0 0 0,-31 63 0 0 0,21-58-112 0 0,-7 17 455 0 0,18-37-951 0 0,10-24-488 0 0,0 1 0 0 0,1 0 0 0 0,0-1-1 0 0,0 1 1 0 0,1 0 0 0 0,0 1 0 0 0,0-1-1 0 0,0 13 1 0 0,2-19-215 0 0,1-1 0 0 0,-1 1-1 0 0,1-1 1 0 0,-1 0 0 0 0,1 0-1 0 0,0 1 1 0 0,0-1 0 0 0,-1 0-1 0 0,1 0 1 0 0,0 0 0 0 0,0 0-1 0 0,0 0 1 0 0,0 0 0 0 0,1 0-1 0 0,-1 0 1 0 0,0 0 0 0 0,0 0-1 0 0,0-1 1 0 0,1 1 0 0 0,-1-1-1 0 0,3 2 1 0 0,-1-1-8 0 0,6 4-28 0 0,0-2 0 0 0,0 1 0 0 0,1-2 0 0 0,14 4 0 0 0,40 3-59 0 0,-52-8 67 0 0,-8 0 3 0 0,30 4-248 0 0,0-2 1 0 0,0-2 0 0 0,0 0-1 0 0,38-6 1 0 0,-69 5 59 0 0,0-1 0 0 0,1 0 0 0 0,-1 0 0 0 0,0 0 0 0 0,0 0 0 0 0,0-1 0 0 0,1 1-1 0 0,-2-1 1 0 0,1 0 0 0 0,0 0 0 0 0,0 0 0 0 0,0 0 0 0 0,-1 0 0 0 0,0-1 0 0 0,1 1 0 0 0,-1-1 0 0 0,0 1 0 0 0,3-5 0 0 0,-1-1-410 0 0,0 1-1 0 0,-1-1 1 0 0,0 0 0 0 0,0 0 0 0 0,3-16-1 0 0,2-19-1225 0 0</inkml:trace>
  <inkml:trace contextRef="#ctx0" brushRef="#br0" timeOffset="1652.01">2984 1751 13824 0 0,'-2'2'111'0'0,"1"0"0"0"0,-1-1 0 0 0,1 1 1 0 0,-1 0-1 0 0,1 0 0 0 0,0 0 0 0 0,0 0 1 0 0,0 1-1 0 0,0-1 0 0 0,1 0 0 0 0,-1 0 1 0 0,1 1-1 0 0,-1 2 0 0 0,-4 11 1226 0 0,3-9-516 0 0,1 0 0 0 0,0 0 1 0 0,0 0-1 0 0,0 0 0 0 0,1 13 0 0 0,-1 11 87 0 0,0-11-396 0 0,1 0 1 0 0,4 35 0 0 0,-3-52-445 0 0,12 96 1090 0 0,-12-95-1153 0 0,0 0 1 0 0,0 0 0 0 0,0 0 0 0 0,0 0-1 0 0,1 0 1 0 0,-1 0 0 0 0,1 0 0 0 0,0 0-1 0 0,0-1 1 0 0,3 4 0 0 0,3 4-91 0 0,19 17 0 0 0,40 33 138 0 0,-20-19-94 0 0,13 14-35 0 0,-52-48 75 0 0,-1 1 1 0 0,0 0-1 0 0,0 0 0 0 0,-1 1 1 0 0,0-1-1 0 0,0 2 0 0 0,-1-1 1 0 0,0 0-1 0 0,-1 1 0 0 0,0 0 1 0 0,-1 0-1 0 0,-1 0 0 0 0,1 1 1 0 0,-2-1-1 0 0,1 13 0 0 0,-2-12-144 0 0,-1 0 0 0 0,0 0-1 0 0,-1 1 1 0 0,0-1 0 0 0,-8 22-1 0 0,8-26 34 0 0,-1-1-1 0 0,-1 0 0 0 0,1 0 0 0 0,-1-1 1 0 0,0 1-1 0 0,-1-1 0 0 0,0 0 0 0 0,0 0 1 0 0,0 0-1 0 0,-10 7 0 0 0,12-10-188 0 0,0-1-1 0 0,0 0 1 0 0,-1-1 0 0 0,1 1-1 0 0,-1-1 1 0 0,0 1-1 0 0,1-1 1 0 0,-1 0-1 0 0,0 0 1 0 0,0-1-1 0 0,0 1 1 0 0,1-1 0 0 0,-7 0-1 0 0,-1 0-457 0 0,0-1 0 0 0,0-1-1 0 0,-10-3 1 0 0,-19-6-1543 0 0</inkml:trace>
  <inkml:trace contextRef="#ctx0" brushRef="#br0" timeOffset="2036.39">2850 1912 14456 0 0,'1'-4'167'0'0,"0"-1"1"0"0,0 1 0 0 0,1 0-1 0 0,0-1 1 0 0,-1 1 0 0 0,1 0-1 0 0,1 0 1 0 0,-1 0 0 0 0,1 0 0 0 0,-1 1-1 0 0,1-1 1 0 0,0 1 0 0 0,1-1-1 0 0,-1 1 1 0 0,0 0 0 0 0,1 0-1 0 0,5-2 1 0 0,5-4 897 0 0,0 1 1 0 0,1 1-1 0 0,22-7 0 0 0,-32 12-794 0 0,34-12 1014 0 0,76-32 400 0 0,-94 36-1973 0 0,-1 0 0 0 0,0-2-1 0 0,27-20 1 0 0,-11 1-5458 0 0,0-5-2011 0 0</inkml:trace>
  <inkml:trace contextRef="#ctx0" brushRef="#br0" timeOffset="3701.53">4830 107 17967 0 0,'-39'-16'2163'0'0,"-66"-35"0"0"0,92 45-1468 0 0,0-1 0 0 0,0 2-1 0 0,0 0 1 0 0,-23-6 0 0 0,28 9-643 0 0,-1 0-1 0 0,0 1 0 0 0,0 0 0 0 0,0 1 1 0 0,0 0-1 0 0,1 0 0 0 0,-1 1 0 0 0,-15 3 1 0 0,15-2-62 0 0,0 0 0 0 0,0 1 0 0 0,1 0 0 0 0,-1 0 0 0 0,1 1 0 0 0,0 0 0 0 0,0 0 1 0 0,0 1-1 0 0,1 0 0 0 0,-1 1 0 0 0,1-1 0 0 0,0 1 0 0 0,1 1 0 0 0,-7 7 1 0 0,1 2-77 0 0,1 0 0 0 0,1 1 0 0 0,0 1 0 0 0,1-1 1 0 0,1 2-1 0 0,1-1 0 0 0,-5 22 0 0 0,-3 18-159 0 0,-7 63-1 0 0,-32 390-1240 0 0,4-23 348 0 0,-54 73 634 0 0,34-226 598 0 0,9-37 303 0 0,-8 138 1438 0 0,66-400-1536 0 0,3 46 0 0 0,1-68-235 0 0,0-1-1 0 0,1 0 0 0 0,1 0 0 0 0,0 0 0 0 0,0 0 1 0 0,10 21-1 0 0,-10-28-62 0 0,0 1-1 0 0,1-1 1 0 0,1 0-1 0 0,-1 0 1 0 0,1-1 0 0 0,-1 1-1 0 0,2-1 1 0 0,-1 0-1 0 0,1 0 1 0 0,-1 0 0 0 0,1-1-1 0 0,0 0 1 0 0,1 0-1 0 0,-1-1 1 0 0,1 0 0 0 0,0 0-1 0 0,-1 0 1 0 0,1-1-1 0 0,14 3 1 0 0,2-2-56 0 0,0 0 0 0 0,1-2 0 0 0,-1 0 0 0 0,46-6 0 0 0,-3-5-155 0 0,98-27 0 0 0,-127 28 130 0 0,173-54-1057 0 0,-170 49 1012 0 0,42-16 30 0 0,-44 13-98 0 0,23-11 10 0 0,-54 24-48 0 0,-1-1 0 0 0,1 1 0 0 0,-1-1 0 0 0,0 0 1 0 0,0-1-1 0 0,7-8 0 0 0,1-6-1152 0 0</inkml:trace>
  <inkml:trace contextRef="#ctx0" brushRef="#br0" timeOffset="4089.74">5125 1071 23583 0 0,'-4'5'95'0'0,"1"1"-1"0"0,-1-1 0 0 0,1 1 1 0 0,1-1-1 0 0,-1 1 0 0 0,1 0 1 0 0,0 0-1 0 0,0 0 0 0 0,-1 8 1 0 0,0 8 528 0 0,0 29 0 0 0,-1 0-229 0 0,-35 220-387 0 0,7 9 121 0 0,18 1-23 0 0,30-85-313 0 0,-14-181 196 0 0,0 0 0 0 0,1 0 1 0 0,1 0-1 0 0,1-1 0 0 0,0 0 0 0 0,14 28 0 0 0,-15-34 17 0 0,1-1 0 0 0,1 1 0 0 0,-1-1 0 0 0,1 0 0 0 0,0 0 0 0 0,0-1 0 0 0,1 0 0 0 0,0 0 0 0 0,0-1 0 0 0,1 1 0 0 0,-1-1 0 0 0,15 6 0 0 0,-12-7 2 0 0,0 0 0 0 0,0-1 0 0 0,0-1 0 0 0,0 1 0 0 0,0-2 1 0 0,1 1-1 0 0,-1-1 0 0 0,0-1 0 0 0,1 0 0 0 0,-1-1 1 0 0,1 0-1 0 0,15-3 0 0 0,-12 0-199 0 0,1 0-1 0 0,-1-1 1 0 0,-1 0 0 0 0,1-1-1 0 0,-1-1 1 0 0,0 0 0 0 0,0 0 0 0 0,14-13-1 0 0,-13 9-596 0 0,0-1 0 0 0,0 0 0 0 0,19-24 0 0 0,-10 6-591 0 0</inkml:trace>
  <inkml:trace contextRef="#ctx0" brushRef="#br0" timeOffset="4510.56">5145 1563 13360 0 0,'-2'1'1026'0'0,"-26"21"3510"0"0,28-20-4228 0 0,0 0-1 0 0,0 0 1 0 0,0-1-1 0 0,1 1 1 0 0,-1 0 0 0 0,0-1-1 0 0,1 1 1 0 0,0-1-1 0 0,-1 1 1 0 0,1 0 0 0 0,0-1-1 0 0,0 1 1 0 0,0-1-1 0 0,0 0 1 0 0,0 1 0 0 0,1 1-1 0 0,0-1-189 0 0,1 0-1 0 0,-1 0 1 0 0,1-1-1 0 0,-1 1 1 0 0,1-1-1 0 0,0 1 1 0 0,-1-1-1 0 0,6 2 1 0 0,-1-1-168 0 0,0 0 0 0 0,0-1 0 0 0,0 0 0 0 0,1 0 0 0 0,-1-1 0 0 0,15 0 0 0 0,-10-1-19 0 0,-5 1 12 0 0,-1-1-1 0 0,1 0 1 0 0,0 0 0 0 0,-1-1-1 0 0,1 1 1 0 0,8-5 0 0 0,1 0-891 0 0,-1-2 0 0 0,0 0 1 0 0,15-12-1 0 0,-6 0-483 0 0</inkml:trace>
  <inkml:trace contextRef="#ctx0" brushRef="#br0" timeOffset="4511.56">5211 1194 18687 0 0,'-33'5'2050'0'0,"19"-4"1540"0"0,16-1-3597 0 0,0-1 0 0 0,0 0 0 0 0,0 0 0 0 0,0 0-1 0 0,0 1 1 0 0,0-2 0 0 0,2-1 0 0 0,2-1-24 0 0,12-6-1273 0 0,18-16 0 0 0,-12 6-112 0 0</inkml:trace>
  <inkml:trace contextRef="#ctx0" brushRef="#br0" timeOffset="4975.92">6254 711 20815 0 0,'-38'20'1924'0'0,"0"1"0"0"0,-60 46 0 0 0,85-56-1878 0 0,0 1-1 0 0,0 0 1 0 0,1 1 0 0 0,1 0-1 0 0,0 1 1 0 0,1 0 0 0 0,-17 30-1 0 0,6 0 79 0 0,-25 71-1 0 0,24-47-191 0 0,-20 108 0 0 0,5 74-68 0 0,6 62 22 0 0,22 0 15 0 0,22-161 194 0 0,-9-123-59 0 0,2 0-1 0 0,1 0 1 0 0,13 32-1 0 0,-16-51-22 0 0,0 0-1 0 0,1 0 0 0 0,0 0 1 0 0,0-1-1 0 0,1 1 0 0 0,0-1 1 0 0,1-1-1 0 0,-1 1 0 0 0,2-1 1 0 0,-1 0-1 0 0,1-1 1 0 0,0 1-1 0 0,0-2 0 0 0,0 1 1 0 0,1-1-1 0 0,0 0 0 0 0,0-1 1 0 0,1 0-1 0 0,-1-1 0 0 0,1 0 1 0 0,17 4-1 0 0,-5-3-37 0 0,1-1-1 0 0,0-1 0 0 0,0-1 1 0 0,31-3-1 0 0,-21-1-138 0 0,-13 1-283 0 0,23-4 0 0 0,-38 4 217 0 0,2 1-245 0 0,0 0 1 0 0,0-1-1 0 0,0 0 0 0 0,0-1 0 0 0,0 1 0 0 0,-1-1 0 0 0,11-7 1 0 0,-1-3-1352 0 0</inkml:trace>
  <inkml:trace contextRef="#ctx0" brushRef="#br0" timeOffset="5384.33">6512 1209 11056 0 0,'0'0'505'0'0,"0"-1"-9"0"0,3 0 31 0 0,-2 1-73 0 0,0 0 0 0 0,0 0 0 0 0,0 0 0 0 0,0 0 0 0 0,1 0 0 0 0,-1 1 0 0 0,0-1 1 0 0,0 0-1 0 0,0 1 0 0 0,0-1 0 0 0,0 1 0 0 0,0-1 0 0 0,0 1 0 0 0,2 1 0 0 0,-1 0-146 0 0,-1 1-1 0 0,1 0 1 0 0,0 1-1 0 0,-1-1 1 0 0,0 0-1 0 0,1 0 1 0 0,-1 1-1 0 0,-1-1 1 0 0,1 1-1 0 0,0-1 1 0 0,-1 1-1 0 0,1 4 1 0 0,0 2-32 0 0,12 169 167 0 0,-14 2 45 0 0,-1-48-337 0 0,-5 27-195 0 0,-29 179 0 0 0,35-330-69 0 0,-9 43-105 0 0,9-47 17 0 0,-1 0 1 0 0,1 0-1 0 0,-1-1 1 0 0,0 1-1 0 0,0-1 1 0 0,-1 1-1 0 0,0-1 1 0 0,-3 5-1 0 0,5-8 101 0 0,1-1-1 0 0,-1 1 1 0 0,1-1-1 0 0,-1 1 1 0 0,1-1-1 0 0,-1 1 0 0 0,1-1 1 0 0,-1 0-1 0 0,1 1 1 0 0,-1-1-1 0 0,1 0 1 0 0,-1 1-1 0 0,0-1 1 0 0,1 0-1 0 0,-1 0 1 0 0,0 0-1 0 0,1 1 0 0 0,-1-1 1 0 0,0 0-1 0 0,1 0 1 0 0,-1 0-1 0 0,0 0 1 0 0,1 0-1 0 0,-1 0 1 0 0,0-1-1 0 0,1 1 0 0 0,-1 0 1 0 0,0 0-1 0 0,1 0 1 0 0,-1 0-1 0 0,1-1 1 0 0,-1 1-1 0 0,0 0 1 0 0,1-1-1 0 0,-1 1 1 0 0,1 0-1 0 0,-1-1 0 0 0,1 1 1 0 0,-1-1-1 0 0,1 1 1 0 0,-1-1-1 0 0,0 0 1 0 0,-1-2-154 0 0,0 0 0 0 0,0 1 0 0 0,0-1 0 0 0,0 0 0 0 0,1 0 0 0 0,-1-1 0 0 0,-1-2 0 0 0,-8-30-1272 0 0,1 0 1 0 0,-8-63 0 0 0,2-77 1512 0 0,15 173 47 0 0,-1-62 867 0 0,3 0-1 0 0,3 0 1 0 0,14-75 0 0 0,-14 115-588 0 0,1 1 0 0 0,2 0 0 0 0,0 0 0 0 0,1 1 0 0 0,2 0 1 0 0,0 0-1 0 0,2 1 0 0 0,0 0 0 0 0,22-28 0 0 0,-27 42-161 0 0,1 0 0 0 0,-1 0 0 0 0,1 0 1 0 0,1 1-1 0 0,-1 1 0 0 0,1-1 0 0 0,1 1 0 0 0,-1 1 0 0 0,12-5 0 0 0,-4 3 21 0 0,1 0 1 0 0,0 2 0 0 0,0 0 0 0 0,27-3 0 0 0,-32 7-155 0 0,-1 1 0 0 0,1 0 1 0 0,0 0-1 0 0,-1 1 1 0 0,1 1-1 0 0,-1 0 0 0 0,0 1 1 0 0,1 0-1 0 0,-1 1 1 0 0,22 10-1 0 0,-29-11 2 0 0,1 0-1 0 0,-1 0 1 0 0,0 1 0 0 0,0-1-1 0 0,0 1 1 0 0,0 1 0 0 0,-1-1 0 0 0,0 1-1 0 0,8 9 1 0 0,-11-11 31 0 0,1 0 0 0 0,0 0 0 0 0,-1 0 0 0 0,0 0 0 0 0,1 1 0 0 0,-1-1 0 0 0,0 0 0 0 0,-1 1 0 0 0,1-1 0 0 0,-1 0 0 0 0,1 1 1 0 0,-1-1-1 0 0,0 1 0 0 0,0-1 0 0 0,-1 0 0 0 0,1 1 0 0 0,-1-1 0 0 0,1 1 0 0 0,-3 3 0 0 0,-3 10 208 0 0,-2-2 0 0 0,0 1 1 0 0,0-1-1 0 0,-2 0 0 0 0,-16 20 0 0 0,-64 63 1352 0 0,64-74-1028 0 0,14-13-351 0 0,0 1 0 0 0,-15 19 0 0 0,25-29-226 0 0,1 1 1 0 0,-1-1-1 0 0,1 1 1 0 0,0 0-1 0 0,0 0 1 0 0,0-1-1 0 0,0 1 1 0 0,0 0-1 0 0,0 0 1 0 0,1 0-1 0 0,0 0 1 0 0,-1 0-1 0 0,1 0 1 0 0,0 0-1 0 0,1 0 1 0 0,-1 0-1 0 0,0 0 1 0 0,1 0-1 0 0,0 0 1 0 0,-1 0-1 0 0,1 0 1 0 0,3 4-1 0 0,1 5-62 0 0,1-1 0 0 0,1 0 0 0 0,15 19 0 0 0,-17-24-28 0 0,9 11-311 0 0,1-2 0 0 0,1 0-1 0 0,0-1 1 0 0,1-1 0 0 0,0 0 0 0 0,29 15-1 0 0,-38-24-345 0 0,-1 0-1 0 0,1 0 1 0 0,1-1-1 0 0,8 2 1 0 0,7 3-6677 0 0</inkml:trace>
  <inkml:trace contextRef="#ctx0" brushRef="#br0" timeOffset="5783.34">7289 2133 12440 0 0,'-6'68'1620'0'0,"-3"28"5752"0"0,-6 49-3962 0 0,-2-6-2541 0 0,15-132-3448 0 0,0-18-2121 0 0,0-1 3739 0 0,-5-21-1352 0 0,1-1-13 0 0</inkml:trace>
  <inkml:trace contextRef="#ctx0" brushRef="#br0" timeOffset="5784.34">7213 2287 5064 0 0,'0'0'389'0'0,"1"-1"-250"0"0,0 0-218 0 0,2-3 864 0 0,1 0 1 0 0,0 0 0 0 0,1 1 0 0 0,-1-1 0 0 0,1 1 0 0 0,-1 0-1 0 0,1 0 1 0 0,9-3 0 0 0,4-2 652 0 0,20-5 520 0 0,-3 4-1075 0 0,86-21 460 0 0,-109 28-1363 0 0,14-3-71 0 0,-1 0 0 0 0,0-2 0 0 0,30-12 0 0 0,-49 17-49 0 0,0 1 0 0 0,0 0 0 0 0,1 0 0 0 0,8 0 0 0 0,-15 1 308 0 0,14 12 458 0 0,-13-11-594 0 0,0 0 0 0 0,0 1 0 0 0,1 0 0 0 0,-1-1 0 0 0,0 1 0 0 0,-1-1 0 0 0,1 1 0 0 0,0 0 0 0 0,0 0 0 0 0,-1 0 1 0 0,1-1-1 0 0,-1 1 0 0 0,0 0 0 0 0,1 0 0 0 0,-1 0 0 0 0,0 0 0 0 0,0 3 0 0 0,-1 4 243 0 0,0 0 1 0 0,-4 14 0 0 0,3-11 114 0 0,-28 121 666 0 0,23-106-995 0 0,4-13-278 0 0,-10 25 0 0 0,6-12-2247 0 0,3-18-4074 0 0</inkml:trace>
  <inkml:trace contextRef="#ctx0" brushRef="#br0" timeOffset="6181.84">7930 917 20735 0 0,'0'1'1595'0'0,"17"52"-186"0"0,-7-37-673 0 0,-1 0 0 0 0,16 18-1 0 0,-7-9-266 0 0,0-1-469 0 0,13 21 0 0 0,9 17-55 0 0,0-3-128 0 0,-18-23-200 0 0,-3 1 0 0 0,-1 1 0 0 0,-2 1 0 0 0,12 42 0 0 0,-12-20 345 0 0,-4 0 0 0 0,-2 1 0 0 0,-3 0 0 0 0,-2 1 0 0 0,-4 0 0 0 0,-2-1 0 0 0,-2 1 1 0 0,-14 68-1 0 0,11-96 222 0 0,-38 194 1486 0 0,23-133-1041 0 0,7-33-910 0 0,-21 62 0 0 0,34-123 76 0 0,0 1 0 0 0,0-1 1 0 0,0 0-1 0 0,0 1 0 0 0,-1-1 0 0 0,1 0 0 0 0,-1 0 1 0 0,1 0-1 0 0,-1 0 0 0 0,0 0 0 0 0,0 0 0 0 0,0-1 1 0 0,0 1-1 0 0,-2 1 0 0 0</inkml:trace>
</inkml:ink>
</file>

<file path=xl/ink/ink4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6:07.29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15 18631 0 0,'0'0'422'0'0,"1"1"56"0"0,8 1-320 0 0,-1 0-1 0 0,0-1 1 0 0,1 0-1 0 0,-1 0 1 0 0,1-1-1 0 0,13-1 1 0 0,2 1-70 0 0,14-2 337 0 0,41-7-1 0 0,-41 4-38 0 0,40 0 0 0 0,-68 4-361 0 0,1 2-1 0 0,-1-1 1 0 0,0 1-1 0 0,20 5 1 0 0,-27-5-14 0 0,1 1 1 0 0,0-1-1 0 0,-1 1 1 0 0,1 0-1 0 0,-1 0 1 0 0,0 0-1 0 0,1 0 1 0 0,-1 0 0 0 0,0 1-1 0 0,-1 0 1 0 0,1-1-1 0 0,0 1 1 0 0,-1 0-1 0 0,1 0 1 0 0,-1 1-1 0 0,2 3 1 0 0,2 5 56 0 0,-1-1-1 0 0,0 1 1 0 0,-1 0 0 0 0,3 13-1 0 0,7 51 93 0 0,-14-76-159 0 0,3 31-23 0 0,-1 0 1 0 0,-3 44-1 0 0,0 2-73 0 0,3 35-118 0 0,-16 143 0 0 0,-27 195 21 0 0,34-247 732 0 0,4-100-224 0 0,9 100 1404 0 0,4-119 136 0 0,23 99 0 0 0,-30-159-1725 0 0,-3-20-115 0 0,0 0 0 0 0,0-1 0 0 0,1 1 0 0 0,-1 0 0 0 0,1-1 0 0 0,2 6 0 0 0,-3-8-14 0 0,0-1 1 0 0,1 1-1 0 0,-1 0 1 0 0,0-1-1 0 0,1 1 1 0 0,-1 0-1 0 0,0 0 1 0 0,0-1-1 0 0,1 1 1 0 0,-1 0-1 0 0,0-1 1 0 0,0 1-1 0 0,0 0 1 0 0,0 0-1 0 0,0-1 1 0 0,0 1-1 0 0,0 0 0 0 0,-1 0 1 0 0,1-1-1 0 0,0 1 1 0 0,0 0-1 0 0,0 0 1 0 0,-1-1-1 0 0,1 1 1 0 0,0 0-1 0 0,-1-1 1 0 0,1 1-1 0 0,-1 0 1 0 0,1-1-1 0 0,-1 1 1 0 0,1-1-1 0 0,-1 1 1 0 0,1-1-1 0 0,-1 1 1 0 0,1-1-1 0 0,-1 1 1 0 0,0-1-1 0 0,1 0 1 0 0,-1 1-1 0 0,-1 0 1 0 0,-2 0-21 0 0,0 0 0 0 0,-1-1 0 0 0,1 1 0 0 0,0-1 0 0 0,-9 0 0 0 0,8 0 13 0 0,-18-1-166 0 0,0-2 0 0 0,-33-7 1 0 0,17 3-107 0 0,15 3-126 0 0,-149-31-2590 0 0,107 15 1722 0 0</inkml:trace>
</inkml:ink>
</file>

<file path=xl/ink/ink4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5:50.67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8866 1401 13824 0 0,'-5'3'756'0'0,"-1"0"1"0"0,1 0 0 0 0,-7 4-1 0 0,12-6-526 0 0,0 0 0 0 0,0-1 0 0 0,0 1 0 0 0,0 0 0 0 0,0 0 0 0 0,1-1 0 0 0,-1 1 0 0 0,0 0 0 0 0,0-1 0 0 0,1 1 0 0 0,-1 0 0 0 0,0-1 0 0 0,1 1 0 0 0,-1 0 0 0 0,0-1 0 0 0,1 1 0 0 0,-1-1 0 0 0,1 1 0 0 0,1 0 0 0 0,0 3 1243 0 0,0-2-1364 0 0,0 0 0 0 0,0 0 0 0 0,0-1 0 0 0,0 1 1 0 0,1 0-1 0 0,-1-1 0 0 0,1 1 0 0 0,-1-1 0 0 0,1 0 0 0 0,-1 0 0 0 0,1 0 0 0 0,4 1 0 0 0,9 4 188 0 0,-3-2-224 0 0,0 0 0 0 0,0-1 0 0 0,0 0 0 0 0,1-1 0 0 0,22 0 1 0 0,-2 1-16 0 0,45 1-575 0 0,133-9 0 0 0,-202 5 398 0 0,113-5-5949 0 0,-104 5-630 0 0</inkml:trace>
  <inkml:trace contextRef="#ctx0" brushRef="#br0" timeOffset="485.66">10013 1094 21623 0 0,'0'0'992'0'0,"0"2"-25"0"0,3 41-440 0 0,-3-4-165 0 0,2-32-336 0 0,-1 0 0 0 0,-1 0 0 0 0,1 0 0 0 0,-1 1 0 0 0,0-1 0 0 0,-1 0 0 0 0,-1 10 0 0 0,-3 29 39 0 0,4-27-25 0 0,-5 22-1 0 0,-17 122 130 0 0,10-61-71 0 0,1-30 25 0 0,-7 53 377 0 0,16-68-241 0 0,-1 19 63 0 0,1-43-220 0 0,0 0 1 0 0,3 0-1 0 0,4 46 0 0 0,-3-72-90 0 0,4 34 185 0 0,11 45 1 0 0,-12-73-129 0 0,0 0 0 0 0,0 0 0 0 0,2 0 1 0 0,-1-1-1 0 0,2 0 0 0 0,-1 0 0 0 0,14 16 0 0 0,-10-16-37 0 0,1 0 0 0 0,0-1 0 0 0,1 0 0 0 0,0-1 0 0 0,1 0 0 0 0,0-1 0 0 0,1-1 0 0 0,0 0 0 0 0,0 0 0 0 0,0-2 0 0 0,1 0 0 0 0,0 0 0 0 0,1-1 0 0 0,17 3 0 0 0,-7-3-115 0 0,0-1 0 0 0,1-1 0 0 0,-1-1 0 0 0,1-1 0 0 0,-1-2 0 0 0,1 0 0 0 0,48-10 0 0 0,-67 9-102 0 0,0 0 0 0 0,-1-1-1 0 0,1 1 1 0 0,-1-1 0 0 0,1-1 0 0 0,-1 1-1 0 0,0-1 1 0 0,-1-1 0 0 0,1 1-1 0 0,-1-1 1 0 0,1 0 0 0 0,-2-1 0 0 0,1 1-1 0 0,0-1 1 0 0,-1 0 0 0 0,0 0 0 0 0,-1-1-1 0 0,1 0 1 0 0,-1 0 0 0 0,-1 0 0 0 0,6-12-1 0 0,5-24-1626 0 0</inkml:trace>
  <inkml:trace contextRef="#ctx0" brushRef="#br0" timeOffset="902.33">9922 1401 21711 0 0,'1'3'130'0'0,"0"-3"-47"0"0,-1 1 1 0 0,1 0-1 0 0,-1 0 1 0 0,0 0-1 0 0,1 0 0 0 0,-1 0 1 0 0,0-1-1 0 0,0 1 1 0 0,1 0-1 0 0,-1 0 1 0 0,0 0-1 0 0,0 0 1 0 0,0 0-1 0 0,0 0 0 0 0,0 0 1 0 0,-1 0-1 0 0,1 0 1 0 0,0 0-1 0 0,0 0 1 0 0,0-1-1 0 0,-2 3 1 0 0,2-2-65 0 0,-1 1 0 0 0,1 0 0 0 0,0-1 0 0 0,-1 1 0 0 0,1 0 0 0 0,0-1 0 0 0,0 1 0 0 0,0 0 0 0 0,0-1 0 0 0,0 1 0 0 0,0 0 0 0 0,1-1 0 0 0,-1 1 0 0 0,1-1 0 0 0,-1 1 0 0 0,1 0 0 0 0,-1-1 1 0 0,1 1-1 0 0,0-1 0 0 0,0 0 0 0 0,1 3 0 0 0,4 5 14 0 0,0 0 1 0 0,8 8-1 0 0,-9-11 92 0 0,11 11 25 0 0,2 0 1 0 0,0-2 0 0 0,0 0-1 0 0,29 17 1 0 0,-26-17-114 0 0,-5-5-163 0 0,0 0-1 0 0,1-1 0 0 0,0-1 1 0 0,0 0-1 0 0,0-1 1 0 0,1-1-1 0 0,0-1 1 0 0,21 3-1 0 0,-27-6 0 0 0,1 0-1 0 0,0-1 1 0 0,-1-1 0 0 0,1 0-1 0 0,0-1 1 0 0,0 0 0 0 0,-1-1-1 0 0,1 0 1 0 0,-1-1 0 0 0,1-1-1 0 0,-1 0 1 0 0,21-10 0 0 0,4-8-911 0 0</inkml:trace>
  <inkml:trace contextRef="#ctx0" brushRef="#br0" timeOffset="903.33">10244 874 6912 0 0,'0'0'736'0'0,"7"6"-736"0"0,2 3 3520 0 0,5-3 688 0 0,0 0 135 0 0,6-3 25 0 0,-1 3-3312 0 0,5-6-656 0 0,-1 0-136 0 0,7-3-24 0 0,4-3-584 0 0,0-6-112 0 0,0-6-24 0 0,5-3-6192 0 0,2-6-1231 0 0</inkml:trace>
  <inkml:trace contextRef="#ctx0" brushRef="#br0" timeOffset="1323.81">11517 242 5984 0 0,'-22'19'-808'0'0,"-2"-1"3467"0"0,-51 30 13069 0 0,46-29-11942 0 0,1-1-4385 0 0,8-4 810 0 0,-4 2 156 0 0,-36 30 0 0 0,44-31-352 0 0,0 1 0 0 0,1 1 0 0 0,0 0 0 0 0,1 1-1 0 0,2 1 1 0 0,-16 27 0 0 0,0 15-185 0 0,3 2 1 0 0,3 0-1 0 0,2 1 0 0 0,-13 75 0 0 0,-24 267-421 0 0,48-321 495 0 0,-31 463 947 0 0,44-442 167 0 0,28 154 1 0 0,-30-245-954 0 0,1-1-1 0 0,1 0 1 0 0,0-1-1 0 0,0 1 0 0 0,2-1 1 0 0,0 1-1 0 0,0-1 1 0 0,1-1-1 0 0,1 0 1 0 0,0 0-1 0 0,1 0 1 0 0,0-1-1 0 0,0 0 1 0 0,1-1-1 0 0,1 0 1 0 0,11 8-1 0 0,-8-6-98 0 0,1-2-1 0 0,0 0 1 0 0,1 0-1 0 0,0-2 1 0 0,0 0 0 0 0,1-1-1 0 0,0 0 1 0 0,1-1-1 0 0,17 3 1 0 0,-15-5-105 0 0,0-1 1 0 0,1-1-1 0 0,27-1 0 0 0,-34-2-30 0 0,0 0 0 0 0,-1-1 0 0 0,1-1 0 0 0,0 0 0 0 0,23-10 0 0 0,-27 9-114 0 0,0 0-1 0 0,-1-1 1 0 0,1 0 0 0 0,-1-1 0 0 0,10-8 0 0 0,-14 10-406 0 0,0-1-1 0 0,0 0 1 0 0,-1 0 0 0 0,1 0 0 0 0,5-9-1 0 0,3-7-7609 0 0</inkml:trace>
  <inkml:trace contextRef="#ctx0" brushRef="#br0" timeOffset="1746.11">11795 1018 23983 0 0,'-1'1'547'0'0,"-6"20"235"0"0,3-10-130 0 0,-4 20-1 0 0,-2 27-674 0 0,-47 344-782 0 0,34 73-4372 0 0,25-413 3957 0 0,0-35-3909 0 0,1-11-1012 0 0</inkml:trace>
  <inkml:trace contextRef="#ctx0" brushRef="#br0" timeOffset="2122.82">12023 592 17791 0 0,'9'3'242'0'0,"-1"1"0"0"0,1 0 0 0 0,0 0 0 0 0,-1 1 0 0 0,0 0 0 0 0,0 1 0 0 0,7 6 0 0 0,-9-7-242 0 0,33 25 305 0 0,-2 2-1 0 0,0 2 0 0 0,-3 1 0 0 0,33 44 1 0 0,-62-72-155 0 0,4 3 30 0 0,-2 0-1 0 0,1 1 1 0 0,-2 0-1 0 0,1 0 0 0 0,-1 0 1 0 0,4 13-1 0 0,-9-19-102 0 0,-1-1-1 0 0,1 0 0 0 0,-1 0 1 0 0,1 0-1 0 0,-1 0 0 0 0,-1 0 1 0 0,1 0-1 0 0,-1 0 0 0 0,1 1 1 0 0,-1-1-1 0 0,0 0 0 0 0,0 0 1 0 0,-1-1-1 0 0,1 1 0 0 0,-1 0 1 0 0,0 0-1 0 0,0-1 0 0 0,0 1 1 0 0,-1-1-1 0 0,-2 4 0 0 0,-5 5 102 0 0,-1-1 0 0 0,0-1 0 0 0,-1 0 1 0 0,-13 10-1 0 0,-23 12 819 0 0,-98 52 0 0 0,106-68-566 0 0,28-12-243 0 0,1 0 0 0 0,-14 8 0 0 0,16-7-162 0 0,4-2-24 0 0,1-1-1 0 0,-1 1 1 0 0,0 0-1 0 0,1 0 1 0 0,0 0-1 0 0,0 0 0 0 0,0 1 1 0 0,0 0-1 0 0,0 0 1 0 0,1 0-1 0 0,-1 0 1 0 0,-4 9-1 0 0,6-9-1 0 0,0 0 0 0 0,0 0 0 0 0,1 0 0 0 0,-1 1 0 0 0,1-1 0 0 0,0 1 0 0 0,0-1 0 0 0,0 1 0 0 0,1-1 0 0 0,0 1 0 0 0,0 0 0 0 0,0-1 0 0 0,0 1 0 0 0,1 0 0 0 0,1 5 0 0 0,5 16 0 0 0,1 0 0 0 0,1-1 0 0 0,1-1 0 0 0,24 41 0 0 0,163 259 0 0 0,-111-196-2901 0 0,-62-99-2226 0 0</inkml:trace>
  <inkml:trace contextRef="#ctx0" brushRef="#br0" timeOffset="2526.14">12694 1949 20591 0 0,'2'46'2267'0'0,"-1"-30"-1946"0"0,0 0 0 0 0,-1 0 0 0 0,-1-1 0 0 0,-3 19 0 0 0,-6 15 622 0 0,-16 66 300 0 0,9-43-1017 0 0,11-20-203 0 0,5-48-16 0 0,1 1 0 0 0,0-1 0 0 0,0 0 0 0 0,0 1 1 0 0,1-1-1 0 0,0 0 0 0 0,-1 0 0 0 0,1 1 0 0 0,1-1 0 0 0,-1 0 0 0 0,1 0 1 0 0,-1 0-1 0 0,1 0 0 0 0,0 0 0 0 0,1-1 0 0 0,-1 1 0 0 0,1-1 1 0 0,-1 1-1 0 0,1-1 0 0 0,5 4 0 0 0,-2-1 30 0 0,1-1 0 0 0,1 0 0 0 0,-1 0 0 0 0,1 0 0 0 0,0-1 0 0 0,0 0 0 0 0,0-1 0 0 0,16 5 0 0 0,11 2 43 0 0,0-1-1 0 0,1-2 1 0 0,-1-1 0 0 0,44 1 0 0 0,-73-7-226 0 0,5 0-44 0 0,0-1 0 0 0,20-2 0 0 0,-27 2 27 0 0,-1 0 0 0 0,0 0 1 0 0,0 0-1 0 0,1 0 0 0 0,-1 0 0 0 0,0-1 0 0 0,0 1 1 0 0,-1-1-1 0 0,1 0 0 0 0,0 0 0 0 0,0 0 0 0 0,-1-1 0 0 0,4-3 1 0 0,-5 5 84 0 0,3-3-743 0 0,0-1 0 0 0,-1 0 0 0 0,5-7 0 0 0,-1-6-907 0 0</inkml:trace>
  <inkml:trace contextRef="#ctx0" brushRef="#br0" timeOffset="2927.17">13367 577 21511 0 0,'-8'5'1946'0'0,"12"-5"-725"0"0,1 0-1068 0 0,46-2-24 0 0,24 1-139 0 0,-64 2-40 0 0,-1 0-1 0 0,-1 0 1 0 0,1 1-1 0 0,0 0 1 0 0,13 6-1 0 0,-18-6 25 0 0,0 1-1 0 0,-1-1 0 0 0,1 1 1 0 0,-1 0-1 0 0,0 0 0 0 0,0 1 1 0 0,0-1-1 0 0,-1 1 0 0 0,1 0 1 0 0,-1 0-1 0 0,0 0 1 0 0,0 0-1 0 0,0 0 0 0 0,3 8 1 0 0,2 5-132 0 0,-1 1 1 0 0,8 28-1 0 0,-13-37 85 0 0,6 23-207 0 0,7 56 0 0 0,-4 36 108 0 0,-9-90 137 0 0,-1 174-521 0 0,-2-151 328 0 0,-10 245-1028 0 0,3-77 32 0 0,-3 11 518 0 0,-1 53 1632 0 0,5-169 709 0 0,0 14 726 0 0,7-114-1803 0 0,-1 0 0 0 0,-1 0 0 0 0,-1 0 0 0 0,0 0 0 0 0,-9 27 0 0 0,12-46-530 0 0,-1 0-1 0 0,1 1 0 0 0,-1-1 1 0 0,1 0-1 0 0,-1 0 1 0 0,0 0-1 0 0,1 0 1 0 0,-1 1-1 0 0,0-1 0 0 0,0 0 1 0 0,0 0-1 0 0,0-1 1 0 0,0 1-1 0 0,0 0 1 0 0,0 0-1 0 0,0 0 0 0 0,0-1 1 0 0,0 1-1 0 0,0 0 1 0 0,-1-1-1 0 0,1 1 1 0 0,-2 0-1 0 0,2-1-32 0 0,-1 0 1 0 0,0 0-1 0 0,0 0 0 0 0,1 0 0 0 0,-1 0 1 0 0,0 0-1 0 0,0 0 0 0 0,1-1 0 0 0,-1 1 1 0 0,0-1-1 0 0,0 1 0 0 0,1-1 0 0 0,-1 0 1 0 0,0 0-1 0 0,1 1 0 0 0,-1-1 0 0 0,-1-1 0 0 0,-15-13-511 0 0,-1-1-1 0 0,2-1 1 0 0,0-1-1 0 0,-18-24 1 0 0,21 24-644 0 0,-23-40 0 0 0,14 16-479 0 0</inkml:trace>
  <inkml:trace contextRef="#ctx0" brushRef="#br0" timeOffset="3425.41">14403 1 24503 0 0,'0'0'1196'0'0,"1"1"-525"0"0,30 23-4 0 0,-10-6-513 0 0,-12-10-154 0 0,-1 0 0 0 0,0 1 0 0 0,-1 0 0 0 0,1 1 0 0 0,-2 0 0 0 0,11 20 0 0 0,-6-11 0 0 0,-5-7-86 0 0,0 0-1 0 0,-1 0 1 0 0,3 14-1 0 0,1 0-63 0 0,6 22-493 0 0,-2 0 0 0 0,-2 1 0 0 0,4 51-1 0 0,4 152-1179 0 0,-25 33 676 0 0,-23-1 797 0 0,27-270 347 0 0,-74 468-85 0 0,18-137 150 0 0,36-200-15 0 0,-17 121 727 0 0,4 119 2333 0 0,27-281-1746 0 0,2 48 960 0 0,6-143-2146 0 0,0-3 40 0 0,0 0 0 0 0,0 1 1 0 0,-2 11-1 0 0,2-17-184 0 0,-1 0 0 0 0,1 0 0 0 0,0 0 0 0 0,-1 0-1 0 0,1 0 1 0 0,0 0 0 0 0,-1 0 0 0 0,1 0 0 0 0,-1 0-1 0 0,0 0 1 0 0,1 0 0 0 0,-1 0 0 0 0,0 0-1 0 0,1 0 1 0 0,-1-1 0 0 0,0 1 0 0 0,0 0 0 0 0,0 0-1 0 0,0-1 1 0 0,0 1 0 0 0,0-1 0 0 0,0 1 0 0 0,0-1-1 0 0,0 1 1 0 0,0-1 0 0 0,0 0 0 0 0,0 1 0 0 0,-1-1-1 0 0,-3 0-19 0 0,1 0 1 0 0,-1 0-1 0 0,1 0 0 0 0,0 0 0 0 0,-1-1 0 0 0,1 0 0 0 0,0 0 0 0 0,-5-2 0 0 0,-33-16-162 0 0,13 6-42 0 0,-84-40-2239 0 0,-135-85 1 0 0,192 105 513 0 0</inkml:trace>
  <inkml:trace contextRef="#ctx0" brushRef="#br0" timeOffset="5859.71">120 3937 11056 0 0,'-28'13'1148'0'0,"3"-1"196"0"0,11-2 2654 0 0,14-9-3845 0 0,0-1-1 0 0,-1 1 1 0 0,1-1 0 0 0,-1 1 0 0 0,1-1-1 0 0,0 1 1 0 0,-1-1 0 0 0,1 1-1 0 0,0-1 1 0 0,0 1 0 0 0,-1 0-1 0 0,1-1 1 0 0,0 1 0 0 0,0-1-1 0 0,0 2 1 0 0,0-1-92 0 0,0 0 0 0 0,0-1 1 0 0,0 1-1 0 0,0 0 0 0 0,1 0 0 0 0,-1-1 0 0 0,0 1 0 0 0,1 0 1 0 0,-1 0-1 0 0,0-1 0 0 0,1 1 0 0 0,-1 0 0 0 0,1-1 1 0 0,-1 1-1 0 0,1-1 0 0 0,0 2 0 0 0,2 0-60 0 0,0 1-1 0 0,0-1 1 0 0,0 0-1 0 0,7 3 0 0 0,-2-2-101 0 0,0 1-1 0 0,0-1 1 0 0,0-1 0 0 0,0 0-1 0 0,0 0 1 0 0,1 0-1 0 0,-1-1 1 0 0,1 0-1 0 0,-1-1 1 0 0,11-1-1 0 0,1-1-566 0 0</inkml:trace>
  <inkml:trace contextRef="#ctx0" brushRef="#br0" timeOffset="6260.32">40 4134 12440 0 0,'-24'25'1134'0'0,"13"-9"551"0"0,10-15-1017 0 0,1 0 0 0 0,-1 0-1 0 0,1 1 1 0 0,-1-1 0 0 0,1 1 0 0 0,0-1-1 0 0,-1 1 1 0 0,1 1 0 0 0,0-1-574 0 0,1 0 0 0 0,-1-1 1 0 0,1 1-1 0 0,-1 0 0 0 0,1-1 0 0 0,0 1 1 0 0,-1-1-1 0 0,1 1 0 0 0,0-1 1 0 0,0 0-1 0 0,0 1 0 0 0,0-1 0 0 0,0 0 1 0 0,1 1-1 0 0,-1-1 0 0 0,0 0 1 0 0,1 0-1 0 0,-1 0 0 0 0,0 0 0 0 0,1-1 1 0 0,1 2-1 0 0,0 0-88 0 0,0-1-1 0 0,-1 0 1 0 0,1 0-1 0 0,0 0 1 0 0,0 0-1 0 0,-1 0 1 0 0,1 0 0 0 0,0-1-1 0 0,0 1 1 0 0,0-1-1 0 0,5 0 1 0 0,20-7-1268 0 0,-11 1-3755 0 0,-16 6 4667 0 0,13-8-6863 0 0</inkml:trace>
  <inkml:trace contextRef="#ctx0" brushRef="#br0" timeOffset="6668.27">964 4039 15664 0 0,'0'0'1206'0'0,"2"0"-621"0"0,21 6 1565 0 0,-13-3-1522 0 0,1 0-1 0 0,-1-1 1 0 0,13 1-1 0 0,10-2-512 0 0,37 4-396 0 0,103-8 1 0 0,-142 0-1520 0 0,-1 1-5389 0 0</inkml:trace>
  <inkml:trace contextRef="#ctx0" brushRef="#br0" timeOffset="7057.71">2345 3579 20815 0 0,'-9'10'478'0'0,"-1"0"0"0"0,0 0-1 0 0,-1-2 1 0 0,-12 9 0 0 0,-15 13 223 0 0,13-8-508 0 0,1 1 0 0 0,0 1 0 0 0,2 1 0 0 0,1 1 0 0 0,1 1 0 0 0,1 1 0 0 0,2 0 0 0 0,-28 61 0 0 0,28-42-258 0 0,2 2-1 0 0,1 0 1 0 0,3 0 0 0 0,-6 67-1 0 0,12-51 3 0 0,2 0-1 0 0,12 124 1 0 0,-8-183 59 0 0,1 15-27 0 0,10 39-1 0 0,-11-55 42 0 0,0-1-1 0 0,1 1 1 0 0,-1-1-1 0 0,1 1 0 0 0,0-1 1 0 0,1 0-1 0 0,-1 0 0 0 0,1 1 1 0 0,0-2-1 0 0,0 1 1 0 0,0 0-1 0 0,0-1 0 0 0,1 1 1 0 0,5 3-1 0 0,-7-5 9 0 0,1-1-1 0 0,-1 0 0 0 0,1 0 0 0 0,0 0 1 0 0,-1-1-1 0 0,1 1 0 0 0,0 0 0 0 0,-1-1 1 0 0,1 0-1 0 0,0 0 0 0 0,0 0 1 0 0,-1 0-1 0 0,1 0 0 0 0,0 0 0 0 0,-1-1 1 0 0,1 1-1 0 0,0-1 0 0 0,-1 0 0 0 0,1 0 1 0 0,-1 0-1 0 0,1 0 0 0 0,-1 0 1 0 0,5-3-1 0 0,0-1 15 0 0,0 0 0 0 0,0 0 0 0 0,0-1 1 0 0,0 0-1 0 0,-1 0 0 0 0,6-8 0 0 0,9-13-2 0 0,-2 0-1 0 0,0-1 0 0 0,-2-1 1 0 0,-2 0-1 0 0,0-2 0 0 0,-2 1 1 0 0,15-54-1 0 0,-13 33 13 0 0,-6 20-122 0 0,7-37-1 0 0,-6 10-235 0 0,-4 0 0 0 0,-1-96 0 0 0,-6 98 141 0 0,-4-51-834 0 0,-3 34-634 0 0,1 12-6747 0 0,4 48 2416 0 0</inkml:trace>
  <inkml:trace contextRef="#ctx0" brushRef="#br0" timeOffset="7058.71">2767 4548 16959 0 0,'0'0'752'0'0,"8"6"336"0"0,-2 3-1088 0 0,-2-3 496 0 0,2 2 1512 0 0,7-14-1760 0 0,-6 0-16 0 0,-4-3 0 0 0,5-8-1608 0 0,-6-8-328 0 0,-4-31-64 0 0,4 2-15 0 0</inkml:trace>
  <inkml:trace contextRef="#ctx0" brushRef="#br0" timeOffset="7530.02">3331 4164 22607 0 0,'-5'5'524'0'0,"0"0"-1"0"0,-1 0 1 0 0,-9 6-1 0 0,14-10-478 0 0,0 0 0 0 0,0-1-1 0 0,0 1 1 0 0,0 0 0 0 0,0-1-1 0 0,0 0 1 0 0,-1 1 0 0 0,1-1 0 0 0,0 0-1 0 0,0 1 1 0 0,0-1 0 0 0,-1 0-1 0 0,1 0 1 0 0,-1 0 0 0 0,1 0-18 0 0,0-1 0 0 0,1 1 0 0 0,-1 0 0 0 0,1-1 0 0 0,-1 1 0 0 0,0 0 0 0 0,1-1 0 0 0,-1 1 0 0 0,1-1 0 0 0,-1 1-1 0 0,1-1 1 0 0,-1 1 0 0 0,1-1 0 0 0,-1 1 0 0 0,1-1 0 0 0,0 1 0 0 0,-1-1 0 0 0,1 0 0 0 0,0 1 0 0 0,0-1 0 0 0,-1 0 0 0 0,1 1 0 0 0,0-1 0 0 0,0 0 0 0 0,0 1 0 0 0,0-1 0 0 0,0-1 0 0 0,-2-15 34 0 0,0 0-1 0 0,2 0 0 0 0,0 0 1 0 0,3-19-1 0 0,15-69-837 0 0,-12 72 484 0 0,0 9-224 0 0,16-42-1 0 0,-10 31-24 0 0,-5 17 59 0 0,0 0 0 0 0,0 1 0 0 0,16-25 0 0 0,-19 35 243 0 0,0 2 1 0 0,0-1 0 0 0,1 0-1 0 0,-1 1 1 0 0,1 0 0 0 0,1 0-1 0 0,-1 0 1 0 0,0 1 0 0 0,1-1-1 0 0,0 1 1 0 0,0 1-1 0 0,11-6 1 0 0,-15 9 156 0 0,0-1 0 0 0,0 0 0 0 0,1 1 0 0 0,-1-1 0 0 0,0 1 0 0 0,0 0 0 0 0,1 0 0 0 0,-1 0 0 0 0,0 0 0 0 0,1 0 0 0 0,-1 0 0 0 0,0 1 1 0 0,1-1-1 0 0,-1 1 0 0 0,0 0 0 0 0,0-1 0 0 0,0 1 0 0 0,0 0 0 0 0,0 0 0 0 0,0 0 0 0 0,0 1 0 0 0,0-1 0 0 0,0 0 0 0 0,0 1 0 0 0,0-1 0 0 0,-1 1 0 0 0,1 0 0 0 0,1 2 0 0 0,1 1-7 0 0,-1-1-1 0 0,0 1 1 0 0,0 0-1 0 0,-1 0 1 0 0,0 1-1 0 0,1-1 1 0 0,-2 0-1 0 0,1 1 1 0 0,-1 0-1 0 0,2 9 1 0 0,-2 7 261 0 0,0 0 0 0 0,-2 0 1 0 0,0 0-1 0 0,-7 32 0 0 0,-26 86 1512 0 0,20-88-970 0 0,-96 343 5607 0 0,109-392-6276 0 0,-1 3 117 0 0,0 0 0 0 0,0 0 0 0 0,1 1 0 0 0,0-1 0 0 0,0 1 0 0 0,1-1 0 0 0,-1 1 0 0 0,1-1 1 0 0,1 0-1 0 0,-1 1 0 0 0,3 6 0 0 0,-3-11-144 0 0,1-1-1 0 0,0 1 1 0 0,0-1 0 0 0,0 1-1 0 0,1-1 1 0 0,-1 1 0 0 0,0-1 0 0 0,0 1-1 0 0,1-1 1 0 0,-1 0 0 0 0,1 0-1 0 0,-1 0 1 0 0,1 0 0 0 0,0 0 0 0 0,-1 0-1 0 0,1 0 1 0 0,0-1 0 0 0,2 2 0 0 0,4 0 37 0 0,-1 0 1 0 0,1 0 0 0 0,9 1 0 0 0,-10-3-55 0 0,1 1 0 0 0,0-2 0 0 0,9 0 0 0 0,13-1 0 0 0,120 9-389 0 0,-117-1-6 0 0,-25-3 81 0 0,0-2 0 0 0,0 1-1 0 0,12 0 1 0 0,-19-2 132 0 0,0 0 1 0 0,0 0-1 0 0,0 0 0 0 0,0 0 1 0 0,0 0-1 0 0,0-1 1 0 0,0 1-1 0 0,0 0 0 0 0,0-1 1 0 0,0 1-1 0 0,0 0 1 0 0,0-1-1 0 0,0 1 0 0 0,0-1 1 0 0,0 0-1 0 0,0 1 1 0 0,0-1-1 0 0,0 0 0 0 0,-1 1 1 0 0,1-1-1 0 0,0 0 0 0 0,0 0 1 0 0,-1 0-1 0 0,1 0 1 0 0,-1 0-1 0 0,1 1 0 0 0,-1-1 1 0 0,1 0-1 0 0,-1 0 1 0 0,0 0-1 0 0,1 0 0 0 0,-1-2 1 0 0,1-8-1689 0 0</inkml:trace>
  <inkml:trace contextRef="#ctx0" brushRef="#br0" timeOffset="7937.31">3961 3940 13824 0 0,'0'0'1246'0'0,"0"1"-826"0"0,3 61 5656 0 0,-1-33-5422 0 0,2 0 1 0 0,1 0-1 0 0,11 32 0 0 0,-13-52-607 0 0,0-1-1 0 0,1 1 1 0 0,1-1-1 0 0,-1 0 1 0 0,1 0-1 0 0,1 0 1 0 0,-1-1-1 0 0,12 12 1 0 0,-1-4 36 0 0,1 0-1 0 0,26 17 1 0 0,-7-11-50 0 0,-24-15-23 0 0,16 12 0 0 0,-7-3-6 0 0,-8-6 6 0 0,-1 0-1 0 0,0 0 1 0 0,-1 1 0 0 0,11 13 0 0 0,-19-20-7 0 0,0 1 1 0 0,0 0-1 0 0,0 0 0 0 0,-1 1 1 0 0,0-1-1 0 0,0 0 0 0 0,0 1 0 0 0,0-1 1 0 0,-1 1-1 0 0,0 0 0 0 0,0-1 1 0 0,0 1-1 0 0,0 0 0 0 0,-1 0 0 0 0,0 0 1 0 0,0 0-1 0 0,-1 5 0 0 0,0-2-26 0 0,-1 0 1 0 0,0 0-1 0 0,0-1 0 0 0,-1 1 1 0 0,0-1-1 0 0,0 0 0 0 0,-1 0 0 0 0,1 0 1 0 0,-2 0-1 0 0,1-1 0 0 0,-1 1 0 0 0,0-1 1 0 0,0 0-1 0 0,-11 9 0 0 0,9-10-319 0 0,1 0 0 0 0,-1 0 0 0 0,0-1 0 0 0,0 0 0 0 0,0 0 0 0 0,-1 0-1 0 0,1-1 1 0 0,-15 4 0 0 0,-5-1-1406 0 0</inkml:trace>
  <inkml:trace contextRef="#ctx0" brushRef="#br0" timeOffset="8342.83">3773 4184 15984 0 0,'23'-21'1131'0'0,"2"2"0"0"0,0 0 0 0 0,2 2 0 0 0,-1 1 0 0 0,2 1 0 0 0,36-14 0 0 0,-18 11-844 0 0,59-32 1 0 0,-11-8-2861 0 0,-68 37 1221 0 0</inkml:trace>
  <inkml:trace contextRef="#ctx0" brushRef="#br0" timeOffset="8747.92">4969 3091 14280 0 0,'0'0'3066'0'0,"1"2"-2235"0"0,2 2-654 0 0,0 1 0 0 0,0-1 1 0 0,-1 1-1 0 0,1-1 1 0 0,-1 1-1 0 0,-1 0 0 0 0,1 0 1 0 0,2 10-1 0 0,-2 2 0 0 0,2 26 0 0 0,-17 276 1133 0 0,10-280-1180 0 0,-11 117 201 0 0,-14 211 528 0 0,24-249 342 0 0,12 129 0 0 0,-5-214-906 0 0,2-1 0 0 0,1 1 0 0 0,11 34-1 0 0,-13-53-226 0 0,1 0 0 0 0,1 0-1 0 0,0-1 1 0 0,1 0 0 0 0,0-1 0 0 0,1 1-1 0 0,1-1 1 0 0,-1-1 0 0 0,16 15-1 0 0,-16-19-46 0 0,1 0 0 0 0,-1-1 1 0 0,1 0-1 0 0,1 0 0 0 0,-1-1 0 0 0,1 0 0 0 0,0-1 0 0 0,14 5 0 0 0,-3-4 8 0 0,1 0-1 0 0,-1-1 1 0 0,25 2-1 0 0,-22-5-33 0 0,1-1-1 0 0,-1-1 1 0 0,0-2 0 0 0,34-6 0 0 0,-43 6-280 0 0,-1-1 0 0 0,0-1 0 0 0,0 0 1 0 0,0-1-1 0 0,0 0 0 0 0,-1-1 1 0 0,0-1-1 0 0,-1 0 0 0 0,0-1 0 0 0,0 0 1 0 0,-1 0-1 0 0,18-19 0 0 0,-5-5-1307 0 0</inkml:trace>
  <inkml:trace contextRef="#ctx0" brushRef="#br0" timeOffset="8748.92">5073 3880 21599 0 0,'1'5'143'0'0,"1"0"-1"0"0,0 0 1 0 0,-1 0-1 0 0,2 0 0 0 0,-1-1 1 0 0,0 1-1 0 0,1-1 1 0 0,0 1-1 0 0,0-1 1 0 0,0 0-1 0 0,1 0 0 0 0,-1 0 1 0 0,1-1-1 0 0,0 1 1 0 0,0-1-1 0 0,0 0 1 0 0,6 3-1 0 0,4 2-123 0 0,1 0-1 0 0,0-1 0 0 0,0-1 1 0 0,20 5-1 0 0,-22-7 33 0 0,0 0 0 0 0,0-2 0 0 0,1 1 0 0 0,0-2-1 0 0,-1 0 1 0 0,1 0 0 0 0,0-2 0 0 0,26-3 0 0 0,-30 2-82 0 0,-1 0 0 0 0,0-1 0 0 0,0 0 1 0 0,0 0-1 0 0,0-1 0 0 0,0 0 0 0 0,-1-1 1 0 0,0 0-1 0 0,0 0 0 0 0,0-1 0 0 0,-1 0 0 0 0,0 0 1 0 0,12-14-1 0 0,-12 12-470 0 0,-1 0-1 0 0,7-11 1 0 0,8-24-1494 0 0</inkml:trace>
  <inkml:trace contextRef="#ctx0" brushRef="#br0" timeOffset="9142.34">5230 3314 20127 0 0,'0'0'2184'0'0,"-6"6"-1344"0"0,12 7-392 0 0,-2-4 0 0 0,2-3-360 0 0,4-4-88 0 0,1 1 0 0 0,2-6 0 0 0,4 1-328 0 0,7-4-88 0 0,-1-7-8 0 0,7-2-8807 0 0</inkml:trace>
  <inkml:trace contextRef="#ctx0" brushRef="#br0" timeOffset="9549.26">6497 2984 19295 0 0,'-52'34'2533'0'0,"-30"19"256"0"0,-51 24-1089 0 0,113-65-1698 0 0,1 1 0 0 0,1 1 0 0 0,1 1 0 0 0,-23 24 0 0 0,20-16-22 0 0,2 0 0 0 0,1 2 0 0 0,-16 26 0 0 0,20-26 20 0 0,1 0 0 0 0,0 0 0 0 0,2 1 0 0 0,1 1 0 0 0,-8 38 0 0 0,-13 141 0 0 0,15 139-57 0 0,14-331 54 0 0,9 227-357 0 0,-1-110 12 0 0,0-15 726 0 0,37 185-1 0 0,-39-277-330 0 0,1 1-1 0 0,14 34 1 0 0,-15-47-8 0 0,1 0 0 0 0,0 0 0 0 0,0-1 0 0 0,1 0 0 0 0,1-1 0 0 0,13 17 0 0 0,-15-22-31 0 0,1 1 0 0 0,-1-1-1 0 0,1 0 1 0 0,0-1 0 0 0,1 1-1 0 0,-1-1 1 0 0,1-1 0 0 0,0 0-1 0 0,0 0 1 0 0,0 0 0 0 0,11 2-1 0 0,-6-3-17 0 0,0 0 0 0 0,1-1-1 0 0,-1 0 1 0 0,1-1 0 0 0,-1 0 0 0 0,20-4-1 0 0,-14 1-111 0 0,0-1 0 0 0,0 0 0 0 0,-1-2-1 0 0,1 0 1 0 0,-1-1 0 0 0,-1-1 0 0 0,1-1-1 0 0,21-15 1 0 0,-30 18-406 0 0,-1-2 1 0 0,0 1-1 0 0,0-1 0 0 0,-1 0 0 0 0,0-1 0 0 0,7-10 1 0 0,-4-1-1099 0 0</inkml:trace>
  <inkml:trace contextRef="#ctx0" brushRef="#br0" timeOffset="9550.26">6802 3467 20559 0 0,'1'4'175'0'0,"1"0"-1"0"0,-1 0 0 0 0,0 0 1 0 0,-1 0-1 0 0,1 0 0 0 0,-1 0 1 0 0,0 1-1 0 0,0-1 1 0 0,0 0-1 0 0,0 0 0 0 0,-1 1 1 0 0,-1 5-1 0 0,1-3-170 0 0,0 1 0 0 0,1-1 0 0 0,-1 9 0 0 0,3 63 782 0 0,0 12-231 0 0,2 91-308 0 0,-14 1-90 0 0,6-118-115 0 0,-23 239 84 0 0,7-175-2587 0 0,10-94-192 0 0,6-23 715 0 0</inkml:trace>
  <inkml:trace contextRef="#ctx0" brushRef="#br0" timeOffset="9971.14">6886 3299 20383 0 0,'4'7'996'0'0,"3"4"-685"0"0,1-1 0 0 0,0 0 0 0 0,12 12 0 0 0,98 100 649 0 0,-88-96-803 0 0,2-1-1 0 0,64 39 1 0 0,-54-38-149 0 0,-38-23-116 0 0,0 0 1 0 0,0 0 0 0 0,0 0 0 0 0,0 1 0 0 0,-1-1-1 0 0,4 6 1 0 0,-6-8 90 0 0,0 0 0 0 0,0 0-1 0 0,-1 0 1 0 0,1 0 0 0 0,0 0 0 0 0,-1 0-1 0 0,1 0 1 0 0,-1 0 0 0 0,1 1 0 0 0,-1-1-1 0 0,0 0 1 0 0,1 0 0 0 0,-1 0 0 0 0,0 1-1 0 0,0-1 1 0 0,0 0 0 0 0,0 0 0 0 0,0 1-1 0 0,0-1 1 0 0,0 0 0 0 0,0 0 0 0 0,-1 0-1 0 0,1 1 1 0 0,0-1 0 0 0,-1 0 0 0 0,1 0-1 0 0,-1 0 1 0 0,1 0 0 0 0,-1 0 0 0 0,-1 2-1 0 0,-12 11 24 0 0,0-2 0 0 0,-1 1 0 0 0,-26 15 0 0 0,9-6 269 0 0,-55 38 727 0 0,-26 20-11 0 0,101-72-835 0 0,2 1 0 0 0,-1 0-1 0 0,-12 14 1 0 0,20-19-117 0 0,-1 1-1 0 0,2-1 0 0 0,-1 1 1 0 0,0-1-1 0 0,1 1 1 0 0,0 0-1 0 0,0 0 1 0 0,0 0-1 0 0,1 0 0 0 0,-1 0 1 0 0,0 10-1 0 0,2-10-38 0 0,1 0 0 0 0,-1 0 0 0 0,1 0 0 0 0,0 0 0 0 0,1 0 0 0 0,-1 0 0 0 0,1 0 0 0 0,0-1 0 0 0,0 1 0 0 0,0-1 0 0 0,5 7 0 0 0,-1 0 0 0 0,17 28 0 0 0,35 45 0 0 0,-8-14 0 0 0,86 106-156 0 0,-56-78 126 0 0,-66-80 112 0 0,-7-11-240 0 0,-1 1 1 0 0,0 0-1 0 0,-1 0 1 0 0,0 1-1 0 0,6 13 1 0 0,-10-21-798 0 0,5 2-1513 0 0</inkml:trace>
  <inkml:trace contextRef="#ctx0" brushRef="#br0" timeOffset="10380.06">7844 4444 20759 0 0,'0'1'472'0'0,"1"7"-182"0"0,0 0-1 0 0,1 0 0 0 0,2 9 0 0 0,3 18 362 0 0,-5-18-583 0 0,-1-11 0 0 0,0 0 1 0 0,0 0 0 0 0,-1 0 0 0 0,0 1 0 0 0,-1 5-1 0 0,0 9 235 0 0,0 32-1 0 0,2-22-228 0 0,-1 14-41 0 0,1-3-1 0 0,-2 0 0 0 0,-7 44 0 0 0,6-47-273 0 0,2-33 87 0 0,0 0 0 0 0,0 1 0 0 0,-1-1 0 0 0,0 0 0 0 0,0 1 0 0 0,-1-1 0 0 0,1 0 1 0 0,-4 7-1 0 0,1-7-1436 0 0,-2-5-74 0 0</inkml:trace>
  <inkml:trace contextRef="#ctx0" brushRef="#br0" timeOffset="10766.45">7998 4503 17191 0 0,'2'1'388'0'0,"39"17"476"0"0,75 23 0 0 0,-94-34-598 0 0,-13-4-104 0 0,0 0 0 0 0,10 1 0 0 0,6 1-83 0 0,14 2 1 0 0,-36-7-238 0 0,0 0 0 0 0,0 0 0 0 0,0 0 0 0 0,0 0 0 0 0,0-1 0 0 0,0 1 0 0 0,0-1 0 0 0,-1 0 0 0 0,1 0-1 0 0,5-2 1 0 0,2-5-882 0 0</inkml:trace>
  <inkml:trace contextRef="#ctx0" brushRef="#br0" timeOffset="10767.45">8223 4321 14280 0 0,'0'4'198'0'0,"1"2"68"0"0,-2 0 0 0 0,1 0 0 0 0,-1 0 0 0 0,-2 11 0 0 0,-1 0 812 0 0,1 0 0 0 0,1 0 1 0 0,-1 28-1 0 0,-1 12 938 0 0,-1 6-1510 0 0,3 0 0 0 0,7 75 0 0 0,0-59-490 0 0,-5-64-54 0 0,1-1-1 0 0,0 0 1 0 0,1 0 0 0 0,4 16-1 0 0,-4-26 66 0 0,0 2-2758 0 0</inkml:trace>
  <inkml:trace contextRef="#ctx0" brushRef="#br0" timeOffset="11927.22">8612 3177 8752 0 0,'-40'27'3857'0'0,"40"-27"-3799"0"0,-1 0 0 0 0,1 0 0 0 0,-1 0 0 0 0,1 1 0 0 0,-1-1 0 0 0,1 0 1 0 0,0 0-1 0 0,-1 0 0 0 0,1 0 0 0 0,-1 0 0 0 0,1 0 0 0 0,-1 0 0 0 0,1 0 0 0 0,-1 0 0 0 0,1 0 0 0 0,-1 0 0 0 0,1 0 1 0 0,-1 0-1 0 0,1-1 0 0 0,0 1 0 0 0,-1 0 0 0 0,1 0 0 0 0,-1-1 0 0 0,-5 0 4500 0 0,23-2-3985 0 0,-14 3-532 0 0,0-1 0 0 0,-1 1 0 0 0,1-1 1 0 0,-1 1-1 0 0,1 0 0 0 0,0 0 0 0 0,5 1 0 0 0,15 5 80 0 0,39 13 0 0 0,-50-14-86 0 0,0 1 0 0 0,0 0 0 0 0,-1 1 0 0 0,19 14-1 0 0,-19-13-34 0 0,0 0 0 0 0,-1 1 0 0 0,0 1 0 0 0,-1 0 0 0 0,0 0 0 0 0,11 16 0 0 0,-3-1 0 0 0,-11-18 0 0 0,-1 0 0 0 0,0 0 0 0 0,-1 1 0 0 0,0-1 0 0 0,6 16 0 0 0,0 7 11 0 0,-2 0 0 0 0,-1 0-1 0 0,-2 0 1 0 0,4 57 0 0 0,-9-41-28 0 0,0 32-474 0 0,-12 104 0 0 0,5-135 371 0 0,-6 48-45 0 0,11-57 108 0 0,0-1-18 0 0,-7 38 0 0 0,1-37 61 0 0,2-8 74 0 0,-4 48-1 0 0,10-26 22 0 0,0-25 19 0 0,-4 30-1 0 0,-12 31 635 0 0,0 3 312 0 0,-17 88 2514 0 0,29-158-2986 0 0,0-4-29 0 0,0 0-1 0 0,-1-1 1 0 0,-10 23-1 0 0,10-30-316 0 0,3-3-94 0 0,-1 0 1 0 0,0 0 0 0 0,-1 0 0 0 0,1 0-1 0 0,-1-1 1 0 0,0 0 0 0 0,-1 0-1 0 0,-7 8 1 0 0,5-8-79 0 0,-1 0 0 0 0,0-1 0 0 0,0 1-1 0 0,0-1 1 0 0,0-1 0 0 0,-1 1 0 0 0,1-2 0 0 0,-1 1 0 0 0,0-1-1 0 0,0 0 1 0 0,1-1 0 0 0,-1 0 0 0 0,-1-1 0 0 0,-13 0-1 0 0,1-1-927 0 0,-33-6-1 0 0,-19-9-6971 0 0,64 13 5950 0 0,-13-1-5763 0 0</inkml:trace>
  <inkml:trace contextRef="#ctx0" brushRef="#br0" timeOffset="12294.13">9534 4113 22087 0 0,'1'4'185'0'0,"1"0"0"0"0,0-1 0 0 0,-1 1 0 0 0,2 0-1 0 0,-1-1 1 0 0,0 0 0 0 0,1 1 0 0 0,0-1 0 0 0,-1 0-1 0 0,1 0 1 0 0,1-1 0 0 0,5 5 0 0 0,8 7-163 0 0,-11-9-16 0 0,1 0 1 0 0,-1-1-1 0 0,13 7 0 0 0,4 0 157 0 0,1 0 0 0 0,1-1 1 0 0,0-2-1 0 0,37 8 1 0 0,-36-11-21 0 0,21 3 208 0 0,84 3-1 0 0,-96-11-599 0 0,0-1 1 0 0,0-1-1 0 0,58-12 0 0 0,-72 9-325 0 0,-12 3 15 0 0,1 0 1 0 0,-1-1-1 0 0,0 0 1 0 0,0 0-1 0 0,0 0 1 0 0,0-2-1 0 0,0 1 1 0 0,11-8-1 0 0,-10 3-1036 0 0</inkml:trace>
  <inkml:trace contextRef="#ctx0" brushRef="#br0" timeOffset="12295.13">9956 3791 20503 0 0,'0'5'130'0'0,"1"0"1"0"0,-1 0-1 0 0,0-1 0 0 0,0 1 0 0 0,-1 0 0 0 0,0 0 0 0 0,0 0 0 0 0,0-1 0 0 0,0 1 0 0 0,0 0 1 0 0,-4 5-1 0 0,3-3-22 0 0,0 1-1 0 0,0 0 1 0 0,1 0 0 0 0,-2 12 0 0 0,-2 19 39 0 0,-1-18-154 0 0,3-9 25 0 0,0 0 1 0 0,-2 20-1 0 0,-3 108 864 0 0,2-53-410 0 0,-2 27-74 0 0,-10 38-99 0 0,9-116-489 0 0,7-29-512 0 0,0-1-1 0 0,0 1 1 0 0,1 0-1 0 0,-1 13 0 0 0,2-10-7020 0 0</inkml:trace>
  <inkml:trace contextRef="#ctx0" brushRef="#br0" timeOffset="12882.71">11042 4104 7832 0 0,'0'0'602'0'0,"-15"3"5196"0"0,-3-2 1069 0 0,16-1-6854 0 0,0 0 1 0 0,-1 1-1 0 0,1-1 1 0 0,0 1-1 0 0,0 0 1 0 0,0 0-1 0 0,0-1 0 0 0,0 1 1 0 0,1 1-1 0 0,-1-1 1 0 0,0 0-1 0 0,0 0 1 0 0,1 1-1 0 0,-1-1 0 0 0,0 1 1 0 0,1-1-1 0 0,-2 3 1 0 0,0-1-10 0 0,1 1 0 0 0,0-1 1 0 0,0 1-1 0 0,0-1 0 0 0,0 1 0 0 0,0 0 1 0 0,1 0-1 0 0,0 0 0 0 0,-2 6 1 0 0,2 1 5 0 0,0 0 1 0 0,0 15-1 0 0,1-20-10 0 0,3 31-28 0 0,1 1 0 0 0,1-1 0 0 0,2 0-1 0 0,21 62 1 0 0,-19-73 13 0 0,0-1 0 0 0,19 34 0 0 0,-19-44 9 0 0,0 0 0 0 0,0-1 0 0 0,2 0 0 0 0,22 23 0 0 0,-29-33 15 0 0,0 0-1 0 0,0-1 1 0 0,1 1-1 0 0,-1-1 1 0 0,1 0-1 0 0,0 0 1 0 0,0 0-1 0 0,0-1 1 0 0,1 0 0 0 0,-1 0-1 0 0,0 0 1 0 0,1-1-1 0 0,0 1 1 0 0,-1-2-1 0 0,1 1 1 0 0,-1 0-1 0 0,1-1 1 0 0,0 0-1 0 0,0 0 1 0 0,-1-1-1 0 0,1 0 1 0 0,0 0-1 0 0,-1 0 1 0 0,1 0-1 0 0,-1-1 1 0 0,0 0-1 0 0,1 0 1 0 0,-1-1-1 0 0,0 1 1 0 0,5-5-1 0 0,0 0 16 0 0,0-1 0 0 0,0 0 0 0 0,-1 0 0 0 0,0-1 0 0 0,0-1 0 0 0,-1 1 0 0 0,-1-1 0 0 0,1-1 0 0 0,-2 1 0 0 0,1-1 0 0 0,-2-1 0 0 0,9-21 0 0 0,-5 8 22 0 0,-2 0-1 0 0,-1 0 0 0 0,-1-1 1 0 0,-1 0-1 0 0,0-34 0 0 0,-3 39-58 0 0,-2-1 0 0 0,-3-26-1 0 0,2 38-1 0 0,0 0 0 0 0,0 0 0 0 0,-1 0 0 0 0,0 0 0 0 0,-1 1 0 0 0,0 0 0 0 0,-5-10 0 0 0,0 4-91 0 0,0 2 0 0 0,0-1-1 0 0,-1 1 1 0 0,-1 0 0 0 0,-15-13-1 0 0,23 23 46 0 0,-1 0 0 0 0,1 0 0 0 0,-1 1 0 0 0,0-1 0 0 0,0 1 0 0 0,0 0 0 0 0,0 0 0 0 0,-1 1 0 0 0,1-1 0 0 0,0 1-1 0 0,-1 0 1 0 0,1 0 0 0 0,-1 0 0 0 0,1 0 0 0 0,-1 1 0 0 0,0 0 0 0 0,1 0 0 0 0,-1 0 0 0 0,1 1 0 0 0,-1-1 0 0 0,1 1 0 0 0,-1 0-1 0 0,-6 3 1 0 0,0 1-982 0 0,0 0 0 0 0,1 1 0 0 0,0 0 0 0 0,-17 14 0 0 0,2-1-4485 0 0</inkml:trace>
  <inkml:trace contextRef="#ctx0" brushRef="#br0" timeOffset="13333.63">11769 4569 17623 0 0,'0'0'1336'0'0,"0"8"-744"0"0</inkml:trace>
  <inkml:trace contextRef="#ctx0" brushRef="#br0" timeOffset="13725.52">11997 4026 20935 0 0,'-2'1'472'0'0,"-4"8"228"0"0,4 10 436 0 0,2-19-1131 0 0,0 1 0 0 0,0-1 0 0 0,0 0 0 0 0,0 0 0 0 0,0 0 0 0 0,1 1 0 0 0,-1-1 0 0 0,0 0 0 0 0,0 0 0 0 0,0 0 0 0 0,1 1 0 0 0,-1-1 0 0 0,0 0 0 0 0,0 0 0 0 0,0 0 0 0 0,1 0 0 0 0,-1 1 0 0 0,0-1 0 0 0,0 0 0 0 0,1 0-1 0 0,-1 0 1 0 0,0 0 0 0 0,1 0 0 0 0,-1 0 0 0 0,0 0 0 0 0,0 0 0 0 0,1 0 0 0 0,-1 0 0 0 0,0 0 0 0 0,0 0 0 0 0,1 0 0 0 0,-1 0 0 0 0,0 0 0 0 0,0 0 0 0 0,1 0 0 0 0,-1 0 0 0 0,0 0 0 0 0,1-1 0 0 0,10-2 5 0 0,-1-3-234 0 0,0 0 0 0 0,-1 0 0 0 0,0-1-1 0 0,9-8 1 0 0,16-13-785 0 0,-22 20 568 0 0,0 0 0 0 0,1 1 0 0 0,0 0 0 0 0,18-7 0 0 0,-26 12 333 0 0,0 1 1 0 0,-1-1 0 0 0,1 1-1 0 0,0 0 1 0 0,0 1 0 0 0,0-1-1 0 0,0 1 1 0 0,0 0 0 0 0,0 0 0 0 0,-1 1-1 0 0,1-1 1 0 0,0 1 0 0 0,0 0-1 0 0,0 0 1 0 0,-1 1 0 0 0,9 3-1 0 0,-9-3 82 0 0,0 0-1 0 0,0 1 0 0 0,0-1 0 0 0,0 1 0 0 0,-1 0 0 0 0,1 0 0 0 0,-1 1 1 0 0,0-1-1 0 0,0 1 0 0 0,0-1 0 0 0,0 1 0 0 0,2 5 0 0 0,-2-3 78 0 0,-1 0 0 0 0,1 0-1 0 0,-1 0 1 0 0,0 0 0 0 0,-1 1-1 0 0,1-1 1 0 0,0 13 0 0 0,-2-3 141 0 0,0 0 0 0 0,-1 1 0 0 0,-1-1-1 0 0,-1 0 1 0 0,0 0 0 0 0,-6 18 0 0 0,-15 27 340 0 0,6-15-76 0 0,-46 98 1376 0 0,4-10 419 0 0,57-125-2102 0 0,0 0-1 0 0,0 0 1 0 0,1 0-1 0 0,1 0 1 0 0,-1 1 0 0 0,1 10-1 0 0,1-14-59 0 0,0 0 0 0 0,1 0 0 0 0,0-1-1 0 0,0 1 1 0 0,0-1 0 0 0,1 1 0 0 0,0-1-1 0 0,0 1 1 0 0,0-1 0 0 0,1 0-1 0 0,4 7 1 0 0,-4-6-72 0 0,1-1-1 0 0,0 0 0 0 0,1 0 1 0 0,-1-1-1 0 0,1 1 1 0 0,0-1-1 0 0,0 0 1 0 0,1 0-1 0 0,-1-1 0 0 0,1 0 1 0 0,-1 0-1 0 0,1 0 1 0 0,0 0-1 0 0,0-1 1 0 0,1 0-1 0 0,-1 0 0 0 0,0-1 1 0 0,9 1-1 0 0,13 1-249 0 0,-18-1 17 0 0,0-1 0 0 0,0 0 0 0 0,1-1 0 0 0,-1 0 0 0 0,0-1 0 0 0,14-2 0 0 0,-10 0-291 0 0,4 0-1410 0 0,-8-3 110 0 0</inkml:trace>
  <inkml:trace contextRef="#ctx0" brushRef="#br0" timeOffset="14095.93">12847 4026 20735 0 0,'0'2'472'0'0,"-4"11"83"0"0,0 0-1 0 0,-2 19 0 0 0,4-20-417 0 0,-7 27 191 0 0,5-20 97 0 0,-4 33 1 0 0,7-36-385 0 0,0 1 1 0 0,3 21 0 0 0,-1-31-33 0 0,0-1 0 0 0,0 0-1 0 0,1 1 1 0 0,0-1 0 0 0,0 0 0 0 0,1 0 0 0 0,-1 0 0 0 0,7 10 0 0 0,12 14 101 0 0,1-1 1 0 0,50 49-1 0 0,-61-66-91 0 0,1 0 0 0 0,-2 0 0 0 0,0 1-1 0 0,-1 0 1 0 0,0 1 0 0 0,0 0 0 0 0,-2 0 0 0 0,0 1 0 0 0,-1 0 0 0 0,0 0-1 0 0,-1 0 1 0 0,5 26 0 0 0,-8-27 0 0 0,-1 1 1 0 0,0-1-1 0 0,0 0 0 0 0,-2 1 1 0 0,-2 18-1 0 0,2-28-103 0 0,0 0 1 0 0,0 0-1 0 0,-1 0 0 0 0,1-1 1 0 0,-1 1-1 0 0,0 0 0 0 0,-1-1 1 0 0,1 0-1 0 0,-1 1 1 0 0,1-1-1 0 0,-1 0 0 0 0,-1 0 1 0 0,1-1-1 0 0,-1 1 0 0 0,1 0 1 0 0,-1-1-1 0 0,0 0 1 0 0,-7 4-1 0 0,8-5-175 0 0,-1 0 0 0 0,0 0 0 0 0,0 0 0 0 0,0-1 0 0 0,0 0 0 0 0,0 1 0 0 0,0-1 0 0 0,-5 0 0 0 0,-13-3-1617 0 0</inkml:trace>
  <inkml:trace contextRef="#ctx0" brushRef="#br0" timeOffset="14096.93">12741 4298 6912 0 0,'2'-7'198'0'0,"0"2"0"0"0,1-1 0 0 0,0 0 0 0 0,0 1-1 0 0,1-1 1 0 0,6-7 0 0 0,-6 7 1089 0 0,0 2-1 0 0,1-1 0 0 0,8-6 0 0 0,-9 8-682 0 0,0 1 0 0 0,0 0-1 0 0,0 0 1 0 0,0 0 0 0 0,1 1-1 0 0,-1-1 1 0 0,0 1 0 0 0,7-1 0 0 0,36-2 2129 0 0,1 1-975 0 0,-6 2-1118 0 0,65-11 0 0 0,-98 10-901 0 0,-1 0 0 0 0,0-1 0 0 0,1 0 0 0 0,-1 0 0 0 0,0-1 0 0 0,-1 0 0 0 0,1 0-1 0 0,-1 0 1 0 0,1-1 0 0 0,-1-1 0 0 0,6-6 0 0 0,4-8-7557 0 0</inkml:trace>
  <inkml:trace contextRef="#ctx0" brushRef="#br0" timeOffset="14483.44">13870 3333 20071 0 0,'-9'9'255'0'0,"0"0"0"0"0,0 1-1 0 0,1 0 1 0 0,0 0 0 0 0,1 1-1 0 0,0 0 1 0 0,1 0 0 0 0,-6 14-1 0 0,-2 2-133 0 0,7-16-69 0 0,2 0 0 0 0,-5 13-1 0 0,-61 213-35 0 0,20-54 63 0 0,22-88 53 0 0,-20 124 1 0 0,31-46 1095 0 0,17-154-987 0 0,2-1-1 0 0,0 0 1 0 0,1 0-1 0 0,1 0 1 0 0,0 0-1 0 0,1-1 1 0 0,11 27-1 0 0,-12-37-159 0 0,0 0 0 0 0,1 0 1 0 0,0 0-1 0 0,1 0 0 0 0,-1-1 0 0 0,1 0 0 0 0,0 0 0 0 0,1 0 0 0 0,0-1 0 0 0,10 8 0 0 0,-7-7-25 0 0,0 0-1 0 0,0-1 0 0 0,1 0 0 0 0,0-1 1 0 0,0 0-1 0 0,21 5 0 0 0,-5-4-57 0 0,0-2-1 0 0,0 0 1 0 0,0-2-1 0 0,0-1 1 0 0,42-5-1 0 0,61-14-312 0 0,-101 14 130 0 0,0-3-1 0 0,42-15 0 0 0,-62 19 4 0 0,1-1 0 0 0,-1 1 0 0 0,0-1 0 0 0,0-1 0 0 0,0 0 0 0 0,10-10 0 0 0,-13 11-435 0 0,0-1 1 0 0,0 0-1 0 0,0 0 0 0 0,-1 0 0 0 0,4-8 1 0 0,3-13-7321 0 0</inkml:trace>
  <inkml:trace contextRef="#ctx0" brushRef="#br0" timeOffset="14903.8">13688 3842 21743 0 0,'3'10'265'0'0,"1"0"0"0"0,0 0 0 0 0,1-1 0 0 0,0 0 0 0 0,0 1 0 0 0,1-1 0 0 0,0-1-1 0 0,7 9 1 0 0,-1-5-241 0 0,1 0-1 0 0,0-1 1 0 0,1 0-1 0 0,0-1 0 0 0,1-1 1 0 0,0 0-1 0 0,1-1 1 0 0,-1-1-1 0 0,1 0 1 0 0,1-1-1 0 0,-1-1 0 0 0,1 0 1 0 0,34 4-1 0 0,-40-9-354 0 0,0 0-1 0 0,0 0 1 0 0,0-1 0 0 0,-1 0-1 0 0,1-1 1 0 0,0-1 0 0 0,-1 0-1 0 0,0 0 1 0 0,0-1-1 0 0,15-6 1 0 0,5-9-7271 0 0</inkml:trace>
  <inkml:trace contextRef="#ctx0" brushRef="#br0" timeOffset="14904.8">13940 3478 8288 0 0,'-1'1'445'0'0,"1"1"0"0"0,0-1 0 0 0,0 1 0 0 0,0 0 1 0 0,0-1-1 0 0,0 1 0 0 0,0 0 0 0 0,0-1 0 0 0,0 1 0 0 0,1-1 0 0 0,-1 1 1 0 0,1-1-1 0 0,-1 1 0 0 0,1-1 0 0 0,-1 1 0 0 0,1-1 0 0 0,0 1 1 0 0,0-1-1 0 0,0 0 0 0 0,0 1 0 0 0,2 1 0 0 0,-2-2 116 0 0,1 1 1 0 0,0-1-1 0 0,-1 0 0 0 0,1 0 1 0 0,0 0-1 0 0,-1 0 0 0 0,1 0 1 0 0,0-1-1 0 0,2 2 0 0 0,12 0-476 0 0,0-3-39 0 0,0 0-1 0 0,0-1 1 0 0,0 0-1 0 0,0-2 0 0 0,-1 0 1 0 0,1-1-1 0 0,15-6 1 0 0,-15 3-893 0 0,0 0-1 0 0,0 0 1 0 0,21-17 0 0 0,-1-4-6739 0 0</inkml:trace>
  <inkml:trace contextRef="#ctx0" brushRef="#br0" timeOffset="15265.42">15133 3037 8752 0 0,'-1'1'673'0'0,"-8"6"636"0"0,-1 0 1 0 0,0-1-1 0 0,-1 0 0 0 0,1 0 1 0 0,-1-1-1 0 0,0-1 0 0 0,-15 5 1 0 0,-84 14 5372 0 0,71-16-7218 0 0,30-6 522 0 0,1 1 0 0 0,0 1 0 0 0,-1 0 1 0 0,1 0-1 0 0,1 0 0 0 0,-1 1 0 0 0,0 0 0 0 0,1 1 0 0 0,0-1 1 0 0,-12 11-1 0 0,9-5-91 0 0,0 1 0 0 0,1 0 0 0 0,0 0-1 0 0,0 1 1 0 0,-11 21 0 0 0,-12 30-186 0 0,3 1 0 0 0,-30 92 0 0 0,-23 191-145 0 0,78-323 420 0 0,-60 375 173 0 0,44-200 659 0 0,19-169-550 0 0,2 1 0 0 0,0-1 1 0 0,2 0-1 0 0,2 0 0 0 0,0-1 0 0 0,11 33 0 0 0,-12-51-228 0 0,0-1 1 0 0,1 1-1 0 0,0-1 1 0 0,0 0-1 0 0,1 0 1 0 0,0 0-1 0 0,1-1 0 0 0,0 0 1 0 0,1 0-1 0 0,0 0 1 0 0,0-1-1 0 0,1-1 1 0 0,0 1-1 0 0,0-2 1 0 0,0 1-1 0 0,1-1 1 0 0,0 0-1 0 0,14 5 0 0 0,0-3-130 0 0,0-2 0 0 0,-1 0 0 0 0,2-1-1 0 0,-1-2 1 0 0,1 0 0 0 0,-1-2 0 0 0,1-1-1 0 0,-1 0 1 0 0,30-6 0 0 0,-44 5 32 0 0,11-1-370 0 0,1-1 0 0 0,39-11-1 0 0,-58 12 75 0 0,1 0 0 0 0,0 0 0 0 0,0 0 0 0 0,-1-1-1 0 0,0 0 1 0 0,1 1 0 0 0,-1-1 0 0 0,0 0 0 0 0,0 0 0 0 0,-1-1-1 0 0,1 1 1 0 0,0-1 0 0 0,-1 1 0 0 0,3-7 0 0 0,2-12-7013 0 0</inkml:trace>
  <inkml:trace contextRef="#ctx0" brushRef="#br0" timeOffset="15665.74">15371 3424 22255 0 0,'1'3'100'0'0,"0"-1"-1"0"0,-1 0 1 0 0,1 0-1 0 0,-1 0 1 0 0,1 0-1 0 0,-1 0 1 0 0,0 0-1 0 0,0 1 1 0 0,0-1-1 0 0,0 0 1 0 0,0 0-1 0 0,0 0 1 0 0,-2 4-1 0 0,1 6 200 0 0,-4 83 457 0 0,-7 93-564 0 0,-4 14 51 0 0,-6 53-484 0 0,16-213-868 0 0,-11 40 1 0 0,-6-3-6302 0 0,19-73 5508 0 0</inkml:trace>
  <inkml:trace contextRef="#ctx0" brushRef="#br0" timeOffset="16116.73">15589 3127 16439 0 0,'6'-1'115'0'0,"-1"-1"0"0"0,1 1 0 0 0,-1 0 0 0 0,1 0 0 0 0,0 0-1 0 0,-1 1 1 0 0,1 0 0 0 0,0 0 0 0 0,0 1 0 0 0,-1 0-1 0 0,1 0 1 0 0,-1 0 0 0 0,1 0 0 0 0,-1 1 0 0 0,1 0 0 0 0,-1 0-1 0 0,0 0 1 0 0,0 1 0 0 0,0 0 0 0 0,6 4 0 0 0,5 5 246 0 0,0 0 1 0 0,-1 2-1 0 0,-1-1 1 0 0,19 24-1 0 0,55 86-13 0 0,-59-79-299 0 0,-16-26-49 0 0,-1 1 0 0 0,-1 1 0 0 0,-1 0 0 0 0,10 27 0 0 0,-19-44 28 0 0,-1-1-1 0 0,1 1 0 0 0,-1-1 0 0 0,1 1 0 0 0,-1 0 0 0 0,0 0 0 0 0,0-1 1 0 0,0 1-1 0 0,0 0 0 0 0,-1-1 0 0 0,1 1 0 0 0,-1 0 0 0 0,0-1 1 0 0,0 1-1 0 0,0-1 0 0 0,0 1 0 0 0,0-1 0 0 0,0 1 0 0 0,0-1 0 0 0,-1 0 1 0 0,1 0-1 0 0,-1 0 0 0 0,0 0 0 0 0,0 0 0 0 0,0 0 0 0 0,0 0 1 0 0,-2 2-1 0 0,-3 1 80 0 0,0 0 1 0 0,-1-1 0 0 0,0 0 0 0 0,0 0 0 0 0,0 0-1 0 0,0-1 1 0 0,-9 3 0 0 0,-14 3 110 0 0,-7 3 305 0 0,-1-2 1 0 0,-53 7-1 0 0,50-13-230 0 0,-78 19-1 0 0,115-22-282 0 0,0 1 0 0 0,0 0-1 0 0,0 0 1 0 0,0 1 0 0 0,0-1 0 0 0,-6 5-1 0 0,10-6 21 0 0,0 0-1 0 0,0 0 1 0 0,0-1-1 0 0,0 1 1 0 0,0 0-1 0 0,0 0 1 0 0,0 0-1 0 0,0 0 1 0 0,1 0-1 0 0,-1 1 0 0 0,0-1 1 0 0,1 0-1 0 0,-1 0 1 0 0,1 0-1 0 0,-1 1 1 0 0,1-1-1 0 0,-1 0 1 0 0,1 1-1 0 0,0-1 0 0 0,0 0 1 0 0,-1 1-1 0 0,1-1 1 0 0,0 0-1 0 0,0 1 1 0 0,0-1-1 0 0,1 0 1 0 0,-1 1-1 0 0,0-1 0 0 0,1 0 1 0 0,-1 1-1 0 0,0-1 1 0 0,1 1-1 0 0,9 18-14 0 0,1-2 1 0 0,1 1-1 0 0,0-1 0 0 0,1-1 0 0 0,20 20 0 0 0,83 70-369 0 0,-86-81-23 0 0,39 40-3016 0 0,-53-51 1998 0 0</inkml:trace>
  <inkml:trace contextRef="#ctx0" brushRef="#br0" timeOffset="16117.73">16182 4169 6912 0 0,'2'6'114'0'0,"0"1"1"0"0,0 0 0 0 0,-1 0-1 0 0,0 0 1 0 0,0 0 0 0 0,-1 0-1 0 0,0 0 1 0 0,0 0 0 0 0,-3 11-1 0 0,-20 107 10997 0 0,14-94-9412 0 0,-22 58-1 0 0,24-73-1392 0 0,1-1 0 0 0,1 1 0 0 0,1 0-1 0 0,-5 31 1 0 0,-18 98 1334 0 0,27-140-1586 0 0,-10 81 609 0 0,10-74-573 0 0,0 0 0 0 0,0 0 0 0 0,1 0 0 0 0,1-1-1 0 0,3 15 1 0 0,-5-24-80 0 0,1 0-1 0 0,0 0 0 0 0,0 0 1 0 0,0 0-1 0 0,0 0 0 0 0,0 0 1 0 0,0 0-1 0 0,1-1 0 0 0,-1 1 1 0 0,1 0-1 0 0,-1-1 0 0 0,1 1 1 0 0,0-1-1 0 0,-1 0 1 0 0,1 1-1 0 0,0-1 0 0 0,0 0 1 0 0,0 0-1 0 0,0 0 0 0 0,0 0 1 0 0,0 0-1 0 0,0-1 0 0 0,3 1 1 0 0,5 1-19 0 0,0 0-1 0 0,0-1 1 0 0,19-1 0 0 0,-20 0 16 0 0,20-2-207 0 0,-1-1 0 0 0,54-12 1 0 0,-17 2-542 0 0,-47 10 418 0 0,0 0-27 0 0,0 0-1 0 0,0-1 1 0 0,18-7 0 0 0,-17 5-599 0 0,6-3-1465 0 0,-9 0-2979 0 0,-3-3-1245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7"/>
  <sheetViews>
    <sheetView topLeftCell="C1" zoomScaleNormal="100" workbookViewId="0">
      <pane ySplit="2" topLeftCell="A3" activePane="bottomLeft" state="frozen"/>
      <selection pane="bottomLeft" activeCell="I3" sqref="I3"/>
    </sheetView>
  </sheetViews>
  <sheetFormatPr defaultRowHeight="14.35" x14ac:dyDescent="0.5"/>
  <cols>
    <col min="1" max="1" width="9.29296875" bestFit="1" customWidth="1"/>
    <col min="2" max="2" width="11.1171875" style="4" bestFit="1" customWidth="1"/>
    <col min="3" max="3" width="12.5859375" bestFit="1" customWidth="1"/>
    <col min="4" max="4" width="11" bestFit="1" customWidth="1"/>
    <col min="5" max="5" width="12.41015625" bestFit="1" customWidth="1"/>
    <col min="6" max="7" width="11.29296875" customWidth="1"/>
    <col min="8" max="8" width="15.1171875" bestFit="1" customWidth="1"/>
    <col min="9" max="9" width="9" style="4"/>
  </cols>
  <sheetData>
    <row r="1" spans="1:13" x14ac:dyDescent="0.5">
      <c r="B1" s="5" t="s">
        <v>5</v>
      </c>
      <c r="C1" s="3" t="s">
        <v>6</v>
      </c>
      <c r="D1" s="3" t="s">
        <v>8</v>
      </c>
      <c r="E1" s="3" t="s">
        <v>7</v>
      </c>
      <c r="H1" s="7" t="s">
        <v>42</v>
      </c>
      <c r="I1" s="31" t="s">
        <v>15</v>
      </c>
      <c r="J1" s="31"/>
      <c r="K1" s="31"/>
      <c r="L1" s="31"/>
      <c r="M1" s="31"/>
    </row>
    <row r="2" spans="1:13" x14ac:dyDescent="0.5">
      <c r="A2" s="1" t="s">
        <v>0</v>
      </c>
      <c r="B2" s="5" t="s">
        <v>1</v>
      </c>
      <c r="C2" s="1" t="s">
        <v>2</v>
      </c>
      <c r="D2" s="1" t="s">
        <v>4</v>
      </c>
      <c r="E2" s="1" t="s">
        <v>3</v>
      </c>
      <c r="F2" s="1" t="s">
        <v>14</v>
      </c>
      <c r="G2" s="7" t="s">
        <v>16</v>
      </c>
      <c r="H2" s="7" t="s">
        <v>17</v>
      </c>
      <c r="I2" s="5" t="s">
        <v>9</v>
      </c>
      <c r="J2" s="1" t="s">
        <v>10</v>
      </c>
      <c r="K2" s="1" t="s">
        <v>11</v>
      </c>
      <c r="L2" s="1" t="s">
        <v>13</v>
      </c>
      <c r="M2" s="1" t="s">
        <v>12</v>
      </c>
    </row>
    <row r="3" spans="1:13" x14ac:dyDescent="0.5">
      <c r="A3">
        <v>202012</v>
      </c>
      <c r="B3" s="6">
        <v>81.309997999999993</v>
      </c>
      <c r="C3" s="2">
        <v>113.922646</v>
      </c>
      <c r="D3" s="2">
        <v>127.233788</v>
      </c>
      <c r="E3" s="2">
        <v>63.672421</v>
      </c>
      <c r="F3" s="2">
        <v>122.529617</v>
      </c>
      <c r="G3" s="6">
        <f>(E3/E4-1)*100</f>
        <v>3.7554914828242136</v>
      </c>
      <c r="H3" s="19">
        <f>G3-M3</f>
        <v>3.7454914828242138</v>
      </c>
      <c r="I3" s="20">
        <v>4.63</v>
      </c>
      <c r="J3" s="20">
        <v>4.8099999999999996</v>
      </c>
      <c r="K3" s="20">
        <v>-1.36</v>
      </c>
      <c r="L3" s="20">
        <v>-2.42</v>
      </c>
      <c r="M3" s="2">
        <v>0.01</v>
      </c>
    </row>
    <row r="4" spans="1:13" x14ac:dyDescent="0.5">
      <c r="A4">
        <v>202011</v>
      </c>
      <c r="B4" s="6">
        <v>75.639999000000003</v>
      </c>
      <c r="C4" s="2">
        <v>104.91300200000001</v>
      </c>
      <c r="D4" s="2">
        <v>123.87454200000001</v>
      </c>
      <c r="E4" s="2">
        <v>61.367759999999997</v>
      </c>
      <c r="F4" s="2">
        <v>110.60047900000001</v>
      </c>
      <c r="G4" s="6">
        <f t="shared" ref="G4:G67" si="0">(E4/E5-1)*100</f>
        <v>9.5068553401074887</v>
      </c>
      <c r="H4" s="6">
        <f t="shared" ref="H4:H67" si="1">G4-M4</f>
        <v>9.4968553401074889</v>
      </c>
      <c r="I4" s="4">
        <v>12.47</v>
      </c>
      <c r="J4">
        <v>5.48</v>
      </c>
      <c r="K4">
        <v>2.11</v>
      </c>
      <c r="L4">
        <v>-12.25</v>
      </c>
      <c r="M4" s="2">
        <v>0.01</v>
      </c>
    </row>
    <row r="5" spans="1:13" x14ac:dyDescent="0.5">
      <c r="A5">
        <v>202010</v>
      </c>
      <c r="B5" s="6">
        <v>63.450001</v>
      </c>
      <c r="C5" s="2">
        <v>89.447936999999996</v>
      </c>
      <c r="D5" s="2">
        <v>109.712051</v>
      </c>
      <c r="E5" s="2">
        <v>56.040107999999996</v>
      </c>
      <c r="F5" s="2">
        <v>89.360305999999994</v>
      </c>
      <c r="G5" s="6">
        <f t="shared" si="0"/>
        <v>-2.5362780352881975</v>
      </c>
      <c r="H5" s="6">
        <f t="shared" si="1"/>
        <v>-2.5462780352881973</v>
      </c>
      <c r="I5" s="4">
        <v>-2.1</v>
      </c>
      <c r="J5">
        <v>4.4400000000000004</v>
      </c>
      <c r="K5">
        <v>4.03</v>
      </c>
      <c r="L5">
        <v>-3.03</v>
      </c>
      <c r="M5" s="2">
        <v>0.01</v>
      </c>
    </row>
    <row r="6" spans="1:13" x14ac:dyDescent="0.5">
      <c r="A6">
        <v>202009</v>
      </c>
      <c r="B6" s="6">
        <v>60.925240000000002</v>
      </c>
      <c r="C6" s="2">
        <v>87.825660999999997</v>
      </c>
      <c r="D6" s="2">
        <v>110.965034</v>
      </c>
      <c r="E6" s="2">
        <v>57.498427999999997</v>
      </c>
      <c r="F6" s="2">
        <v>90.551247000000004</v>
      </c>
      <c r="G6" s="6">
        <f t="shared" si="0"/>
        <v>-5.0069825906906669</v>
      </c>
      <c r="H6" s="6">
        <f t="shared" si="1"/>
        <v>-5.0169825906906667</v>
      </c>
      <c r="I6" s="4">
        <v>-3.63</v>
      </c>
      <c r="J6">
        <v>0.06</v>
      </c>
      <c r="K6">
        <v>-2.5099999999999998</v>
      </c>
      <c r="L6">
        <v>3.05</v>
      </c>
      <c r="M6" s="2">
        <v>0.01</v>
      </c>
    </row>
    <row r="7" spans="1:13" x14ac:dyDescent="0.5">
      <c r="A7">
        <v>202008</v>
      </c>
      <c r="B7" s="6">
        <v>64.563239999999993</v>
      </c>
      <c r="C7" s="2">
        <v>91.832663999999994</v>
      </c>
      <c r="D7" s="2">
        <v>114.67538500000001</v>
      </c>
      <c r="E7" s="2">
        <v>60.529110000000003</v>
      </c>
      <c r="F7" s="2">
        <v>93.828811999999999</v>
      </c>
      <c r="G7" s="6">
        <f t="shared" si="0"/>
        <v>9.438549206441337</v>
      </c>
      <c r="H7" s="6">
        <f t="shared" si="1"/>
        <v>9.4285492064413372</v>
      </c>
      <c r="I7" s="4">
        <v>7.63</v>
      </c>
      <c r="J7">
        <v>-0.25</v>
      </c>
      <c r="K7">
        <v>-2.94</v>
      </c>
      <c r="L7">
        <v>0.51</v>
      </c>
      <c r="M7" s="2">
        <v>0.01</v>
      </c>
    </row>
    <row r="8" spans="1:13" x14ac:dyDescent="0.5">
      <c r="A8">
        <v>202007</v>
      </c>
      <c r="B8" s="6">
        <v>61.447800000000001</v>
      </c>
      <c r="C8" s="2">
        <v>89.234336999999996</v>
      </c>
      <c r="D8" s="2">
        <v>110.76767700000001</v>
      </c>
      <c r="E8" s="2">
        <v>55.308765000000001</v>
      </c>
      <c r="F8" s="2">
        <v>79.104393000000002</v>
      </c>
      <c r="G8" s="6">
        <f t="shared" si="0"/>
        <v>7.3783378790077903</v>
      </c>
      <c r="H8" s="6">
        <f t="shared" si="1"/>
        <v>7.3683378790077905</v>
      </c>
      <c r="I8" s="4">
        <v>5.77</v>
      </c>
      <c r="J8">
        <v>-2.1800000000000002</v>
      </c>
      <c r="K8">
        <v>-1.39</v>
      </c>
      <c r="L8">
        <v>7.61</v>
      </c>
      <c r="M8" s="2">
        <v>0.01</v>
      </c>
    </row>
    <row r="9" spans="1:13" x14ac:dyDescent="0.5">
      <c r="A9">
        <v>202006</v>
      </c>
      <c r="B9" s="6">
        <v>59.640639999999998</v>
      </c>
      <c r="C9" s="2">
        <v>84.357703999999998</v>
      </c>
      <c r="D9" s="2">
        <v>106.16688499999999</v>
      </c>
      <c r="E9" s="2">
        <v>51.508308</v>
      </c>
      <c r="F9" s="2">
        <v>70.187056999999996</v>
      </c>
      <c r="G9" s="6">
        <f t="shared" si="0"/>
        <v>3.8436517651339486</v>
      </c>
      <c r="H9" s="6">
        <f t="shared" si="1"/>
        <v>3.8336517651339488</v>
      </c>
      <c r="I9" s="4">
        <v>2.46</v>
      </c>
      <c r="J9">
        <v>2.71</v>
      </c>
      <c r="K9">
        <v>-2.35</v>
      </c>
      <c r="L9">
        <v>-0.75</v>
      </c>
      <c r="M9" s="2">
        <v>0.01</v>
      </c>
    </row>
    <row r="10" spans="1:13" x14ac:dyDescent="0.5">
      <c r="A10">
        <v>202005</v>
      </c>
      <c r="B10" s="6">
        <v>57.832149999999999</v>
      </c>
      <c r="C10" s="2">
        <v>81.401543000000004</v>
      </c>
      <c r="D10" s="2">
        <v>107.854416</v>
      </c>
      <c r="E10" s="2">
        <v>49.601787999999999</v>
      </c>
      <c r="F10" s="2">
        <v>61.830753000000001</v>
      </c>
      <c r="G10" s="6">
        <f t="shared" si="0"/>
        <v>5.9606529299328859</v>
      </c>
      <c r="H10" s="6">
        <f t="shared" si="1"/>
        <v>5.9506529299328861</v>
      </c>
      <c r="I10" s="4">
        <v>5.58</v>
      </c>
      <c r="J10">
        <v>2.4900000000000002</v>
      </c>
      <c r="K10">
        <v>-5.05</v>
      </c>
      <c r="L10">
        <v>0.67</v>
      </c>
      <c r="M10" s="2">
        <v>0.01</v>
      </c>
    </row>
    <row r="11" spans="1:13" x14ac:dyDescent="0.5">
      <c r="A11">
        <v>202004</v>
      </c>
      <c r="B11" s="6">
        <v>56.395263999999997</v>
      </c>
      <c r="C11" s="2">
        <v>76.959830999999994</v>
      </c>
      <c r="D11" s="2">
        <v>104.47936199999999</v>
      </c>
      <c r="E11" s="2">
        <v>46.811515999999997</v>
      </c>
      <c r="F11" s="2">
        <v>54.458702000000002</v>
      </c>
      <c r="G11" s="6">
        <f t="shared" si="0"/>
        <v>14.61539663159661</v>
      </c>
      <c r="H11" s="6">
        <f t="shared" si="1"/>
        <v>14.61539663159661</v>
      </c>
      <c r="I11" s="4">
        <v>13.65</v>
      </c>
      <c r="J11">
        <v>2.75</v>
      </c>
      <c r="K11">
        <v>-1.39</v>
      </c>
      <c r="L11">
        <v>-5.49</v>
      </c>
      <c r="M11" s="2">
        <v>0</v>
      </c>
    </row>
    <row r="12" spans="1:13" x14ac:dyDescent="0.5">
      <c r="A12">
        <v>202003</v>
      </c>
      <c r="B12" s="6">
        <v>49.241923999999997</v>
      </c>
      <c r="C12" s="2">
        <v>68.301872000000003</v>
      </c>
      <c r="D12" s="2">
        <v>93.579802999999998</v>
      </c>
      <c r="E12" s="2">
        <v>40.842258000000001</v>
      </c>
      <c r="F12" s="2">
        <v>43.307116999999998</v>
      </c>
      <c r="G12" s="6">
        <f t="shared" si="0"/>
        <v>-10.571094611032695</v>
      </c>
      <c r="H12" s="6">
        <f t="shared" si="1"/>
        <v>-10.691094611032694</v>
      </c>
      <c r="I12" s="4">
        <v>-13.38</v>
      </c>
      <c r="J12">
        <v>-5.03</v>
      </c>
      <c r="K12">
        <v>-13.96</v>
      </c>
      <c r="L12">
        <v>8.5500000000000007</v>
      </c>
      <c r="M12" s="2">
        <v>0.12</v>
      </c>
    </row>
    <row r="13" spans="1:13" x14ac:dyDescent="0.5">
      <c r="A13">
        <v>202002</v>
      </c>
      <c r="B13" s="6">
        <v>66.698813999999999</v>
      </c>
      <c r="C13" s="2">
        <v>85.756348000000003</v>
      </c>
      <c r="D13" s="2">
        <v>111.44987500000001</v>
      </c>
      <c r="E13" s="2">
        <v>45.670085999999998</v>
      </c>
      <c r="F13" s="2">
        <v>52.007911999999997</v>
      </c>
      <c r="G13" s="6">
        <f t="shared" si="0"/>
        <v>-6.7972949674960592</v>
      </c>
      <c r="H13" s="6">
        <f t="shared" si="1"/>
        <v>-6.9172949674960593</v>
      </c>
      <c r="I13" s="4">
        <v>-8.1300000000000008</v>
      </c>
      <c r="J13">
        <v>1.02</v>
      </c>
      <c r="K13">
        <v>-3.92</v>
      </c>
      <c r="L13">
        <v>-0.23</v>
      </c>
      <c r="M13" s="2">
        <v>0.12</v>
      </c>
    </row>
    <row r="14" spans="1:13" x14ac:dyDescent="0.5">
      <c r="A14">
        <v>202001</v>
      </c>
      <c r="B14" s="6">
        <v>74.232429999999994</v>
      </c>
      <c r="C14" s="2">
        <v>94.114502000000002</v>
      </c>
      <c r="D14" s="2">
        <v>123.097534</v>
      </c>
      <c r="E14" s="2">
        <v>49.000816</v>
      </c>
      <c r="F14" s="2">
        <v>50.984287000000002</v>
      </c>
      <c r="G14" s="6">
        <f t="shared" si="0"/>
        <v>2.9054945536808985</v>
      </c>
      <c r="H14" s="6">
        <f t="shared" si="1"/>
        <v>2.7754945536808986</v>
      </c>
      <c r="I14" s="4">
        <v>-0.11</v>
      </c>
      <c r="J14">
        <v>-3.08</v>
      </c>
      <c r="K14">
        <v>-6.27</v>
      </c>
      <c r="L14">
        <v>5.43</v>
      </c>
      <c r="M14" s="2">
        <v>0.13</v>
      </c>
    </row>
    <row r="15" spans="1:13" x14ac:dyDescent="0.5">
      <c r="A15">
        <v>201912</v>
      </c>
      <c r="B15" s="6">
        <v>78.730491999999998</v>
      </c>
      <c r="C15" s="2">
        <v>95.494888000000003</v>
      </c>
      <c r="D15" s="2">
        <v>125.754723</v>
      </c>
      <c r="E15" s="2">
        <v>47.617297999999998</v>
      </c>
      <c r="F15" s="2">
        <v>49.080097000000002</v>
      </c>
      <c r="G15" s="6">
        <f t="shared" si="0"/>
        <v>2.2494480106135972</v>
      </c>
      <c r="H15" s="6">
        <f t="shared" si="1"/>
        <v>2.1094480106135971</v>
      </c>
      <c r="I15" s="4">
        <v>2.77</v>
      </c>
      <c r="J15">
        <v>0.67</v>
      </c>
      <c r="K15">
        <v>1.91</v>
      </c>
      <c r="L15">
        <v>-2.27</v>
      </c>
      <c r="M15" s="2">
        <v>0.14000000000000001</v>
      </c>
    </row>
    <row r="16" spans="1:13" x14ac:dyDescent="0.5">
      <c r="A16">
        <v>201911</v>
      </c>
      <c r="B16" s="6">
        <v>77.041313000000002</v>
      </c>
      <c r="C16" s="2">
        <v>92.950653000000003</v>
      </c>
      <c r="D16" s="2">
        <v>122.787048</v>
      </c>
      <c r="E16" s="2">
        <v>46.569735999999999</v>
      </c>
      <c r="F16" s="2">
        <v>49.452736000000002</v>
      </c>
      <c r="G16" s="6">
        <f t="shared" si="0"/>
        <v>3.4185268912234612</v>
      </c>
      <c r="H16" s="6">
        <f t="shared" si="1"/>
        <v>3.2985268912234611</v>
      </c>
      <c r="I16" s="4">
        <v>3.87</v>
      </c>
      <c r="J16">
        <v>0.91</v>
      </c>
      <c r="K16">
        <v>-2.0499999999999998</v>
      </c>
      <c r="L16">
        <v>-2.6</v>
      </c>
      <c r="M16" s="2">
        <v>0.12</v>
      </c>
    </row>
    <row r="17" spans="1:13" x14ac:dyDescent="0.5">
      <c r="A17">
        <v>201910</v>
      </c>
      <c r="B17" s="6">
        <v>75.009392000000005</v>
      </c>
      <c r="C17" s="2">
        <v>89.996391000000003</v>
      </c>
      <c r="D17" s="2">
        <v>118.20500199999999</v>
      </c>
      <c r="E17" s="2">
        <v>45.030360999999999</v>
      </c>
      <c r="F17" s="2">
        <v>43.372883000000002</v>
      </c>
      <c r="G17" s="6">
        <f t="shared" si="0"/>
        <v>2.064709685799837</v>
      </c>
      <c r="H17" s="6">
        <f t="shared" si="1"/>
        <v>1.9147096857998371</v>
      </c>
      <c r="I17" s="4">
        <v>2.06</v>
      </c>
      <c r="J17">
        <v>0.24</v>
      </c>
      <c r="K17">
        <v>-1.88</v>
      </c>
      <c r="L17">
        <v>0.28999999999999998</v>
      </c>
      <c r="M17" s="2">
        <v>0.15</v>
      </c>
    </row>
    <row r="18" spans="1:13" x14ac:dyDescent="0.5">
      <c r="A18">
        <v>201909</v>
      </c>
      <c r="B18" s="6">
        <v>73.255065999999999</v>
      </c>
      <c r="C18" s="2">
        <v>87.897300999999999</v>
      </c>
      <c r="D18" s="2">
        <v>114.483093</v>
      </c>
      <c r="E18" s="2">
        <v>44.119422999999998</v>
      </c>
      <c r="F18" s="2">
        <v>42.058849000000002</v>
      </c>
      <c r="G18" s="6">
        <f t="shared" si="0"/>
        <v>2.7789135216704786E-2</v>
      </c>
      <c r="H18" s="6">
        <f t="shared" si="1"/>
        <v>-0.15221086478329521</v>
      </c>
      <c r="I18" s="4">
        <v>1.43</v>
      </c>
      <c r="J18">
        <v>-1.05</v>
      </c>
      <c r="K18">
        <v>6.77</v>
      </c>
      <c r="L18">
        <v>-6.85</v>
      </c>
      <c r="M18" s="2">
        <v>0.18</v>
      </c>
    </row>
    <row r="19" spans="1:13" x14ac:dyDescent="0.5">
      <c r="A19">
        <v>201908</v>
      </c>
      <c r="B19" s="6">
        <v>69.655479</v>
      </c>
      <c r="C19" s="2">
        <v>87.271500000000003</v>
      </c>
      <c r="D19" s="2">
        <v>110.937332</v>
      </c>
      <c r="E19" s="2">
        <v>44.107165999999999</v>
      </c>
      <c r="F19" s="2">
        <v>43.46114</v>
      </c>
      <c r="G19" s="6">
        <f t="shared" si="0"/>
        <v>-0.76640212797861595</v>
      </c>
      <c r="H19" s="6">
        <f t="shared" si="1"/>
        <v>-0.92640212797861599</v>
      </c>
      <c r="I19" s="4">
        <v>-2.58</v>
      </c>
      <c r="J19">
        <v>-2.4</v>
      </c>
      <c r="K19">
        <v>-4.8499999999999996</v>
      </c>
      <c r="L19">
        <v>7.64</v>
      </c>
      <c r="M19" s="2">
        <v>0.16</v>
      </c>
    </row>
    <row r="20" spans="1:13" x14ac:dyDescent="0.5">
      <c r="A20">
        <v>201907</v>
      </c>
      <c r="B20" s="6">
        <v>73.430649000000003</v>
      </c>
      <c r="C20" s="2">
        <v>90.843947999999997</v>
      </c>
      <c r="D20" s="2">
        <v>113.97382399999999</v>
      </c>
      <c r="E20" s="2">
        <v>44.447814999999999</v>
      </c>
      <c r="F20" s="2">
        <v>47.520912000000003</v>
      </c>
      <c r="G20" s="6">
        <f t="shared" si="0"/>
        <v>1.6180166786567973</v>
      </c>
      <c r="H20" s="6">
        <f t="shared" si="1"/>
        <v>1.4280166786567974</v>
      </c>
      <c r="I20" s="4">
        <v>1.19</v>
      </c>
      <c r="J20">
        <v>-2.08</v>
      </c>
      <c r="K20">
        <v>0.34</v>
      </c>
      <c r="L20">
        <v>2.72</v>
      </c>
      <c r="M20" s="2">
        <v>0.19</v>
      </c>
    </row>
    <row r="21" spans="1:13" x14ac:dyDescent="0.5">
      <c r="A21">
        <v>201906</v>
      </c>
      <c r="B21" s="6">
        <v>72.226203999999996</v>
      </c>
      <c r="C21" s="2">
        <v>89.709228999999993</v>
      </c>
      <c r="D21" s="2">
        <v>111.383072</v>
      </c>
      <c r="E21" s="2">
        <v>43.740093000000002</v>
      </c>
      <c r="F21" s="2">
        <v>47.050217000000004</v>
      </c>
      <c r="G21" s="6">
        <f t="shared" si="0"/>
        <v>5.6030406078318551</v>
      </c>
      <c r="H21" s="6">
        <f t="shared" si="1"/>
        <v>5.4230406078318554</v>
      </c>
      <c r="I21" s="4">
        <v>6.93</v>
      </c>
      <c r="J21">
        <v>0.22</v>
      </c>
      <c r="K21">
        <v>-0.79</v>
      </c>
      <c r="L21">
        <v>-2.14</v>
      </c>
      <c r="M21" s="2">
        <v>0.18</v>
      </c>
    </row>
    <row r="22" spans="1:13" x14ac:dyDescent="0.5">
      <c r="A22">
        <v>201905</v>
      </c>
      <c r="B22" s="6">
        <v>67.332404999999994</v>
      </c>
      <c r="C22" s="2">
        <v>83.913132000000004</v>
      </c>
      <c r="D22" s="2">
        <v>103.672157</v>
      </c>
      <c r="E22" s="2">
        <v>41.419350000000001</v>
      </c>
      <c r="F22" s="2">
        <v>39.940708000000001</v>
      </c>
      <c r="G22" s="6">
        <f t="shared" si="0"/>
        <v>-5.2634785916460869</v>
      </c>
      <c r="H22" s="6">
        <f t="shared" si="1"/>
        <v>-5.4734785916460869</v>
      </c>
      <c r="I22" s="4">
        <v>-6.94</v>
      </c>
      <c r="J22">
        <v>-1.18</v>
      </c>
      <c r="K22">
        <v>-2.2799999999999998</v>
      </c>
      <c r="L22">
        <v>7.6</v>
      </c>
      <c r="M22" s="2">
        <v>0.21</v>
      </c>
    </row>
    <row r="23" spans="1:13" x14ac:dyDescent="0.5">
      <c r="A23">
        <v>201904</v>
      </c>
      <c r="B23" s="6">
        <v>74.797043000000002</v>
      </c>
      <c r="C23" s="2">
        <v>90.712112000000005</v>
      </c>
      <c r="D23" s="2">
        <v>112.137924</v>
      </c>
      <c r="E23" s="2">
        <v>43.720573000000002</v>
      </c>
      <c r="F23" s="2">
        <v>46.304943000000002</v>
      </c>
      <c r="G23" s="6">
        <f t="shared" si="0"/>
        <v>4.3016992556696998</v>
      </c>
      <c r="H23" s="6">
        <f t="shared" si="1"/>
        <v>4.0916992556696998</v>
      </c>
      <c r="I23" s="4">
        <v>3.96</v>
      </c>
      <c r="J23">
        <v>-1.75</v>
      </c>
      <c r="K23">
        <v>2.02</v>
      </c>
      <c r="L23">
        <v>-2.5499999999999998</v>
      </c>
      <c r="M23" s="2">
        <v>0.21</v>
      </c>
    </row>
    <row r="24" spans="1:13" x14ac:dyDescent="0.5">
      <c r="A24">
        <v>201903</v>
      </c>
      <c r="B24" s="6">
        <v>71.431022999999996</v>
      </c>
      <c r="C24" s="2">
        <v>87.564857000000003</v>
      </c>
      <c r="D24" s="2">
        <v>107.118736</v>
      </c>
      <c r="E24" s="2">
        <v>41.917411999999999</v>
      </c>
      <c r="F24" s="2">
        <v>45.824435999999999</v>
      </c>
      <c r="G24" s="6">
        <f t="shared" si="0"/>
        <v>2.3211566812554096</v>
      </c>
      <c r="H24" s="6">
        <f t="shared" si="1"/>
        <v>2.1311566812554097</v>
      </c>
      <c r="I24" s="4">
        <v>1.1000000000000001</v>
      </c>
      <c r="J24">
        <v>-3.05</v>
      </c>
      <c r="K24">
        <v>-4.1900000000000004</v>
      </c>
      <c r="L24">
        <v>2.14</v>
      </c>
      <c r="M24" s="2">
        <v>0.19</v>
      </c>
    </row>
    <row r="25" spans="1:13" x14ac:dyDescent="0.5">
      <c r="A25">
        <v>201902</v>
      </c>
      <c r="B25" s="6">
        <v>74.621566999999999</v>
      </c>
      <c r="C25" s="2">
        <v>90.238997999999995</v>
      </c>
      <c r="D25" s="2">
        <v>106.64366099999999</v>
      </c>
      <c r="E25" s="2">
        <v>40.966515000000001</v>
      </c>
      <c r="F25" s="2">
        <v>45.657730000000001</v>
      </c>
      <c r="G25" s="6">
        <f t="shared" si="0"/>
        <v>4.0971573112493997</v>
      </c>
      <c r="H25" s="6">
        <f t="shared" si="1"/>
        <v>3.9171573112493996</v>
      </c>
      <c r="I25" s="4">
        <v>3.4</v>
      </c>
      <c r="J25">
        <v>2.12</v>
      </c>
      <c r="K25">
        <v>-2.71</v>
      </c>
      <c r="L25">
        <v>0.86</v>
      </c>
      <c r="M25" s="2">
        <v>0.18</v>
      </c>
    </row>
    <row r="26" spans="1:13" x14ac:dyDescent="0.5">
      <c r="A26">
        <v>201901</v>
      </c>
      <c r="B26" s="6">
        <v>71.658585000000002</v>
      </c>
      <c r="C26" s="2">
        <v>86.328361999999998</v>
      </c>
      <c r="D26" s="2">
        <v>104.30632799999999</v>
      </c>
      <c r="E26" s="2">
        <v>39.354115</v>
      </c>
      <c r="F26" s="2">
        <v>42.215752000000002</v>
      </c>
      <c r="G26" s="6">
        <f t="shared" si="0"/>
        <v>7.748119615450344</v>
      </c>
      <c r="H26" s="6">
        <f t="shared" si="1"/>
        <v>7.538119615450344</v>
      </c>
      <c r="I26" s="4">
        <v>8.41</v>
      </c>
      <c r="J26">
        <v>2.89</v>
      </c>
      <c r="K26">
        <v>-0.46</v>
      </c>
      <c r="L26">
        <v>-8.65</v>
      </c>
      <c r="M26" s="2">
        <v>0.21</v>
      </c>
    </row>
    <row r="27" spans="1:13" x14ac:dyDescent="0.5">
      <c r="A27">
        <v>201812</v>
      </c>
      <c r="B27" s="6">
        <v>63.538592999999999</v>
      </c>
      <c r="C27" s="2">
        <v>78.906402999999997</v>
      </c>
      <c r="D27" s="2">
        <v>95.424377000000007</v>
      </c>
      <c r="E27" s="2">
        <v>36.524177999999999</v>
      </c>
      <c r="F27" s="2">
        <v>35.334015000000001</v>
      </c>
      <c r="G27" s="6">
        <f t="shared" si="0"/>
        <v>-8.7622623531307902</v>
      </c>
      <c r="H27" s="6">
        <f t="shared" si="1"/>
        <v>-8.9522623531307897</v>
      </c>
      <c r="I27" s="4">
        <v>-9.5500000000000007</v>
      </c>
      <c r="J27">
        <v>-2.48</v>
      </c>
      <c r="K27">
        <v>-1.89</v>
      </c>
      <c r="L27">
        <v>1.85</v>
      </c>
      <c r="M27" s="2">
        <v>0.19</v>
      </c>
    </row>
    <row r="28" spans="1:13" x14ac:dyDescent="0.5">
      <c r="A28">
        <v>201811</v>
      </c>
      <c r="B28" s="6">
        <v>72.863358000000005</v>
      </c>
      <c r="C28" s="2">
        <v>90.023628000000002</v>
      </c>
      <c r="D28" s="2">
        <v>106.057495</v>
      </c>
      <c r="E28" s="2">
        <v>40.031875999999997</v>
      </c>
      <c r="F28" s="2">
        <v>42.231704999999998</v>
      </c>
      <c r="G28" s="6">
        <f t="shared" si="0"/>
        <v>1.3875282823250235</v>
      </c>
      <c r="H28" s="6">
        <f t="shared" si="1"/>
        <v>1.2075282823250235</v>
      </c>
      <c r="I28" s="4">
        <v>1.69</v>
      </c>
      <c r="J28">
        <v>-0.71</v>
      </c>
      <c r="K28">
        <v>0.34</v>
      </c>
      <c r="L28">
        <v>-1.33</v>
      </c>
      <c r="M28" s="2">
        <v>0.18</v>
      </c>
    </row>
    <row r="29" spans="1:13" x14ac:dyDescent="0.5">
      <c r="A29">
        <v>201810</v>
      </c>
      <c r="B29" s="6">
        <v>72.448929000000007</v>
      </c>
      <c r="C29" s="2">
        <v>87.700400999999999</v>
      </c>
      <c r="D29" s="2">
        <v>103.453468</v>
      </c>
      <c r="E29" s="2">
        <v>39.484023999999998</v>
      </c>
      <c r="F29" s="2">
        <v>40.455029000000003</v>
      </c>
      <c r="G29" s="6">
        <f t="shared" si="0"/>
        <v>-7.8201108361871663</v>
      </c>
      <c r="H29" s="6">
        <f t="shared" si="1"/>
        <v>-8.0101108361871667</v>
      </c>
      <c r="I29" s="4">
        <v>-7.68</v>
      </c>
      <c r="J29">
        <v>-4.78</v>
      </c>
      <c r="K29">
        <v>3.46</v>
      </c>
      <c r="L29">
        <v>-1.84</v>
      </c>
      <c r="M29" s="2">
        <v>0.19</v>
      </c>
    </row>
    <row r="30" spans="1:13" x14ac:dyDescent="0.5">
      <c r="A30">
        <v>201809</v>
      </c>
      <c r="B30" s="6">
        <v>80.159531000000001</v>
      </c>
      <c r="C30" s="2">
        <v>98.525238000000002</v>
      </c>
      <c r="D30" s="2">
        <v>108.65712000000001</v>
      </c>
      <c r="E30" s="2">
        <v>42.833663999999999</v>
      </c>
      <c r="F30" s="2">
        <v>44.977477999999998</v>
      </c>
      <c r="G30" s="6">
        <f t="shared" si="0"/>
        <v>0.51626869063097214</v>
      </c>
      <c r="H30" s="6">
        <f t="shared" si="1"/>
        <v>0.36626869063097212</v>
      </c>
      <c r="I30" s="4">
        <v>0.06</v>
      </c>
      <c r="J30">
        <v>-2.2799999999999998</v>
      </c>
      <c r="K30">
        <v>-1.63</v>
      </c>
      <c r="L30">
        <v>-0.06</v>
      </c>
      <c r="M30" s="2">
        <v>0.15</v>
      </c>
    </row>
    <row r="31" spans="1:13" x14ac:dyDescent="0.5">
      <c r="A31">
        <v>201808</v>
      </c>
      <c r="B31" s="6">
        <v>82.978294000000005</v>
      </c>
      <c r="C31" s="2">
        <v>102.105042</v>
      </c>
      <c r="D31" s="2">
        <v>108.85410299999999</v>
      </c>
      <c r="E31" s="2">
        <v>42.613663000000003</v>
      </c>
      <c r="F31" s="2">
        <v>47.219700000000003</v>
      </c>
      <c r="G31" s="6">
        <f t="shared" si="0"/>
        <v>4.80439502159693</v>
      </c>
      <c r="H31" s="6">
        <f t="shared" si="1"/>
        <v>4.6443950215969299</v>
      </c>
      <c r="I31" s="4">
        <v>3.44</v>
      </c>
      <c r="J31">
        <v>1.1499999999999999</v>
      </c>
      <c r="K31">
        <v>-3.92</v>
      </c>
      <c r="L31">
        <v>5.22</v>
      </c>
      <c r="M31" s="2">
        <v>0.16</v>
      </c>
    </row>
    <row r="32" spans="1:13" x14ac:dyDescent="0.5">
      <c r="A32">
        <v>201807</v>
      </c>
      <c r="B32" s="6">
        <v>80.452468999999994</v>
      </c>
      <c r="C32" s="2">
        <v>95.697540000000004</v>
      </c>
      <c r="D32" s="2">
        <v>107.418961</v>
      </c>
      <c r="E32" s="2">
        <v>40.660187000000001</v>
      </c>
      <c r="F32" s="2">
        <v>42.326714000000003</v>
      </c>
      <c r="G32" s="6">
        <f t="shared" si="0"/>
        <v>3.7308996091051982</v>
      </c>
      <c r="H32" s="6">
        <f t="shared" si="1"/>
        <v>3.5708996091051981</v>
      </c>
      <c r="I32" s="4">
        <v>3.19</v>
      </c>
      <c r="J32">
        <v>-2.21</v>
      </c>
      <c r="K32">
        <v>0.56999999999999995</v>
      </c>
      <c r="L32">
        <v>-1.67</v>
      </c>
      <c r="M32" s="2">
        <v>0.16</v>
      </c>
    </row>
    <row r="33" spans="1:13" x14ac:dyDescent="0.5">
      <c r="A33">
        <v>201806</v>
      </c>
      <c r="B33" s="6">
        <v>78.143767999999994</v>
      </c>
      <c r="C33" s="2">
        <v>92.130272000000005</v>
      </c>
      <c r="D33" s="2">
        <v>102.636139</v>
      </c>
      <c r="E33" s="2">
        <v>39.197758</v>
      </c>
      <c r="F33" s="2">
        <v>42.735252000000003</v>
      </c>
      <c r="G33" s="6">
        <f t="shared" si="0"/>
        <v>0.27750572963949338</v>
      </c>
      <c r="H33" s="6">
        <f t="shared" si="1"/>
        <v>0.13750572963949337</v>
      </c>
      <c r="I33" s="4">
        <v>0.48</v>
      </c>
      <c r="J33">
        <v>1.19</v>
      </c>
      <c r="K33">
        <v>-2.31</v>
      </c>
      <c r="L33">
        <v>-2.38</v>
      </c>
      <c r="M33" s="2">
        <v>0.14000000000000001</v>
      </c>
    </row>
    <row r="34" spans="1:13" x14ac:dyDescent="0.5">
      <c r="A34">
        <v>201805</v>
      </c>
      <c r="B34" s="6">
        <v>77.780006</v>
      </c>
      <c r="C34" s="2">
        <v>91.101508999999993</v>
      </c>
      <c r="D34" s="2">
        <v>102.664101</v>
      </c>
      <c r="E34" s="2">
        <v>39.089283000000002</v>
      </c>
      <c r="F34" s="2">
        <v>41.310111999999997</v>
      </c>
      <c r="G34" s="6">
        <f t="shared" si="0"/>
        <v>4.3165089787899014</v>
      </c>
      <c r="H34" s="6">
        <f t="shared" si="1"/>
        <v>4.1765089787899017</v>
      </c>
      <c r="I34" s="4">
        <v>2.65</v>
      </c>
      <c r="J34">
        <v>5.28</v>
      </c>
      <c r="K34">
        <v>-3.15</v>
      </c>
      <c r="L34">
        <v>3.8</v>
      </c>
      <c r="M34" s="2">
        <v>0.14000000000000001</v>
      </c>
    </row>
    <row r="35" spans="1:13" x14ac:dyDescent="0.5">
      <c r="A35">
        <v>201804</v>
      </c>
      <c r="B35" s="6">
        <v>73.467681999999996</v>
      </c>
      <c r="C35" s="2">
        <v>85.055710000000005</v>
      </c>
      <c r="D35" s="2">
        <v>102.412468</v>
      </c>
      <c r="E35" s="2">
        <v>37.471809</v>
      </c>
      <c r="F35" s="2">
        <v>37.139194000000003</v>
      </c>
      <c r="G35" s="6">
        <f t="shared" si="0"/>
        <v>0.53715425118689986</v>
      </c>
      <c r="H35" s="6">
        <f t="shared" si="1"/>
        <v>0.39715425118689984</v>
      </c>
      <c r="I35" s="4">
        <v>0.28999999999999998</v>
      </c>
      <c r="J35">
        <v>1.1299999999999999</v>
      </c>
      <c r="K35">
        <v>0.5</v>
      </c>
      <c r="L35">
        <v>0.27</v>
      </c>
      <c r="M35" s="2">
        <v>0.14000000000000001</v>
      </c>
    </row>
    <row r="36" spans="1:13" x14ac:dyDescent="0.5">
      <c r="A36">
        <v>201803</v>
      </c>
      <c r="B36" s="6">
        <v>71.949012999999994</v>
      </c>
      <c r="C36" s="2">
        <v>84.606009999999998</v>
      </c>
      <c r="D36" s="2">
        <v>101.316895</v>
      </c>
      <c r="E36" s="2">
        <v>37.271602999999999</v>
      </c>
      <c r="F36" s="2">
        <v>37.120193</v>
      </c>
      <c r="G36" s="6">
        <f t="shared" si="0"/>
        <v>-3.2626342598230607</v>
      </c>
      <c r="H36" s="6">
        <f t="shared" si="1"/>
        <v>-3.3826342598230608</v>
      </c>
      <c r="I36" s="4">
        <v>-2.35</v>
      </c>
      <c r="J36">
        <v>4.05</v>
      </c>
      <c r="K36">
        <v>-0.12</v>
      </c>
      <c r="L36">
        <v>-1.28</v>
      </c>
      <c r="M36" s="2">
        <v>0.12</v>
      </c>
    </row>
    <row r="37" spans="1:13" x14ac:dyDescent="0.5">
      <c r="A37">
        <v>201802</v>
      </c>
      <c r="B37" s="6">
        <v>71.223990999999998</v>
      </c>
      <c r="C37" s="2">
        <v>82.683707999999996</v>
      </c>
      <c r="D37" s="2">
        <v>104.00411200000001</v>
      </c>
      <c r="E37" s="2">
        <v>38.528652000000001</v>
      </c>
      <c r="F37" s="2">
        <v>38.868369999999999</v>
      </c>
      <c r="G37" s="6">
        <f t="shared" si="0"/>
        <v>-2.0590087536838553</v>
      </c>
      <c r="H37" s="6">
        <f t="shared" si="1"/>
        <v>-2.1690087536838552</v>
      </c>
      <c r="I37" s="4">
        <v>-3.65</v>
      </c>
      <c r="J37">
        <v>0.3</v>
      </c>
      <c r="K37">
        <v>-1.01</v>
      </c>
      <c r="L37">
        <v>3.97</v>
      </c>
      <c r="M37" s="2">
        <v>0.11</v>
      </c>
    </row>
    <row r="38" spans="1:13" x14ac:dyDescent="0.5">
      <c r="A38">
        <v>201801</v>
      </c>
      <c r="B38" s="6">
        <v>74.224250999999995</v>
      </c>
      <c r="C38" s="2">
        <v>85.759399000000002</v>
      </c>
      <c r="D38" s="2">
        <v>110.11982</v>
      </c>
      <c r="E38" s="2">
        <v>39.338638000000003</v>
      </c>
      <c r="F38" s="2">
        <v>39.181904000000003</v>
      </c>
      <c r="G38" s="6">
        <f t="shared" si="0"/>
        <v>7.4999320245706436</v>
      </c>
      <c r="H38" s="6">
        <f t="shared" si="1"/>
        <v>7.3899320245706432</v>
      </c>
      <c r="I38" s="4">
        <v>5.58</v>
      </c>
      <c r="J38">
        <v>-3.09</v>
      </c>
      <c r="K38">
        <v>-1.32</v>
      </c>
      <c r="L38">
        <v>3.94</v>
      </c>
      <c r="M38" s="2">
        <v>0.11</v>
      </c>
    </row>
    <row r="39" spans="1:13" x14ac:dyDescent="0.5">
      <c r="A39">
        <v>201712</v>
      </c>
      <c r="B39" s="6">
        <v>72.940819000000005</v>
      </c>
      <c r="C39" s="2">
        <v>82.562263000000002</v>
      </c>
      <c r="D39" s="2">
        <v>105.28001399999999</v>
      </c>
      <c r="E39" s="2">
        <v>36.594104999999999</v>
      </c>
      <c r="F39" s="2">
        <v>34.780163000000002</v>
      </c>
      <c r="G39" s="6">
        <f t="shared" si="0"/>
        <v>0.36791039157608729</v>
      </c>
      <c r="H39" s="6">
        <f t="shared" si="1"/>
        <v>0.27791039157608732</v>
      </c>
      <c r="I39" s="4">
        <v>1.06</v>
      </c>
      <c r="J39">
        <v>-1.29</v>
      </c>
      <c r="K39">
        <v>0.17</v>
      </c>
      <c r="L39">
        <v>-1.63</v>
      </c>
      <c r="M39" s="2">
        <v>0.09</v>
      </c>
    </row>
    <row r="40" spans="1:13" x14ac:dyDescent="0.5">
      <c r="A40">
        <v>201711</v>
      </c>
      <c r="B40" s="6">
        <v>73.525002000000001</v>
      </c>
      <c r="C40" s="2">
        <v>83.411429999999996</v>
      </c>
      <c r="D40" s="2">
        <v>103.962181</v>
      </c>
      <c r="E40" s="2">
        <v>36.459964999999997</v>
      </c>
      <c r="F40" s="2">
        <v>34.892719</v>
      </c>
      <c r="G40" s="6">
        <f t="shared" si="0"/>
        <v>2.7473848567343362</v>
      </c>
      <c r="H40" s="6">
        <f t="shared" si="1"/>
        <v>2.6673848567343361</v>
      </c>
      <c r="I40" s="4">
        <v>3.12</v>
      </c>
      <c r="J40">
        <v>-0.57999999999999996</v>
      </c>
      <c r="K40">
        <v>-0.09</v>
      </c>
      <c r="L40">
        <v>-0.71</v>
      </c>
      <c r="M40" s="2">
        <v>0.08</v>
      </c>
    </row>
    <row r="41" spans="1:13" x14ac:dyDescent="0.5">
      <c r="A41">
        <v>201710</v>
      </c>
      <c r="B41" s="6">
        <v>70.860450999999998</v>
      </c>
      <c r="C41" s="2">
        <v>80.757216999999997</v>
      </c>
      <c r="D41" s="2">
        <v>100.58923299999999</v>
      </c>
      <c r="E41" s="2">
        <v>35.485053999999998</v>
      </c>
      <c r="F41" s="2">
        <v>33.307532999999999</v>
      </c>
      <c r="G41" s="6">
        <f t="shared" si="0"/>
        <v>3.6826192927567503</v>
      </c>
      <c r="H41" s="6">
        <f t="shared" si="1"/>
        <v>3.5926192927567504</v>
      </c>
      <c r="I41" s="4">
        <v>2.25</v>
      </c>
      <c r="J41">
        <v>-1.95</v>
      </c>
      <c r="K41">
        <v>0.12</v>
      </c>
      <c r="L41">
        <v>4.3</v>
      </c>
      <c r="M41" s="2">
        <v>0.09</v>
      </c>
    </row>
    <row r="42" spans="1:13" x14ac:dyDescent="0.5">
      <c r="A42">
        <v>201709</v>
      </c>
      <c r="B42" s="6">
        <v>70.211112999999997</v>
      </c>
      <c r="C42" s="2">
        <v>79.635261999999997</v>
      </c>
      <c r="D42" s="2">
        <v>98.842613</v>
      </c>
      <c r="E42" s="2">
        <v>34.224688999999998</v>
      </c>
      <c r="F42" s="2">
        <v>32.161327</v>
      </c>
      <c r="G42" s="6">
        <f t="shared" si="0"/>
        <v>0.69507151621674979</v>
      </c>
      <c r="H42" s="6">
        <f t="shared" si="1"/>
        <v>0.60507151621674982</v>
      </c>
      <c r="I42" s="4">
        <v>2.5099999999999998</v>
      </c>
      <c r="J42">
        <v>4.47</v>
      </c>
      <c r="K42">
        <v>3.14</v>
      </c>
      <c r="L42">
        <v>-1.18</v>
      </c>
      <c r="M42" s="2">
        <v>0.09</v>
      </c>
    </row>
    <row r="43" spans="1:13" x14ac:dyDescent="0.5">
      <c r="A43">
        <v>201708</v>
      </c>
      <c r="B43" s="6">
        <v>64.875793000000002</v>
      </c>
      <c r="C43" s="2">
        <v>74.643822</v>
      </c>
      <c r="D43" s="2">
        <v>96.268744999999996</v>
      </c>
      <c r="E43" s="2">
        <v>33.988444999999999</v>
      </c>
      <c r="F43" s="2">
        <v>32.024380000000001</v>
      </c>
      <c r="G43" s="6">
        <f t="shared" si="0"/>
        <v>1.4314212988811637</v>
      </c>
      <c r="H43" s="6">
        <f t="shared" si="1"/>
        <v>1.3414212988811636</v>
      </c>
      <c r="I43" s="4">
        <v>0.16</v>
      </c>
      <c r="J43">
        <v>-1.62</v>
      </c>
      <c r="K43">
        <v>-2.19</v>
      </c>
      <c r="L43">
        <v>3.55</v>
      </c>
      <c r="M43" s="2">
        <v>0.09</v>
      </c>
    </row>
    <row r="44" spans="1:13" x14ac:dyDescent="0.5">
      <c r="A44">
        <v>201707</v>
      </c>
      <c r="B44" s="6">
        <v>66.688950000000006</v>
      </c>
      <c r="C44" s="2">
        <v>76.469031999999999</v>
      </c>
      <c r="D44" s="2">
        <v>97.477806000000001</v>
      </c>
      <c r="E44" s="2">
        <v>33.508792999999997</v>
      </c>
      <c r="F44" s="2">
        <v>27.784731000000001</v>
      </c>
      <c r="G44" s="6">
        <f t="shared" si="0"/>
        <v>2.9706425685582794</v>
      </c>
      <c r="H44" s="6">
        <f t="shared" si="1"/>
        <v>2.9006425685582795</v>
      </c>
      <c r="I44" s="4">
        <v>1.87</v>
      </c>
      <c r="J44">
        <v>-1.47</v>
      </c>
      <c r="K44">
        <v>-0.36</v>
      </c>
      <c r="L44">
        <v>1.66</v>
      </c>
      <c r="M44" s="2">
        <v>7.0000000000000007E-2</v>
      </c>
    </row>
    <row r="45" spans="1:13" x14ac:dyDescent="0.5">
      <c r="A45">
        <v>201706</v>
      </c>
      <c r="B45" s="6">
        <v>65.994011</v>
      </c>
      <c r="C45" s="2">
        <v>75.335762000000003</v>
      </c>
      <c r="D45" s="2">
        <v>95.609261000000004</v>
      </c>
      <c r="E45" s="2">
        <v>32.542084000000003</v>
      </c>
      <c r="F45" s="2">
        <v>27.154413000000002</v>
      </c>
      <c r="G45" s="6">
        <f t="shared" si="0"/>
        <v>-0.75420449357036512</v>
      </c>
      <c r="H45" s="6">
        <f t="shared" si="1"/>
        <v>-0.81420449357036517</v>
      </c>
      <c r="I45" s="4">
        <v>0.78</v>
      </c>
      <c r="J45">
        <v>2.15</v>
      </c>
      <c r="K45">
        <v>1.45</v>
      </c>
      <c r="L45">
        <v>-0.32</v>
      </c>
      <c r="M45" s="2">
        <v>0.06</v>
      </c>
    </row>
    <row r="46" spans="1:13" x14ac:dyDescent="0.5">
      <c r="A46">
        <v>201705</v>
      </c>
      <c r="B46" s="6">
        <v>64.290131000000002</v>
      </c>
      <c r="C46" s="2">
        <v>73.369667000000007</v>
      </c>
      <c r="D46" s="2">
        <v>94.361335999999994</v>
      </c>
      <c r="E46" s="2">
        <v>32.789383000000001</v>
      </c>
      <c r="F46" s="2">
        <v>26.591625000000001</v>
      </c>
      <c r="G46" s="6">
        <f t="shared" si="0"/>
        <v>2.8185577348510682</v>
      </c>
      <c r="H46" s="6">
        <f t="shared" si="1"/>
        <v>2.7585577348510681</v>
      </c>
      <c r="I46" s="4">
        <v>1.06</v>
      </c>
      <c r="J46">
        <v>-2.61</v>
      </c>
      <c r="K46">
        <v>-3.67</v>
      </c>
      <c r="L46">
        <v>1.46</v>
      </c>
      <c r="M46" s="2">
        <v>0.06</v>
      </c>
    </row>
    <row r="47" spans="1:13" x14ac:dyDescent="0.5">
      <c r="A47">
        <v>201704</v>
      </c>
      <c r="B47" s="6">
        <v>65.776893999999999</v>
      </c>
      <c r="C47" s="2">
        <v>74.876846</v>
      </c>
      <c r="D47" s="2">
        <v>94.680137999999999</v>
      </c>
      <c r="E47" s="2">
        <v>31.890529999999998</v>
      </c>
      <c r="F47" s="2">
        <v>23.608861999999998</v>
      </c>
      <c r="G47" s="6">
        <f t="shared" si="0"/>
        <v>2.312257080602742</v>
      </c>
      <c r="H47" s="6">
        <f t="shared" si="1"/>
        <v>2.2622570806027422</v>
      </c>
      <c r="I47" s="4">
        <v>1.0900000000000001</v>
      </c>
      <c r="J47">
        <v>0.72</v>
      </c>
      <c r="K47">
        <v>-2.11</v>
      </c>
      <c r="L47">
        <v>0.44</v>
      </c>
      <c r="M47" s="2">
        <v>0.05</v>
      </c>
    </row>
    <row r="48" spans="1:13" x14ac:dyDescent="0.5">
      <c r="A48">
        <v>201703</v>
      </c>
      <c r="B48" s="6">
        <v>65.147109999999998</v>
      </c>
      <c r="C48" s="2">
        <v>73.824753000000001</v>
      </c>
      <c r="D48" s="2">
        <v>94.264190999999997</v>
      </c>
      <c r="E48" s="2">
        <v>31.169803999999999</v>
      </c>
      <c r="F48" s="2">
        <v>22.473908999999999</v>
      </c>
      <c r="G48" s="6">
        <f t="shared" si="0"/>
        <v>0.82024920645198396</v>
      </c>
      <c r="H48" s="6">
        <f t="shared" si="1"/>
        <v>0.79024920645198393</v>
      </c>
      <c r="I48" s="4">
        <v>0.17</v>
      </c>
      <c r="J48">
        <v>1.17</v>
      </c>
      <c r="K48">
        <v>-3.33</v>
      </c>
      <c r="L48">
        <v>-0.92</v>
      </c>
      <c r="M48" s="2">
        <v>0.03</v>
      </c>
    </row>
    <row r="49" spans="1:13" x14ac:dyDescent="0.5">
      <c r="A49">
        <v>201702</v>
      </c>
      <c r="B49" s="6">
        <v>65.870705000000001</v>
      </c>
      <c r="C49" s="2">
        <v>73.709014999999994</v>
      </c>
      <c r="D49" s="2">
        <v>95.885979000000006</v>
      </c>
      <c r="E49" s="2">
        <v>30.916214</v>
      </c>
      <c r="F49" s="2">
        <v>21.690701000000001</v>
      </c>
      <c r="G49" s="6">
        <f t="shared" si="0"/>
        <v>4.0686010514572102</v>
      </c>
      <c r="H49" s="6">
        <f t="shared" si="1"/>
        <v>4.0286010514572101</v>
      </c>
      <c r="I49" s="4">
        <v>3.57</v>
      </c>
      <c r="J49">
        <v>-2.0099999999999998</v>
      </c>
      <c r="K49">
        <v>-1.79</v>
      </c>
      <c r="L49">
        <v>-1.63</v>
      </c>
      <c r="M49" s="2">
        <v>0.04</v>
      </c>
    </row>
    <row r="50" spans="1:13" x14ac:dyDescent="0.5">
      <c r="A50">
        <v>201701</v>
      </c>
      <c r="B50" s="6">
        <v>64.992080999999999</v>
      </c>
      <c r="C50" s="2">
        <v>72.455132000000006</v>
      </c>
      <c r="D50" s="2">
        <v>92.388687000000004</v>
      </c>
      <c r="E50" s="2">
        <v>29.707533000000002</v>
      </c>
      <c r="F50" s="2">
        <v>20.720832999999999</v>
      </c>
      <c r="G50" s="6">
        <f t="shared" si="0"/>
        <v>3.3519892613549374</v>
      </c>
      <c r="H50" s="6">
        <f t="shared" si="1"/>
        <v>3.3119892613549373</v>
      </c>
      <c r="I50" s="4">
        <v>1.94</v>
      </c>
      <c r="J50">
        <v>-1.06</v>
      </c>
      <c r="K50">
        <v>-2.81</v>
      </c>
      <c r="L50">
        <v>-0.98</v>
      </c>
      <c r="M50" s="2">
        <v>0.04</v>
      </c>
    </row>
    <row r="51" spans="1:13" x14ac:dyDescent="0.5">
      <c r="A51">
        <v>201612</v>
      </c>
      <c r="B51" s="6">
        <v>65.544349999999994</v>
      </c>
      <c r="C51" s="2">
        <v>72.096733</v>
      </c>
      <c r="D51" s="2">
        <v>91.300346000000005</v>
      </c>
      <c r="E51" s="2">
        <v>28.744036000000001</v>
      </c>
      <c r="F51" s="2">
        <v>18.806422999999999</v>
      </c>
      <c r="G51" s="6">
        <f t="shared" si="0"/>
        <v>1.0286179440153642</v>
      </c>
      <c r="H51" s="6">
        <f t="shared" si="1"/>
        <v>0.99861794401536419</v>
      </c>
      <c r="I51" s="4">
        <v>1.81</v>
      </c>
      <c r="J51">
        <v>0.11</v>
      </c>
      <c r="K51">
        <v>3.51</v>
      </c>
      <c r="L51">
        <v>-0.38</v>
      </c>
      <c r="M51" s="2">
        <v>0.03</v>
      </c>
    </row>
    <row r="52" spans="1:13" x14ac:dyDescent="0.5">
      <c r="A52">
        <v>201611</v>
      </c>
      <c r="B52" s="6">
        <v>63.746704000000001</v>
      </c>
      <c r="C52" s="2">
        <v>69.87133</v>
      </c>
      <c r="D52" s="2">
        <v>89.535224999999997</v>
      </c>
      <c r="E52" s="2">
        <v>28.45138</v>
      </c>
      <c r="F52" s="2">
        <v>18.862703</v>
      </c>
      <c r="G52" s="6">
        <f t="shared" si="0"/>
        <v>1.2089669569995909</v>
      </c>
      <c r="H52" s="6">
        <f t="shared" si="1"/>
        <v>1.1989669569995909</v>
      </c>
      <c r="I52" s="4">
        <v>4.8600000000000003</v>
      </c>
      <c r="J52">
        <v>5.47</v>
      </c>
      <c r="K52">
        <v>8.2200000000000006</v>
      </c>
      <c r="L52">
        <v>-4.07</v>
      </c>
      <c r="M52" s="2">
        <v>0.01</v>
      </c>
    </row>
    <row r="53" spans="1:13" x14ac:dyDescent="0.5">
      <c r="A53">
        <v>201610</v>
      </c>
      <c r="B53" s="6">
        <v>56.242401000000001</v>
      </c>
      <c r="C53" s="2">
        <v>62.479030999999999</v>
      </c>
      <c r="D53" s="2">
        <v>84.230827000000005</v>
      </c>
      <c r="E53" s="2">
        <v>28.111521</v>
      </c>
      <c r="F53" s="2">
        <v>18.681673</v>
      </c>
      <c r="G53" s="6">
        <f t="shared" si="0"/>
        <v>-1.7670628560685686</v>
      </c>
      <c r="H53" s="6">
        <f t="shared" si="1"/>
        <v>-1.7870628560685686</v>
      </c>
      <c r="I53" s="4">
        <v>-2.02</v>
      </c>
      <c r="J53">
        <v>-4.43</v>
      </c>
      <c r="K53">
        <v>4.07</v>
      </c>
      <c r="L53">
        <v>0.69</v>
      </c>
      <c r="M53" s="2">
        <v>0.02</v>
      </c>
    </row>
    <row r="54" spans="1:13" x14ac:dyDescent="0.5">
      <c r="A54">
        <v>201609</v>
      </c>
      <c r="B54" s="6">
        <v>58.244765999999998</v>
      </c>
      <c r="C54" s="2">
        <v>65.768578000000005</v>
      </c>
      <c r="D54" s="2">
        <v>84.992119000000002</v>
      </c>
      <c r="E54" s="2">
        <v>28.617204999999998</v>
      </c>
      <c r="F54" s="2">
        <v>20.804311999999999</v>
      </c>
      <c r="G54" s="6">
        <f t="shared" si="0"/>
        <v>9.8740857315071651E-2</v>
      </c>
      <c r="H54" s="6">
        <f t="shared" si="1"/>
        <v>7.8740857315071647E-2</v>
      </c>
      <c r="I54" s="4">
        <v>0.25</v>
      </c>
      <c r="J54">
        <v>2.04</v>
      </c>
      <c r="K54">
        <v>-1.21</v>
      </c>
      <c r="L54">
        <v>-0.53</v>
      </c>
      <c r="M54" s="2">
        <v>0.02</v>
      </c>
    </row>
    <row r="55" spans="1:13" x14ac:dyDescent="0.5">
      <c r="A55">
        <v>201608</v>
      </c>
      <c r="B55" s="6">
        <v>57.927428999999997</v>
      </c>
      <c r="C55" s="2">
        <v>65.624701999999999</v>
      </c>
      <c r="D55" s="2">
        <v>85.842406999999994</v>
      </c>
      <c r="E55" s="2">
        <v>28.588975999999999</v>
      </c>
      <c r="F55" s="2">
        <v>19.335443000000001</v>
      </c>
      <c r="G55" s="6">
        <f t="shared" si="0"/>
        <v>-0.34436629382831319</v>
      </c>
      <c r="H55" s="6">
        <f t="shared" si="1"/>
        <v>-0.3643662938283132</v>
      </c>
      <c r="I55" s="4">
        <v>0.5</v>
      </c>
      <c r="J55">
        <v>1.1299999999999999</v>
      </c>
      <c r="K55">
        <v>3.31</v>
      </c>
      <c r="L55">
        <v>-3.17</v>
      </c>
      <c r="M55" s="2">
        <v>0.02</v>
      </c>
    </row>
    <row r="56" spans="1:13" x14ac:dyDescent="0.5">
      <c r="A56">
        <v>201607</v>
      </c>
      <c r="B56" s="6">
        <v>57.278759000000001</v>
      </c>
      <c r="C56" s="2">
        <v>64.607849000000002</v>
      </c>
      <c r="D56" s="2">
        <v>85.359099999999998</v>
      </c>
      <c r="E56" s="2">
        <v>28.687767000000001</v>
      </c>
      <c r="F56" s="2">
        <v>19.312930999999999</v>
      </c>
      <c r="G56" s="6">
        <f t="shared" si="0"/>
        <v>5.0591704220583678</v>
      </c>
      <c r="H56" s="6">
        <f t="shared" si="1"/>
        <v>5.0391704220583682</v>
      </c>
      <c r="I56" s="4">
        <v>3.95</v>
      </c>
      <c r="J56">
        <v>2.6</v>
      </c>
      <c r="K56">
        <v>-1.23</v>
      </c>
      <c r="L56">
        <v>-3.08</v>
      </c>
      <c r="M56" s="2">
        <v>0.02</v>
      </c>
    </row>
    <row r="57" spans="1:13" x14ac:dyDescent="0.5">
      <c r="A57">
        <v>201606</v>
      </c>
      <c r="B57" s="6">
        <v>54.344982000000002</v>
      </c>
      <c r="C57" s="2">
        <v>61.445526000000001</v>
      </c>
      <c r="D57" s="2">
        <v>82.669762000000006</v>
      </c>
      <c r="E57" s="2">
        <v>27.306294999999999</v>
      </c>
      <c r="F57" s="2">
        <v>18.093563</v>
      </c>
      <c r="G57" s="6">
        <f t="shared" si="0"/>
        <v>-0.73228507041475099</v>
      </c>
      <c r="H57" s="6">
        <f t="shared" si="1"/>
        <v>-0.75228507041475101</v>
      </c>
      <c r="I57" s="4">
        <v>-0.05</v>
      </c>
      <c r="J57">
        <v>0.64</v>
      </c>
      <c r="K57">
        <v>-1.4</v>
      </c>
      <c r="L57">
        <v>4.1100000000000003</v>
      </c>
      <c r="M57" s="2">
        <v>0.02</v>
      </c>
    </row>
    <row r="58" spans="1:13" x14ac:dyDescent="0.5">
      <c r="A58">
        <v>201605</v>
      </c>
      <c r="B58" s="6">
        <v>54.070526000000001</v>
      </c>
      <c r="C58" s="2">
        <v>61.268467000000001</v>
      </c>
      <c r="D58" s="2">
        <v>82.367217999999994</v>
      </c>
      <c r="E58" s="2">
        <v>27.507729999999999</v>
      </c>
      <c r="F58" s="2">
        <v>18.281157</v>
      </c>
      <c r="G58" s="6">
        <f t="shared" si="0"/>
        <v>2.5497744837193803</v>
      </c>
      <c r="H58" s="6">
        <f t="shared" si="1"/>
        <v>2.5397744837193805</v>
      </c>
      <c r="I58" s="4">
        <v>1.78</v>
      </c>
      <c r="J58">
        <v>-0.27</v>
      </c>
      <c r="K58">
        <v>-1.6</v>
      </c>
      <c r="L58">
        <v>2.14</v>
      </c>
      <c r="M58" s="2">
        <v>0.01</v>
      </c>
    </row>
    <row r="59" spans="1:13" x14ac:dyDescent="0.5">
      <c r="A59">
        <v>201604</v>
      </c>
      <c r="B59" s="6">
        <v>53.833305000000003</v>
      </c>
      <c r="C59" s="2">
        <v>59.608035999999998</v>
      </c>
      <c r="D59" s="2">
        <v>81.619720000000001</v>
      </c>
      <c r="E59" s="2">
        <v>26.823784</v>
      </c>
      <c r="F59" s="2">
        <v>17.708991999999999</v>
      </c>
      <c r="G59" s="6">
        <f t="shared" si="0"/>
        <v>-0.81272908629869134</v>
      </c>
      <c r="H59" s="6">
        <f t="shared" si="1"/>
        <v>-0.82272908629869135</v>
      </c>
      <c r="I59" s="4">
        <v>0.92</v>
      </c>
      <c r="J59">
        <v>0.69</v>
      </c>
      <c r="K59">
        <v>3.28</v>
      </c>
      <c r="L59">
        <v>-6.26</v>
      </c>
      <c r="M59" s="2">
        <v>0.01</v>
      </c>
    </row>
    <row r="60" spans="1:13" x14ac:dyDescent="0.5">
      <c r="A60">
        <v>201603</v>
      </c>
      <c r="B60" s="6">
        <v>52.522590999999998</v>
      </c>
      <c r="C60" s="2">
        <v>59.216388999999999</v>
      </c>
      <c r="D60" s="2">
        <v>79.544326999999996</v>
      </c>
      <c r="E60" s="2">
        <v>27.043575000000001</v>
      </c>
      <c r="F60" s="2">
        <v>17.943487000000001</v>
      </c>
      <c r="G60" s="6">
        <f t="shared" si="0"/>
        <v>6.3210726692599195</v>
      </c>
      <c r="H60" s="6">
        <f t="shared" si="1"/>
        <v>6.3010726692599199</v>
      </c>
      <c r="I60" s="4">
        <v>6.96</v>
      </c>
      <c r="J60">
        <v>0.82</v>
      </c>
      <c r="K60">
        <v>1.1100000000000001</v>
      </c>
      <c r="L60">
        <v>-5.13</v>
      </c>
      <c r="M60" s="2">
        <v>0.02</v>
      </c>
    </row>
    <row r="61" spans="1:13" x14ac:dyDescent="0.5">
      <c r="A61">
        <v>201602</v>
      </c>
      <c r="B61" s="6">
        <v>48.179695000000002</v>
      </c>
      <c r="C61" s="2">
        <v>55.478413000000003</v>
      </c>
      <c r="D61" s="2">
        <v>74.874099999999999</v>
      </c>
      <c r="E61" s="2">
        <v>25.435762</v>
      </c>
      <c r="F61" s="2">
        <v>16.039394000000001</v>
      </c>
      <c r="G61" s="6">
        <f t="shared" si="0"/>
        <v>-0.73762593133981369</v>
      </c>
      <c r="H61" s="6">
        <f t="shared" si="1"/>
        <v>-0.75762593133981371</v>
      </c>
      <c r="I61" s="4">
        <v>-0.08</v>
      </c>
      <c r="J61">
        <v>0.83</v>
      </c>
      <c r="K61">
        <v>-0.6</v>
      </c>
      <c r="L61">
        <v>-4.0599999999999996</v>
      </c>
      <c r="M61" s="2">
        <v>0.02</v>
      </c>
    </row>
    <row r="62" spans="1:13" x14ac:dyDescent="0.5">
      <c r="A62">
        <v>201601</v>
      </c>
      <c r="B62" s="6">
        <v>47.197102000000001</v>
      </c>
      <c r="C62" s="2">
        <v>55.454563</v>
      </c>
      <c r="D62" s="2">
        <v>74.431847000000005</v>
      </c>
      <c r="E62" s="2">
        <v>25.624777000000002</v>
      </c>
      <c r="F62" s="2">
        <v>15.701720999999999</v>
      </c>
      <c r="G62" s="6">
        <f t="shared" si="0"/>
        <v>-4.7653527949428671</v>
      </c>
      <c r="H62" s="6">
        <f t="shared" si="1"/>
        <v>-4.7753527949428669</v>
      </c>
      <c r="I62" s="4">
        <v>-5.77</v>
      </c>
      <c r="J62">
        <v>-3.36</v>
      </c>
      <c r="K62">
        <v>2.0099999999999998</v>
      </c>
      <c r="L62">
        <v>1.34</v>
      </c>
      <c r="M62" s="2">
        <v>0.01</v>
      </c>
    </row>
    <row r="63" spans="1:13" x14ac:dyDescent="0.5">
      <c r="A63">
        <v>201512</v>
      </c>
      <c r="B63" s="6">
        <v>49.921143000000001</v>
      </c>
      <c r="C63" s="2">
        <v>59.039631</v>
      </c>
      <c r="D63" s="2">
        <v>77.794494999999998</v>
      </c>
      <c r="E63" s="2">
        <v>26.90699</v>
      </c>
      <c r="F63" s="2">
        <v>18.771384999999999</v>
      </c>
      <c r="G63" s="6">
        <f t="shared" si="0"/>
        <v>-2.0221882119980439</v>
      </c>
      <c r="H63" s="6">
        <f t="shared" si="1"/>
        <v>-2.0321882119980437</v>
      </c>
      <c r="I63" s="4">
        <v>-2.17</v>
      </c>
      <c r="J63">
        <v>-2.86</v>
      </c>
      <c r="K63">
        <v>-2.4500000000000002</v>
      </c>
      <c r="L63">
        <v>3.41</v>
      </c>
      <c r="M63" s="2">
        <v>0.01</v>
      </c>
    </row>
    <row r="64" spans="1:13" x14ac:dyDescent="0.5">
      <c r="A64">
        <v>201511</v>
      </c>
      <c r="B64" s="6">
        <v>52.815063000000002</v>
      </c>
      <c r="C64" s="2">
        <v>61.984245000000001</v>
      </c>
      <c r="D64" s="2">
        <v>79.736503999999996</v>
      </c>
      <c r="E64" s="2">
        <v>27.462330000000001</v>
      </c>
      <c r="F64" s="2">
        <v>19.450312</v>
      </c>
      <c r="G64" s="6">
        <f t="shared" si="0"/>
        <v>0.16951138897465245</v>
      </c>
      <c r="H64" s="6">
        <f t="shared" si="1"/>
        <v>0.16951138897465245</v>
      </c>
      <c r="I64" s="4">
        <v>0.56000000000000005</v>
      </c>
      <c r="J64">
        <v>3.68</v>
      </c>
      <c r="K64">
        <v>-0.49</v>
      </c>
      <c r="L64">
        <v>2.21</v>
      </c>
      <c r="M64" s="2">
        <v>0</v>
      </c>
    </row>
    <row r="65" spans="1:13" x14ac:dyDescent="0.5">
      <c r="A65">
        <v>201510</v>
      </c>
      <c r="B65" s="6">
        <v>51.541179999999997</v>
      </c>
      <c r="C65" s="2">
        <v>60.345711000000001</v>
      </c>
      <c r="D65" s="2">
        <v>79.288345000000007</v>
      </c>
      <c r="E65" s="2">
        <v>27.415856999999999</v>
      </c>
      <c r="F65" s="2">
        <v>18.257603</v>
      </c>
      <c r="G65" s="6">
        <f t="shared" si="0"/>
        <v>9.9139967400884377</v>
      </c>
      <c r="H65" s="6">
        <f t="shared" si="1"/>
        <v>9.9139967400884377</v>
      </c>
      <c r="I65" s="4">
        <v>7.75</v>
      </c>
      <c r="J65">
        <v>-1.98</v>
      </c>
      <c r="K65">
        <v>-0.25</v>
      </c>
      <c r="L65">
        <v>-4.03</v>
      </c>
      <c r="M65" s="2">
        <v>0</v>
      </c>
    </row>
    <row r="66" spans="1:13" x14ac:dyDescent="0.5">
      <c r="A66">
        <v>201509</v>
      </c>
      <c r="B66" s="6">
        <v>48.192799000000001</v>
      </c>
      <c r="C66" s="2">
        <v>56.912894999999999</v>
      </c>
      <c r="D66" s="2">
        <v>73.369499000000005</v>
      </c>
      <c r="E66" s="2">
        <v>24.943007999999999</v>
      </c>
      <c r="F66" s="2">
        <v>17.239214</v>
      </c>
      <c r="G66" s="6">
        <f t="shared" si="0"/>
        <v>-2.716347630498539</v>
      </c>
      <c r="H66" s="6">
        <f t="shared" si="1"/>
        <v>-2.716347630498539</v>
      </c>
      <c r="I66" s="4">
        <v>-3.07</v>
      </c>
      <c r="J66">
        <v>-2.61</v>
      </c>
      <c r="K66">
        <v>0.39</v>
      </c>
      <c r="L66">
        <v>5.35</v>
      </c>
      <c r="M66" s="2">
        <v>0</v>
      </c>
    </row>
    <row r="67" spans="1:13" x14ac:dyDescent="0.5">
      <c r="A67">
        <v>201508</v>
      </c>
      <c r="B67" s="6">
        <v>50.262337000000002</v>
      </c>
      <c r="C67" s="2">
        <v>59.011668999999998</v>
      </c>
      <c r="D67" s="2">
        <v>75.980179000000007</v>
      </c>
      <c r="E67" s="2">
        <v>25.639465000000001</v>
      </c>
      <c r="F67" s="2">
        <v>18.441099000000001</v>
      </c>
      <c r="G67" s="6">
        <f t="shared" si="0"/>
        <v>-6.1409584291680748</v>
      </c>
      <c r="H67" s="6">
        <f t="shared" si="1"/>
        <v>-6.1409584291680748</v>
      </c>
      <c r="I67" s="4">
        <v>-6.04</v>
      </c>
      <c r="J67">
        <v>0.44</v>
      </c>
      <c r="K67">
        <v>2.73</v>
      </c>
      <c r="L67">
        <v>-2.09</v>
      </c>
      <c r="M67" s="2">
        <v>0</v>
      </c>
    </row>
    <row r="68" spans="1:13" x14ac:dyDescent="0.5">
      <c r="A68">
        <v>201507</v>
      </c>
      <c r="B68" s="6">
        <v>52.695205999999999</v>
      </c>
      <c r="C68" s="2">
        <v>62.659618000000002</v>
      </c>
      <c r="D68" s="2">
        <v>80.869743</v>
      </c>
      <c r="E68" s="2">
        <v>27.316990000000001</v>
      </c>
      <c r="F68" s="2">
        <v>19.725552</v>
      </c>
      <c r="G68" s="6">
        <f t="shared" ref="G68:G131" si="2">(E68/E69-1)*100</f>
        <v>4.0434117552377913</v>
      </c>
      <c r="H68" s="6">
        <f t="shared" ref="H68:H131" si="3">G68-M68</f>
        <v>4.0434117552377913</v>
      </c>
      <c r="I68" s="4">
        <v>1.54</v>
      </c>
      <c r="J68">
        <v>-4.09</v>
      </c>
      <c r="K68">
        <v>-4.21</v>
      </c>
      <c r="L68">
        <v>10.29</v>
      </c>
      <c r="M68" s="2">
        <v>0</v>
      </c>
    </row>
    <row r="69" spans="1:13" x14ac:dyDescent="0.5">
      <c r="A69">
        <v>201506</v>
      </c>
      <c r="B69" s="6">
        <v>53.996433000000003</v>
      </c>
      <c r="C69" s="2">
        <v>61.912860999999999</v>
      </c>
      <c r="D69" s="2">
        <v>80.094138999999998</v>
      </c>
      <c r="E69" s="2">
        <v>26.255376999999999</v>
      </c>
      <c r="F69" s="2">
        <v>19.587931000000001</v>
      </c>
      <c r="G69" s="6">
        <f t="shared" si="2"/>
        <v>-2.2996592202995991</v>
      </c>
      <c r="H69" s="6">
        <f t="shared" si="3"/>
        <v>-2.2996592202995991</v>
      </c>
      <c r="I69" s="4">
        <v>-1.53</v>
      </c>
      <c r="J69">
        <v>2.85</v>
      </c>
      <c r="K69">
        <v>-0.74</v>
      </c>
      <c r="L69">
        <v>3.07</v>
      </c>
      <c r="M69" s="2">
        <v>0</v>
      </c>
    </row>
    <row r="70" spans="1:13" x14ac:dyDescent="0.5">
      <c r="A70">
        <v>201505</v>
      </c>
      <c r="B70" s="6">
        <v>53.932243</v>
      </c>
      <c r="C70" s="2">
        <v>61.033779000000003</v>
      </c>
      <c r="D70" s="2">
        <v>82.126694000000001</v>
      </c>
      <c r="E70" s="2">
        <v>26.873373000000001</v>
      </c>
      <c r="F70" s="2">
        <v>19.813628999999999</v>
      </c>
      <c r="G70" s="6">
        <f t="shared" si="2"/>
        <v>1.7727635430351496</v>
      </c>
      <c r="H70" s="6">
        <f t="shared" si="3"/>
        <v>1.7727635430351496</v>
      </c>
      <c r="I70" s="4">
        <v>1.36</v>
      </c>
      <c r="J70">
        <v>0.89</v>
      </c>
      <c r="K70">
        <v>-1.1000000000000001</v>
      </c>
      <c r="L70">
        <v>6.03</v>
      </c>
      <c r="M70" s="2">
        <v>0</v>
      </c>
    </row>
    <row r="71" spans="1:13" x14ac:dyDescent="0.5">
      <c r="A71">
        <v>201504</v>
      </c>
      <c r="B71" s="6">
        <v>53.528731999999998</v>
      </c>
      <c r="C71" s="2">
        <v>59.734096999999998</v>
      </c>
      <c r="D71" s="2">
        <v>81.553398000000001</v>
      </c>
      <c r="E71" s="2">
        <v>26.405270000000002</v>
      </c>
      <c r="F71" s="2">
        <v>19.225532999999999</v>
      </c>
      <c r="G71" s="6">
        <f t="shared" si="2"/>
        <v>0.83042870460401375</v>
      </c>
      <c r="H71" s="6">
        <f t="shared" si="3"/>
        <v>0.83042870460401375</v>
      </c>
      <c r="I71" s="4">
        <v>0.59</v>
      </c>
      <c r="J71">
        <v>-3.04</v>
      </c>
      <c r="K71">
        <v>1.88</v>
      </c>
      <c r="L71">
        <v>-7.32</v>
      </c>
      <c r="M71" s="2">
        <v>0</v>
      </c>
    </row>
    <row r="72" spans="1:13" x14ac:dyDescent="0.5">
      <c r="A72">
        <v>201503</v>
      </c>
      <c r="B72" s="6">
        <v>54.292397000000001</v>
      </c>
      <c r="C72" s="2">
        <v>61.374138000000002</v>
      </c>
      <c r="D72" s="2">
        <v>79.932961000000006</v>
      </c>
      <c r="E72" s="2">
        <v>26.187798999999998</v>
      </c>
      <c r="F72" s="2">
        <v>19.115435000000002</v>
      </c>
      <c r="G72" s="6">
        <f t="shared" si="2"/>
        <v>-2.0290373078144963</v>
      </c>
      <c r="H72" s="6">
        <f t="shared" si="3"/>
        <v>-2.0290373078144963</v>
      </c>
      <c r="I72" s="4">
        <v>-1.1200000000000001</v>
      </c>
      <c r="J72">
        <v>3.02</v>
      </c>
      <c r="K72">
        <v>-0.41</v>
      </c>
      <c r="L72">
        <v>3</v>
      </c>
      <c r="M72" s="2">
        <v>0</v>
      </c>
    </row>
    <row r="73" spans="1:13" x14ac:dyDescent="0.5">
      <c r="A73">
        <v>201502</v>
      </c>
      <c r="B73" s="6">
        <v>53.972777999999998</v>
      </c>
      <c r="C73" s="2">
        <v>60.214087999999997</v>
      </c>
      <c r="D73" s="2">
        <v>81.591025999999999</v>
      </c>
      <c r="E73" s="2">
        <v>26.730163999999998</v>
      </c>
      <c r="F73" s="2">
        <v>19.734725999999998</v>
      </c>
      <c r="G73" s="6">
        <f t="shared" si="2"/>
        <v>5.9772087360366433</v>
      </c>
      <c r="H73" s="6">
        <f t="shared" si="3"/>
        <v>5.9772087360366433</v>
      </c>
      <c r="I73" s="4">
        <v>6.14</v>
      </c>
      <c r="J73">
        <v>0.52</v>
      </c>
      <c r="K73">
        <v>-1.81</v>
      </c>
      <c r="L73">
        <v>-2.83</v>
      </c>
      <c r="M73" s="2">
        <v>0</v>
      </c>
    </row>
    <row r="74" spans="1:13" x14ac:dyDescent="0.5">
      <c r="A74">
        <v>201501</v>
      </c>
      <c r="B74" s="6">
        <v>50.986725</v>
      </c>
      <c r="C74" s="2">
        <v>56.677349</v>
      </c>
      <c r="D74" s="2">
        <v>77.350860999999995</v>
      </c>
      <c r="E74" s="2">
        <v>25.222559</v>
      </c>
      <c r="F74" s="2">
        <v>18.569541999999998</v>
      </c>
      <c r="G74" s="6">
        <f t="shared" si="2"/>
        <v>-1.2602641031702833</v>
      </c>
      <c r="H74" s="6">
        <f t="shared" si="3"/>
        <v>-1.2602641031702833</v>
      </c>
      <c r="I74" s="4">
        <v>-3.11</v>
      </c>
      <c r="J74">
        <v>-0.51</v>
      </c>
      <c r="K74">
        <v>-3.56</v>
      </c>
      <c r="L74">
        <v>3.81</v>
      </c>
      <c r="M74" s="2">
        <v>0</v>
      </c>
    </row>
    <row r="75" spans="1:13" x14ac:dyDescent="0.5">
      <c r="A75">
        <v>201412</v>
      </c>
      <c r="B75" s="6">
        <v>53.618259000000002</v>
      </c>
      <c r="C75" s="2">
        <v>57.535975999999998</v>
      </c>
      <c r="D75" s="2">
        <v>80.494911000000002</v>
      </c>
      <c r="E75" s="2">
        <v>25.544487</v>
      </c>
      <c r="F75" s="2">
        <v>18.496144999999999</v>
      </c>
      <c r="G75" s="6">
        <f t="shared" si="2"/>
        <v>-1.4134153699282614</v>
      </c>
      <c r="H75" s="6">
        <f t="shared" si="3"/>
        <v>-1.4134153699282614</v>
      </c>
      <c r="I75" s="4">
        <v>-0.06</v>
      </c>
      <c r="J75">
        <v>2.48</v>
      </c>
      <c r="K75">
        <v>2.23</v>
      </c>
      <c r="L75">
        <v>1.0900000000000001</v>
      </c>
      <c r="M75" s="2">
        <v>0</v>
      </c>
    </row>
    <row r="76" spans="1:13" x14ac:dyDescent="0.5">
      <c r="A76">
        <v>201411</v>
      </c>
      <c r="B76" s="6">
        <v>52.504429000000002</v>
      </c>
      <c r="C76" s="2">
        <v>56.045752999999998</v>
      </c>
      <c r="D76" s="2">
        <v>80.563575999999998</v>
      </c>
      <c r="E76" s="2">
        <v>25.910713000000001</v>
      </c>
      <c r="F76" s="2">
        <v>18.890657000000001</v>
      </c>
      <c r="G76" s="6">
        <f t="shared" si="2"/>
        <v>3.1059094176439261</v>
      </c>
      <c r="H76" s="6">
        <f t="shared" si="3"/>
        <v>3.1059094176439261</v>
      </c>
      <c r="I76" s="4">
        <v>2.5499999999999998</v>
      </c>
      <c r="J76">
        <v>-2.04</v>
      </c>
      <c r="K76">
        <v>-3.07</v>
      </c>
      <c r="L76">
        <v>1.06</v>
      </c>
      <c r="M76" s="2">
        <v>0</v>
      </c>
    </row>
    <row r="77" spans="1:13" x14ac:dyDescent="0.5">
      <c r="A77">
        <v>201410</v>
      </c>
      <c r="B77" s="6">
        <v>52.254367999999999</v>
      </c>
      <c r="C77" s="2">
        <v>56.553463000000001</v>
      </c>
      <c r="D77" s="2">
        <v>78.700774999999993</v>
      </c>
      <c r="E77" s="2">
        <v>25.130192000000001</v>
      </c>
      <c r="F77" s="2"/>
      <c r="G77" s="6">
        <f t="shared" si="2"/>
        <v>3.1356359094445674</v>
      </c>
      <c r="H77" s="6">
        <f t="shared" si="3"/>
        <v>3.1356359094445674</v>
      </c>
      <c r="I77" s="4">
        <v>2.52</v>
      </c>
      <c r="J77">
        <v>4.28</v>
      </c>
      <c r="K77">
        <v>-1.8</v>
      </c>
      <c r="L77">
        <v>-0.04</v>
      </c>
      <c r="M77" s="2">
        <v>0</v>
      </c>
    </row>
    <row r="78" spans="1:13" x14ac:dyDescent="0.5">
      <c r="A78">
        <v>201409</v>
      </c>
      <c r="B78" s="6">
        <v>48.605274000000001</v>
      </c>
      <c r="C78" s="2">
        <v>52.82188</v>
      </c>
      <c r="D78" s="2">
        <v>76.891716000000002</v>
      </c>
      <c r="E78" s="2">
        <v>24.366157999999999</v>
      </c>
      <c r="F78" s="2"/>
      <c r="G78" s="6">
        <f t="shared" si="2"/>
        <v>-1.3392404693235216</v>
      </c>
      <c r="H78" s="6">
        <f t="shared" si="3"/>
        <v>-1.3392404693235216</v>
      </c>
      <c r="I78" s="4">
        <v>-1.97</v>
      </c>
      <c r="J78">
        <v>-3.73</v>
      </c>
      <c r="K78">
        <v>-1.38</v>
      </c>
      <c r="L78">
        <v>0.44</v>
      </c>
      <c r="M78" s="2">
        <v>0</v>
      </c>
    </row>
    <row r="79" spans="1:13" x14ac:dyDescent="0.5">
      <c r="A79">
        <v>201408</v>
      </c>
      <c r="B79" s="6">
        <v>51.858009000000003</v>
      </c>
      <c r="C79" s="2">
        <v>55.402897000000003</v>
      </c>
      <c r="D79" s="2">
        <v>78.667373999999995</v>
      </c>
      <c r="E79" s="2">
        <v>24.696909000000002</v>
      </c>
      <c r="F79" s="2"/>
      <c r="G79" s="6">
        <f t="shared" si="2"/>
        <v>4.2461213689845234</v>
      </c>
      <c r="H79" s="6">
        <f t="shared" si="3"/>
        <v>4.2461213689845234</v>
      </c>
      <c r="I79" s="4">
        <v>4.24</v>
      </c>
      <c r="J79">
        <v>0.36</v>
      </c>
      <c r="K79">
        <v>-0.42</v>
      </c>
      <c r="L79">
        <v>0.79</v>
      </c>
      <c r="M79" s="2">
        <v>0</v>
      </c>
    </row>
    <row r="80" spans="1:13" x14ac:dyDescent="0.5">
      <c r="A80">
        <v>201407</v>
      </c>
      <c r="B80" s="6">
        <v>49.642707999999999</v>
      </c>
      <c r="C80" s="2">
        <v>53.291164000000002</v>
      </c>
      <c r="D80" s="2">
        <v>75.961212000000003</v>
      </c>
      <c r="E80" s="2">
        <v>23.690961999999999</v>
      </c>
      <c r="F80" s="2"/>
      <c r="G80" s="6">
        <f t="shared" si="2"/>
        <v>-0.91154746832173839</v>
      </c>
      <c r="H80" s="6">
        <f t="shared" si="3"/>
        <v>-0.91154746832173839</v>
      </c>
      <c r="I80" s="4">
        <v>-2.04</v>
      </c>
      <c r="J80">
        <v>-4.2699999999999996</v>
      </c>
      <c r="K80">
        <v>0.02</v>
      </c>
      <c r="L80">
        <v>-0.24</v>
      </c>
      <c r="M80" s="2">
        <v>0</v>
      </c>
    </row>
    <row r="81" spans="1:13" x14ac:dyDescent="0.5">
      <c r="A81">
        <v>201406</v>
      </c>
      <c r="B81" s="6">
        <v>52.113461000000001</v>
      </c>
      <c r="C81" s="2">
        <v>56.589309999999998</v>
      </c>
      <c r="D81" s="2">
        <v>76.681922999999998</v>
      </c>
      <c r="E81" s="2">
        <v>23.908902999999999</v>
      </c>
      <c r="F81" s="2"/>
      <c r="G81" s="6">
        <f t="shared" si="2"/>
        <v>1.8493209243844122</v>
      </c>
      <c r="H81" s="6">
        <f t="shared" si="3"/>
        <v>1.8493209243844122</v>
      </c>
      <c r="I81" s="4">
        <v>2.61</v>
      </c>
      <c r="J81">
        <v>3.08</v>
      </c>
      <c r="K81">
        <v>-0.67</v>
      </c>
      <c r="L81">
        <v>0.74</v>
      </c>
      <c r="M81" s="2">
        <v>0</v>
      </c>
    </row>
    <row r="82" spans="1:13" x14ac:dyDescent="0.5">
      <c r="A82">
        <v>201405</v>
      </c>
      <c r="B82" s="6">
        <v>50.357230999999999</v>
      </c>
      <c r="C82" s="2">
        <v>53.708083999999999</v>
      </c>
      <c r="D82" s="2">
        <v>75.594718999999998</v>
      </c>
      <c r="E82" s="2">
        <v>23.474779000000002</v>
      </c>
      <c r="F82" s="2"/>
      <c r="G82" s="6">
        <f t="shared" si="2"/>
        <v>3.2800013410028139</v>
      </c>
      <c r="H82" s="6">
        <f t="shared" si="3"/>
        <v>3.2800013410028139</v>
      </c>
      <c r="I82" s="4">
        <v>2.06</v>
      </c>
      <c r="J82">
        <v>-1.9</v>
      </c>
      <c r="K82">
        <v>-0.12</v>
      </c>
      <c r="L82">
        <v>1.21</v>
      </c>
      <c r="M82" s="2">
        <v>0</v>
      </c>
    </row>
    <row r="83" spans="1:13" x14ac:dyDescent="0.5">
      <c r="A83">
        <v>201404</v>
      </c>
      <c r="B83" s="6">
        <v>50.045707999999998</v>
      </c>
      <c r="C83" s="2">
        <v>53.801769</v>
      </c>
      <c r="D83" s="2">
        <v>74.685883000000004</v>
      </c>
      <c r="E83" s="2">
        <v>22.729258999999999</v>
      </c>
      <c r="F83" s="2"/>
      <c r="G83" s="6">
        <f t="shared" si="2"/>
        <v>0.48656446854313806</v>
      </c>
      <c r="H83" s="6">
        <f t="shared" si="3"/>
        <v>0.48656446854313806</v>
      </c>
      <c r="I83" s="4">
        <v>-0.19</v>
      </c>
      <c r="J83">
        <v>-4.21</v>
      </c>
      <c r="K83">
        <v>1.1200000000000001</v>
      </c>
      <c r="L83">
        <v>-3.77</v>
      </c>
      <c r="M83" s="2">
        <v>0</v>
      </c>
    </row>
    <row r="84" spans="1:13" x14ac:dyDescent="0.5">
      <c r="A84">
        <v>201403</v>
      </c>
      <c r="B84" s="6">
        <v>51.050533000000001</v>
      </c>
      <c r="C84" s="2">
        <v>55.661662999999997</v>
      </c>
      <c r="D84" s="2">
        <v>73.409203000000005</v>
      </c>
      <c r="E84" s="2">
        <v>22.619202000000001</v>
      </c>
      <c r="F84" s="2"/>
      <c r="G84" s="6">
        <f t="shared" si="2"/>
        <v>-1.0014827980068697</v>
      </c>
      <c r="H84" s="6">
        <f t="shared" si="3"/>
        <v>-1.0014827980068697</v>
      </c>
      <c r="I84" s="4">
        <v>0.43</v>
      </c>
      <c r="J84">
        <v>-1.85</v>
      </c>
      <c r="K84">
        <v>4.9000000000000004</v>
      </c>
      <c r="L84">
        <v>-3.38</v>
      </c>
      <c r="M84" s="2">
        <v>0</v>
      </c>
    </row>
    <row r="85" spans="1:13" x14ac:dyDescent="0.5">
      <c r="A85">
        <v>201402</v>
      </c>
      <c r="B85" s="6">
        <v>50.542053000000003</v>
      </c>
      <c r="C85" s="2">
        <v>55.624248999999999</v>
      </c>
      <c r="D85" s="2">
        <v>71.922432000000001</v>
      </c>
      <c r="E85" s="2">
        <v>22.848020999999999</v>
      </c>
      <c r="F85" s="2"/>
      <c r="G85" s="6">
        <f t="shared" si="2"/>
        <v>5.2164962809999826</v>
      </c>
      <c r="H85" s="6">
        <f t="shared" si="3"/>
        <v>5.2164962809999826</v>
      </c>
      <c r="I85" s="4">
        <v>4.6500000000000004</v>
      </c>
      <c r="J85">
        <v>0.31</v>
      </c>
      <c r="K85">
        <v>-0.36</v>
      </c>
      <c r="L85">
        <v>2.0499999999999998</v>
      </c>
      <c r="M85" s="2">
        <v>0</v>
      </c>
    </row>
    <row r="86" spans="1:13" x14ac:dyDescent="0.5">
      <c r="A86">
        <v>201401</v>
      </c>
      <c r="B86" s="6">
        <v>48.305636999999997</v>
      </c>
      <c r="C86" s="2">
        <v>53.317863000000003</v>
      </c>
      <c r="D86" s="2">
        <v>69.30368</v>
      </c>
      <c r="E86" s="2">
        <v>21.715246</v>
      </c>
      <c r="F86" s="2"/>
      <c r="G86" s="6">
        <f t="shared" si="2"/>
        <v>-2.5228147447217353</v>
      </c>
      <c r="H86" s="6">
        <f t="shared" si="3"/>
        <v>-2.5228147447217353</v>
      </c>
      <c r="I86" s="4">
        <v>-3.32</v>
      </c>
      <c r="J86">
        <v>0.87</v>
      </c>
      <c r="K86">
        <v>-2.02</v>
      </c>
      <c r="L86">
        <v>1.74</v>
      </c>
      <c r="M86" s="2">
        <v>0</v>
      </c>
    </row>
    <row r="87" spans="1:13" x14ac:dyDescent="0.5">
      <c r="A87">
        <v>201312</v>
      </c>
      <c r="B87" s="6">
        <v>49.862988000000001</v>
      </c>
      <c r="C87" s="2">
        <v>55.344673</v>
      </c>
      <c r="D87" s="2">
        <v>71.771254999999996</v>
      </c>
      <c r="E87" s="2">
        <v>22.277259999999998</v>
      </c>
      <c r="F87" s="2"/>
      <c r="G87" s="6">
        <f t="shared" si="2"/>
        <v>2.7468136268256282</v>
      </c>
      <c r="H87" s="6">
        <f t="shared" si="3"/>
        <v>2.7468136268256282</v>
      </c>
      <c r="I87" s="4">
        <v>2.81</v>
      </c>
      <c r="J87">
        <v>-0.59</v>
      </c>
      <c r="K87">
        <v>-0.05</v>
      </c>
      <c r="L87">
        <v>7.0000000000000007E-2</v>
      </c>
      <c r="M87" s="2">
        <v>0</v>
      </c>
    </row>
    <row r="88" spans="1:13" x14ac:dyDescent="0.5">
      <c r="A88">
        <v>201311</v>
      </c>
      <c r="B88" s="6">
        <v>49.423782000000003</v>
      </c>
      <c r="C88" s="2">
        <v>54.948054999999997</v>
      </c>
      <c r="D88" s="2">
        <v>70.587104999999994</v>
      </c>
      <c r="E88" s="2">
        <v>21.681704</v>
      </c>
      <c r="F88" s="2"/>
      <c r="G88" s="6">
        <f t="shared" si="2"/>
        <v>2.7035824817374321</v>
      </c>
      <c r="H88" s="6">
        <f t="shared" si="3"/>
        <v>2.7035824817374321</v>
      </c>
      <c r="I88" s="4">
        <v>3.13</v>
      </c>
      <c r="J88">
        <v>1.19</v>
      </c>
      <c r="K88">
        <v>0.28999999999999998</v>
      </c>
      <c r="L88">
        <v>0.44</v>
      </c>
      <c r="M88" s="2">
        <v>0</v>
      </c>
    </row>
    <row r="89" spans="1:13" x14ac:dyDescent="0.5">
      <c r="A89">
        <v>201310</v>
      </c>
      <c r="B89" s="6">
        <v>47.407032000000001</v>
      </c>
      <c r="C89" s="2">
        <v>52.372352999999997</v>
      </c>
      <c r="D89" s="2">
        <v>68.655495000000002</v>
      </c>
      <c r="E89" s="2">
        <v>21.110952000000001</v>
      </c>
      <c r="F89" s="2"/>
      <c r="G89" s="6">
        <f t="shared" si="2"/>
        <v>5.1407525158559508</v>
      </c>
      <c r="H89" s="6">
        <f t="shared" si="3"/>
        <v>5.1407525158559508</v>
      </c>
      <c r="I89" s="4">
        <v>4.18</v>
      </c>
      <c r="J89">
        <v>-1.53</v>
      </c>
      <c r="K89">
        <v>1.21</v>
      </c>
      <c r="L89">
        <v>0.17</v>
      </c>
      <c r="M89" s="2">
        <v>0</v>
      </c>
    </row>
    <row r="90" spans="1:13" x14ac:dyDescent="0.5">
      <c r="A90">
        <v>201309</v>
      </c>
      <c r="B90" s="6">
        <v>45.680549999999997</v>
      </c>
      <c r="C90" s="2">
        <v>50.488810999999998</v>
      </c>
      <c r="D90" s="2">
        <v>65.397682000000003</v>
      </c>
      <c r="E90" s="2">
        <v>20.078752999999999</v>
      </c>
      <c r="F90" s="2"/>
      <c r="G90" s="6">
        <f t="shared" si="2"/>
        <v>3.4618431903348235</v>
      </c>
      <c r="H90" s="6">
        <f t="shared" si="3"/>
        <v>3.4618431903348235</v>
      </c>
      <c r="I90" s="4">
        <v>3.77</v>
      </c>
      <c r="J90">
        <v>2.89</v>
      </c>
      <c r="K90">
        <v>-1.1499999999999999</v>
      </c>
      <c r="L90">
        <v>2.96</v>
      </c>
      <c r="M90" s="2">
        <v>0</v>
      </c>
    </row>
    <row r="91" spans="1:13" x14ac:dyDescent="0.5">
      <c r="A91">
        <v>201308</v>
      </c>
      <c r="B91" s="6">
        <v>42.976894000000001</v>
      </c>
      <c r="C91" s="2">
        <v>47.739787999999997</v>
      </c>
      <c r="D91" s="2">
        <v>64.186958000000004</v>
      </c>
      <c r="E91" s="2">
        <v>19.406915999999999</v>
      </c>
      <c r="F91" s="2"/>
      <c r="G91" s="6">
        <f t="shared" si="2"/>
        <v>-2.35158743133147</v>
      </c>
      <c r="H91" s="6">
        <f t="shared" si="3"/>
        <v>-2.35158743133147</v>
      </c>
      <c r="I91" s="4">
        <v>-2.71</v>
      </c>
      <c r="J91">
        <v>0.28999999999999998</v>
      </c>
      <c r="K91">
        <v>-2.66</v>
      </c>
      <c r="L91">
        <v>0.02</v>
      </c>
      <c r="M91" s="2">
        <v>0</v>
      </c>
    </row>
    <row r="92" spans="1:13" x14ac:dyDescent="0.5">
      <c r="A92">
        <v>201307</v>
      </c>
      <c r="B92" s="6">
        <v>44.496304000000002</v>
      </c>
      <c r="C92" s="2">
        <v>48.457332999999998</v>
      </c>
      <c r="D92" s="2">
        <v>66.583397000000005</v>
      </c>
      <c r="E92" s="2">
        <v>19.874276999999999</v>
      </c>
      <c r="F92" s="2"/>
      <c r="G92" s="6">
        <f t="shared" si="2"/>
        <v>5.7001328918390604</v>
      </c>
      <c r="H92" s="6">
        <f t="shared" si="3"/>
        <v>5.7001328918390604</v>
      </c>
      <c r="I92" s="4">
        <v>5.65</v>
      </c>
      <c r="J92">
        <v>1.86</v>
      </c>
      <c r="K92">
        <v>0.56000000000000005</v>
      </c>
      <c r="L92">
        <v>1.78</v>
      </c>
      <c r="M92" s="2">
        <v>0</v>
      </c>
    </row>
    <row r="93" spans="1:13" x14ac:dyDescent="0.5">
      <c r="A93">
        <v>201306</v>
      </c>
      <c r="B93" s="6">
        <v>41.610686999999999</v>
      </c>
      <c r="C93" s="2">
        <v>45.036372999999998</v>
      </c>
      <c r="D93" s="2">
        <v>62.920250000000003</v>
      </c>
      <c r="E93" s="2">
        <v>18.802509000000001</v>
      </c>
      <c r="F93" s="2"/>
      <c r="G93" s="6">
        <f t="shared" si="2"/>
        <v>-2.3026174780260922</v>
      </c>
      <c r="H93" s="6">
        <f t="shared" si="3"/>
        <v>-2.3026174780260922</v>
      </c>
      <c r="I93" s="4">
        <v>-1.2</v>
      </c>
      <c r="J93">
        <v>1.1599999999999999</v>
      </c>
      <c r="K93">
        <v>-0.09</v>
      </c>
      <c r="L93">
        <v>0.57999999999999996</v>
      </c>
      <c r="M93" s="2">
        <v>0</v>
      </c>
    </row>
    <row r="94" spans="1:13" x14ac:dyDescent="0.5">
      <c r="A94">
        <v>201305</v>
      </c>
      <c r="B94" s="6">
        <v>41.815520999999997</v>
      </c>
      <c r="C94" s="2">
        <v>45.352576999999997</v>
      </c>
      <c r="D94" s="2">
        <v>63.908439999999999</v>
      </c>
      <c r="E94" s="2">
        <v>19.245663</v>
      </c>
      <c r="F94" s="2"/>
      <c r="G94" s="6">
        <f t="shared" si="2"/>
        <v>2.3081616614209377</v>
      </c>
      <c r="H94" s="6">
        <f t="shared" si="3"/>
        <v>2.3081616614209377</v>
      </c>
      <c r="I94" s="4">
        <v>2.8</v>
      </c>
      <c r="J94">
        <v>1.66</v>
      </c>
      <c r="K94">
        <v>2.61</v>
      </c>
      <c r="L94">
        <v>-1.74</v>
      </c>
      <c r="M94" s="2">
        <v>0</v>
      </c>
    </row>
    <row r="95" spans="1:13" x14ac:dyDescent="0.5">
      <c r="A95">
        <v>201304</v>
      </c>
      <c r="B95" s="6">
        <v>40.096603000000002</v>
      </c>
      <c r="C95" s="2">
        <v>43.413494</v>
      </c>
      <c r="D95" s="2">
        <v>62.372162000000003</v>
      </c>
      <c r="E95" s="2">
        <v>18.811464000000001</v>
      </c>
      <c r="F95" s="2"/>
      <c r="G95" s="6">
        <f t="shared" si="2"/>
        <v>2.4341044933870792</v>
      </c>
      <c r="H95" s="6">
        <f t="shared" si="3"/>
        <v>2.4341044933870792</v>
      </c>
      <c r="I95" s="4">
        <v>1.55</v>
      </c>
      <c r="J95">
        <v>-2.4</v>
      </c>
      <c r="K95">
        <v>0.53</v>
      </c>
      <c r="L95">
        <v>0.27</v>
      </c>
      <c r="M95" s="2">
        <v>0</v>
      </c>
    </row>
    <row r="96" spans="1:13" x14ac:dyDescent="0.5">
      <c r="A96">
        <v>201303</v>
      </c>
      <c r="B96" s="6">
        <v>39.932732000000001</v>
      </c>
      <c r="C96" s="2">
        <v>43.575859000000001</v>
      </c>
      <c r="D96" s="2">
        <v>60.970180999999997</v>
      </c>
      <c r="E96" s="2">
        <v>18.364453999999999</v>
      </c>
      <c r="F96" s="2"/>
      <c r="G96" s="6">
        <f t="shared" si="2"/>
        <v>3.4144974035516418</v>
      </c>
      <c r="H96" s="6">
        <f t="shared" si="3"/>
        <v>3.4144974035516418</v>
      </c>
      <c r="I96" s="4">
        <v>4.03</v>
      </c>
      <c r="J96">
        <v>0.75</v>
      </c>
      <c r="K96">
        <v>-0.23</v>
      </c>
      <c r="L96">
        <v>1.96</v>
      </c>
      <c r="M96" s="2">
        <v>0</v>
      </c>
    </row>
    <row r="97" spans="1:13" x14ac:dyDescent="0.5">
      <c r="A97">
        <v>201302</v>
      </c>
      <c r="B97" s="6">
        <v>38.467384000000003</v>
      </c>
      <c r="C97" s="2">
        <v>41.881832000000003</v>
      </c>
      <c r="D97" s="2">
        <v>59.053508999999998</v>
      </c>
      <c r="E97" s="2">
        <v>17.758103999999999</v>
      </c>
      <c r="F97" s="2"/>
      <c r="G97" s="6">
        <f t="shared" si="2"/>
        <v>1.1812404765666695</v>
      </c>
      <c r="H97" s="6">
        <f t="shared" si="3"/>
        <v>1.1812404765666695</v>
      </c>
      <c r="I97" s="4">
        <v>1.29</v>
      </c>
      <c r="J97">
        <v>-0.42</v>
      </c>
      <c r="K97">
        <v>0.13</v>
      </c>
      <c r="L97">
        <v>1.31</v>
      </c>
      <c r="M97" s="2">
        <v>0</v>
      </c>
    </row>
    <row r="98" spans="1:13" x14ac:dyDescent="0.5">
      <c r="A98">
        <v>201301</v>
      </c>
      <c r="B98" s="6">
        <v>37.850166000000002</v>
      </c>
      <c r="C98" s="2">
        <v>41.385241999999998</v>
      </c>
      <c r="D98" s="2">
        <v>58.376067999999997</v>
      </c>
      <c r="E98" s="2">
        <v>17.550787</v>
      </c>
      <c r="F98" s="2"/>
      <c r="G98" s="6">
        <f t="shared" si="2"/>
        <v>4.5705530610688383</v>
      </c>
      <c r="H98" s="6">
        <f t="shared" si="3"/>
        <v>4.5705530610688383</v>
      </c>
      <c r="I98" s="4">
        <v>5.57</v>
      </c>
      <c r="J98">
        <v>0.36</v>
      </c>
      <c r="K98">
        <v>0.98</v>
      </c>
      <c r="L98">
        <v>-1.9</v>
      </c>
      <c r="M98" s="2">
        <v>0</v>
      </c>
    </row>
    <row r="99" spans="1:13" x14ac:dyDescent="0.5">
      <c r="A99">
        <v>201212</v>
      </c>
      <c r="B99" s="6">
        <v>35.656131999999999</v>
      </c>
      <c r="C99" s="2">
        <v>38.736381999999999</v>
      </c>
      <c r="D99" s="2">
        <v>54.452061</v>
      </c>
      <c r="E99" s="2">
        <v>16.78368</v>
      </c>
      <c r="F99" s="2"/>
      <c r="G99" s="6">
        <f t="shared" si="2"/>
        <v>-0.73389944005611829</v>
      </c>
      <c r="H99" s="6">
        <f t="shared" si="3"/>
        <v>-0.7438994400561183</v>
      </c>
      <c r="I99" s="4">
        <v>1.18</v>
      </c>
      <c r="J99">
        <v>1.45</v>
      </c>
      <c r="K99">
        <v>3.53</v>
      </c>
      <c r="L99">
        <v>-2.95</v>
      </c>
      <c r="M99" s="2">
        <v>0.01</v>
      </c>
    </row>
    <row r="100" spans="1:13" x14ac:dyDescent="0.5">
      <c r="A100">
        <v>201211</v>
      </c>
      <c r="B100" s="6">
        <v>34.695419000000001</v>
      </c>
      <c r="C100" s="2">
        <v>37.860621999999999</v>
      </c>
      <c r="D100" s="2">
        <v>53.648273000000003</v>
      </c>
      <c r="E100" s="2">
        <v>16.907765999999999</v>
      </c>
      <c r="F100" s="2"/>
      <c r="G100" s="6">
        <f t="shared" si="2"/>
        <v>0.88583620348001713</v>
      </c>
      <c r="H100" s="6">
        <f t="shared" si="3"/>
        <v>0.87583620348001712</v>
      </c>
      <c r="I100" s="4">
        <v>0.78</v>
      </c>
      <c r="J100">
        <v>0.53</v>
      </c>
      <c r="K100">
        <v>-0.83</v>
      </c>
      <c r="L100">
        <v>0.4</v>
      </c>
      <c r="M100" s="2">
        <v>0.01</v>
      </c>
    </row>
    <row r="101" spans="1:13" x14ac:dyDescent="0.5">
      <c r="A101">
        <v>201210</v>
      </c>
      <c r="B101" s="6">
        <v>34.131340000000002</v>
      </c>
      <c r="C101" s="2">
        <v>37.680855000000001</v>
      </c>
      <c r="D101" s="2">
        <v>53.574444</v>
      </c>
      <c r="E101" s="2">
        <v>16.759305999999999</v>
      </c>
      <c r="F101" s="2"/>
      <c r="G101" s="6">
        <f t="shared" si="2"/>
        <v>-2.413411607694993</v>
      </c>
      <c r="H101" s="6">
        <f t="shared" si="3"/>
        <v>-2.4234116076949928</v>
      </c>
      <c r="I101" s="4">
        <v>-1.76</v>
      </c>
      <c r="J101">
        <v>-1.0900000000000001</v>
      </c>
      <c r="K101">
        <v>3.61</v>
      </c>
      <c r="L101">
        <v>0.08</v>
      </c>
      <c r="M101" s="2">
        <v>0.01</v>
      </c>
    </row>
    <row r="102" spans="1:13" x14ac:dyDescent="0.5">
      <c r="A102">
        <v>201209</v>
      </c>
      <c r="B102" s="6">
        <v>34.710754000000001</v>
      </c>
      <c r="C102" s="2">
        <v>38.459141000000002</v>
      </c>
      <c r="D102" s="2">
        <v>53.642344999999999</v>
      </c>
      <c r="E102" s="2">
        <v>17.173780000000001</v>
      </c>
      <c r="F102" s="2"/>
      <c r="G102" s="6">
        <f t="shared" si="2"/>
        <v>1.6583895764660905</v>
      </c>
      <c r="H102" s="6">
        <f t="shared" si="3"/>
        <v>1.6483895764660905</v>
      </c>
      <c r="I102" s="4">
        <v>2.73</v>
      </c>
      <c r="J102">
        <v>0.49</v>
      </c>
      <c r="K102">
        <v>1.56</v>
      </c>
      <c r="L102">
        <v>-1.06</v>
      </c>
      <c r="M102" s="2">
        <v>0.01</v>
      </c>
    </row>
    <row r="103" spans="1:13" x14ac:dyDescent="0.5">
      <c r="A103">
        <v>201208</v>
      </c>
      <c r="B103" s="6">
        <v>33.75732</v>
      </c>
      <c r="C103" s="2">
        <v>37.976143</v>
      </c>
      <c r="D103" s="2">
        <v>52.337783999999999</v>
      </c>
      <c r="E103" s="2">
        <v>16.893618</v>
      </c>
      <c r="F103" s="2"/>
      <c r="G103" s="6">
        <f t="shared" si="2"/>
        <v>2.3659776126470744</v>
      </c>
      <c r="H103" s="6">
        <f t="shared" si="3"/>
        <v>2.3559776126470746</v>
      </c>
      <c r="I103" s="4">
        <v>2.5499999999999998</v>
      </c>
      <c r="J103">
        <v>0.47</v>
      </c>
      <c r="K103">
        <v>1.1200000000000001</v>
      </c>
      <c r="L103">
        <v>-2.4700000000000002</v>
      </c>
      <c r="M103" s="2">
        <v>0.01</v>
      </c>
    </row>
    <row r="104" spans="1:13" x14ac:dyDescent="0.5">
      <c r="A104">
        <v>201207</v>
      </c>
      <c r="B104" s="6">
        <v>32.434798999999998</v>
      </c>
      <c r="C104" s="2">
        <v>36.600796000000003</v>
      </c>
      <c r="D104" s="2">
        <v>51.204414</v>
      </c>
      <c r="E104" s="2">
        <v>16.503157000000002</v>
      </c>
      <c r="F104" s="2"/>
      <c r="G104" s="6">
        <f t="shared" si="2"/>
        <v>2.182137199281331</v>
      </c>
      <c r="H104" s="6">
        <f t="shared" si="3"/>
        <v>2.182137199281331</v>
      </c>
      <c r="I104" s="4">
        <v>0.79</v>
      </c>
      <c r="J104">
        <v>-2.62</v>
      </c>
      <c r="K104">
        <v>-0.05</v>
      </c>
      <c r="L104">
        <v>3.1</v>
      </c>
      <c r="M104" s="2">
        <v>0</v>
      </c>
    </row>
    <row r="105" spans="1:13" x14ac:dyDescent="0.5">
      <c r="A105">
        <v>201206</v>
      </c>
      <c r="B105" s="6">
        <v>32.456122999999998</v>
      </c>
      <c r="C105" s="2">
        <v>37.044342</v>
      </c>
      <c r="D105" s="2">
        <v>50.508816000000003</v>
      </c>
      <c r="E105" s="2">
        <v>16.150725999999999</v>
      </c>
      <c r="F105" s="2"/>
      <c r="G105" s="6">
        <f t="shared" si="2"/>
        <v>3.1574468280798351</v>
      </c>
      <c r="H105" s="6">
        <f t="shared" si="3"/>
        <v>3.1574468280798351</v>
      </c>
      <c r="I105" s="4">
        <v>3.89</v>
      </c>
      <c r="J105">
        <v>0.78</v>
      </c>
      <c r="K105">
        <v>0.57999999999999996</v>
      </c>
      <c r="L105">
        <v>-0.76</v>
      </c>
      <c r="M105" s="2">
        <v>0</v>
      </c>
    </row>
    <row r="106" spans="1:13" x14ac:dyDescent="0.5">
      <c r="A106">
        <v>201205</v>
      </c>
      <c r="B106" s="6">
        <v>31.237881000000002</v>
      </c>
      <c r="C106" s="2">
        <v>35.566783999999998</v>
      </c>
      <c r="D106" s="2">
        <v>48.521884999999997</v>
      </c>
      <c r="E106" s="2">
        <v>15.656383999999999</v>
      </c>
      <c r="F106" s="2"/>
      <c r="G106" s="6">
        <f t="shared" si="2"/>
        <v>-5.4530842668575552</v>
      </c>
      <c r="H106" s="6">
        <f t="shared" si="3"/>
        <v>-5.463084266857555</v>
      </c>
      <c r="I106" s="4">
        <v>-6.19</v>
      </c>
      <c r="J106">
        <v>0.16</v>
      </c>
      <c r="K106">
        <v>-1.04</v>
      </c>
      <c r="L106">
        <v>6.63</v>
      </c>
      <c r="M106" s="2">
        <v>0.01</v>
      </c>
    </row>
    <row r="107" spans="1:13" x14ac:dyDescent="0.5">
      <c r="A107">
        <v>201204</v>
      </c>
      <c r="B107" s="6">
        <v>33.652541999999997</v>
      </c>
      <c r="C107" s="2">
        <v>37.576618000000003</v>
      </c>
      <c r="D107" s="2">
        <v>51.960506000000002</v>
      </c>
      <c r="E107" s="2">
        <v>16.559380999999998</v>
      </c>
      <c r="F107" s="2"/>
      <c r="G107" s="6">
        <f t="shared" si="2"/>
        <v>0.35785336224103403</v>
      </c>
      <c r="H107" s="6">
        <f t="shared" si="3"/>
        <v>0.35785336224103403</v>
      </c>
      <c r="I107" s="4">
        <v>-0.85</v>
      </c>
      <c r="J107">
        <v>-0.39</v>
      </c>
      <c r="K107">
        <v>-0.77</v>
      </c>
      <c r="L107">
        <v>3.83</v>
      </c>
      <c r="M107" s="2">
        <v>0</v>
      </c>
    </row>
    <row r="108" spans="1:13" x14ac:dyDescent="0.5">
      <c r="A108">
        <v>201203</v>
      </c>
      <c r="B108" s="6">
        <v>34.217010000000002</v>
      </c>
      <c r="C108" s="2">
        <v>37.787936999999999</v>
      </c>
      <c r="D108" s="2">
        <v>52.384064000000002</v>
      </c>
      <c r="E108" s="2">
        <v>16.500333999999999</v>
      </c>
      <c r="F108" s="2"/>
      <c r="G108" s="6">
        <f t="shared" si="2"/>
        <v>2.9081953367565028</v>
      </c>
      <c r="H108" s="6">
        <f t="shared" si="3"/>
        <v>2.9081953367565028</v>
      </c>
      <c r="I108" s="4">
        <v>3.11</v>
      </c>
      <c r="J108">
        <v>-0.68</v>
      </c>
      <c r="K108">
        <v>1.21</v>
      </c>
      <c r="L108">
        <v>1.51</v>
      </c>
      <c r="M108" s="2">
        <v>0</v>
      </c>
    </row>
    <row r="109" spans="1:13" x14ac:dyDescent="0.5">
      <c r="A109">
        <v>201202</v>
      </c>
      <c r="B109" s="6">
        <v>33.341652000000003</v>
      </c>
      <c r="C109" s="2">
        <v>36.799655999999999</v>
      </c>
      <c r="D109" s="2">
        <v>50.972191000000002</v>
      </c>
      <c r="E109" s="2">
        <v>16.034033000000001</v>
      </c>
      <c r="F109" s="2"/>
      <c r="G109" s="6">
        <f t="shared" si="2"/>
        <v>4.3305210652674786</v>
      </c>
      <c r="H109" s="6">
        <f t="shared" si="3"/>
        <v>4.3305210652674786</v>
      </c>
      <c r="I109" s="4">
        <v>4.42</v>
      </c>
      <c r="J109">
        <v>-1.84</v>
      </c>
      <c r="K109">
        <v>0.46</v>
      </c>
      <c r="L109">
        <v>-0.28000000000000003</v>
      </c>
      <c r="M109" s="2">
        <v>0</v>
      </c>
    </row>
    <row r="110" spans="1:13" x14ac:dyDescent="0.5">
      <c r="A110">
        <v>201201</v>
      </c>
      <c r="B110" s="6">
        <v>32.779857999999997</v>
      </c>
      <c r="C110" s="2">
        <v>35.880020000000002</v>
      </c>
      <c r="D110" s="2">
        <v>48.947178000000001</v>
      </c>
      <c r="E110" s="2">
        <v>15.368497</v>
      </c>
      <c r="F110" s="2"/>
      <c r="G110" s="6">
        <f t="shared" si="2"/>
        <v>4.6445122714328768</v>
      </c>
      <c r="H110" s="6">
        <f t="shared" si="3"/>
        <v>4.6445122714328768</v>
      </c>
      <c r="I110" s="4">
        <v>5.05</v>
      </c>
      <c r="J110">
        <v>2.1</v>
      </c>
      <c r="K110">
        <v>-0.9</v>
      </c>
      <c r="L110">
        <v>-7.94</v>
      </c>
      <c r="M110" s="2">
        <v>0</v>
      </c>
    </row>
    <row r="111" spans="1:13" x14ac:dyDescent="0.5">
      <c r="A111">
        <v>201112</v>
      </c>
      <c r="B111" s="6">
        <v>30.238219999999998</v>
      </c>
      <c r="C111" s="2">
        <v>33.992122999999999</v>
      </c>
      <c r="D111" s="2">
        <v>46.337645999999999</v>
      </c>
      <c r="E111" s="2">
        <v>14.686386000000001</v>
      </c>
      <c r="F111" s="2"/>
      <c r="G111" s="6">
        <f t="shared" si="2"/>
        <v>-8.8874073519762398E-2</v>
      </c>
      <c r="H111" s="6">
        <f t="shared" si="3"/>
        <v>-8.8874073519762398E-2</v>
      </c>
      <c r="I111" s="4">
        <v>0.74</v>
      </c>
      <c r="J111">
        <v>-0.66</v>
      </c>
      <c r="K111">
        <v>1.68</v>
      </c>
      <c r="L111">
        <v>1.98</v>
      </c>
      <c r="M111" s="2">
        <v>0</v>
      </c>
    </row>
    <row r="112" spans="1:13" x14ac:dyDescent="0.5">
      <c r="A112">
        <v>201111</v>
      </c>
      <c r="B112" s="6">
        <v>29.778748</v>
      </c>
      <c r="C112" s="2">
        <v>33.914546999999999</v>
      </c>
      <c r="D112" s="2">
        <v>45.784759999999999</v>
      </c>
      <c r="E112" s="2">
        <v>14.699450000000001</v>
      </c>
      <c r="F112" s="2"/>
      <c r="G112" s="6">
        <f t="shared" si="2"/>
        <v>-0.23652971389683808</v>
      </c>
      <c r="H112" s="6">
        <f t="shared" si="3"/>
        <v>-0.23652971389683808</v>
      </c>
      <c r="I112" s="4">
        <v>-0.28000000000000003</v>
      </c>
      <c r="J112">
        <v>-0.14000000000000001</v>
      </c>
      <c r="K112">
        <v>-0.48</v>
      </c>
      <c r="L112">
        <v>4.01</v>
      </c>
      <c r="M112" s="2">
        <v>0</v>
      </c>
    </row>
    <row r="113" spans="1:13" x14ac:dyDescent="0.5">
      <c r="A113">
        <v>201110</v>
      </c>
      <c r="B113" s="6">
        <v>29.592352000000002</v>
      </c>
      <c r="C113" s="2">
        <v>33.713695999999999</v>
      </c>
      <c r="D113" s="2">
        <v>45.961052000000002</v>
      </c>
      <c r="E113" s="2">
        <v>14.734301</v>
      </c>
      <c r="F113" s="2"/>
      <c r="G113" s="6">
        <f t="shared" si="2"/>
        <v>10.921293411918676</v>
      </c>
      <c r="H113" s="6">
        <f t="shared" si="3"/>
        <v>10.921293411918676</v>
      </c>
      <c r="I113" s="4">
        <v>11.35</v>
      </c>
      <c r="J113">
        <v>3.32</v>
      </c>
      <c r="K113">
        <v>0.13</v>
      </c>
      <c r="L113">
        <v>-1.44</v>
      </c>
      <c r="M113" s="2">
        <v>0</v>
      </c>
    </row>
    <row r="114" spans="1:13" x14ac:dyDescent="0.5">
      <c r="A114">
        <v>201109</v>
      </c>
      <c r="B114" s="6">
        <v>25.551884000000001</v>
      </c>
      <c r="C114" s="2">
        <v>29.368210000000001</v>
      </c>
      <c r="D114" s="2">
        <v>41.053573999999998</v>
      </c>
      <c r="E114" s="2">
        <v>13.283564</v>
      </c>
      <c r="F114" s="2"/>
      <c r="G114" s="6">
        <f t="shared" si="2"/>
        <v>-6.8875997465330467</v>
      </c>
      <c r="H114" s="6">
        <f t="shared" si="3"/>
        <v>-6.8875997465330467</v>
      </c>
      <c r="I114" s="4">
        <v>-7.59</v>
      </c>
      <c r="J114">
        <v>-3.35</v>
      </c>
      <c r="K114">
        <v>-1.71</v>
      </c>
      <c r="L114">
        <v>-2.52</v>
      </c>
      <c r="M114" s="2">
        <v>0</v>
      </c>
    </row>
    <row r="115" spans="1:13" x14ac:dyDescent="0.5">
      <c r="A115">
        <v>201108</v>
      </c>
      <c r="B115" s="6">
        <v>28.685974000000002</v>
      </c>
      <c r="C115" s="2">
        <v>32.639457999999998</v>
      </c>
      <c r="D115" s="2">
        <v>44.635212000000003</v>
      </c>
      <c r="E115" s="2">
        <v>14.266159999999999</v>
      </c>
      <c r="F115" s="2"/>
      <c r="G115" s="6">
        <f t="shared" si="2"/>
        <v>-4.8190979345522305</v>
      </c>
      <c r="H115" s="6">
        <f t="shared" si="3"/>
        <v>-4.8290979345522302</v>
      </c>
      <c r="I115" s="4">
        <v>-5.99</v>
      </c>
      <c r="J115">
        <v>-3.03</v>
      </c>
      <c r="K115">
        <v>-2.56</v>
      </c>
      <c r="L115">
        <v>-0.34</v>
      </c>
      <c r="M115" s="2">
        <v>0.01</v>
      </c>
    </row>
    <row r="116" spans="1:13" x14ac:dyDescent="0.5">
      <c r="A116">
        <v>201107</v>
      </c>
      <c r="B116" s="6">
        <v>31.172522000000001</v>
      </c>
      <c r="C116" s="2">
        <v>35.350285</v>
      </c>
      <c r="D116" s="2">
        <v>47.580115999999997</v>
      </c>
      <c r="E116" s="2">
        <v>14.988469</v>
      </c>
      <c r="F116" s="2"/>
      <c r="G116" s="6">
        <f t="shared" si="2"/>
        <v>-0.17355192074981485</v>
      </c>
      <c r="H116" s="6">
        <f t="shared" si="3"/>
        <v>-0.17355192074981485</v>
      </c>
      <c r="I116" s="4">
        <v>-2.35</v>
      </c>
      <c r="J116">
        <v>-1.37</v>
      </c>
      <c r="K116">
        <v>-0.88</v>
      </c>
      <c r="L116">
        <v>-0.01</v>
      </c>
      <c r="M116" s="2">
        <v>0</v>
      </c>
    </row>
    <row r="117" spans="1:13" x14ac:dyDescent="0.5">
      <c r="A117">
        <v>201106</v>
      </c>
      <c r="B117" s="6">
        <v>31.978702999999999</v>
      </c>
      <c r="C117" s="2">
        <v>36.587161999999999</v>
      </c>
      <c r="D117" s="2">
        <v>49.098309</v>
      </c>
      <c r="E117" s="2">
        <v>15.014526999999999</v>
      </c>
      <c r="F117" s="2"/>
      <c r="G117" s="6">
        <f t="shared" si="2"/>
        <v>-1.6421464135035535</v>
      </c>
      <c r="H117" s="6">
        <f t="shared" si="3"/>
        <v>-1.6421464135035535</v>
      </c>
      <c r="I117" s="4">
        <v>-1.75</v>
      </c>
      <c r="J117">
        <v>-0.11</v>
      </c>
      <c r="K117">
        <v>-0.42</v>
      </c>
      <c r="L117">
        <v>1.77</v>
      </c>
      <c r="M117" s="2">
        <v>0</v>
      </c>
    </row>
    <row r="118" spans="1:13" x14ac:dyDescent="0.5">
      <c r="A118">
        <v>201105</v>
      </c>
      <c r="B118" s="6">
        <v>32.581519999999998</v>
      </c>
      <c r="C118" s="2">
        <v>37.447212</v>
      </c>
      <c r="D118" s="2">
        <v>50.44455</v>
      </c>
      <c r="E118" s="2">
        <v>15.265204000000001</v>
      </c>
      <c r="F118" s="2"/>
      <c r="G118" s="6">
        <f t="shared" si="2"/>
        <v>-0.46496876669626097</v>
      </c>
      <c r="H118" s="6">
        <f t="shared" si="3"/>
        <v>-0.46496876669626097</v>
      </c>
      <c r="I118" s="4">
        <v>-1.27</v>
      </c>
      <c r="J118">
        <v>-0.57999999999999996</v>
      </c>
      <c r="K118">
        <v>-2.0499999999999998</v>
      </c>
      <c r="L118">
        <v>-0.56999999999999995</v>
      </c>
      <c r="M118" s="2">
        <v>0</v>
      </c>
    </row>
    <row r="119" spans="1:13" x14ac:dyDescent="0.5">
      <c r="A119">
        <v>201104</v>
      </c>
      <c r="B119" s="6">
        <v>33.167099</v>
      </c>
      <c r="C119" s="2">
        <v>37.392615999999997</v>
      </c>
      <c r="D119" s="2">
        <v>51.378993999999999</v>
      </c>
      <c r="E119" s="2">
        <v>15.336513999999999</v>
      </c>
      <c r="F119" s="2"/>
      <c r="G119" s="6">
        <f t="shared" si="2"/>
        <v>3.6507831805882685</v>
      </c>
      <c r="H119" s="6">
        <f t="shared" si="3"/>
        <v>3.6507831805882685</v>
      </c>
      <c r="I119" s="4">
        <v>2.9</v>
      </c>
      <c r="J119">
        <v>-0.37</v>
      </c>
      <c r="K119">
        <v>-2.4300000000000002</v>
      </c>
      <c r="L119">
        <v>0.06</v>
      </c>
      <c r="M119" s="2">
        <v>0</v>
      </c>
    </row>
    <row r="120" spans="1:13" x14ac:dyDescent="0.5">
      <c r="A120">
        <v>201103</v>
      </c>
      <c r="B120" s="6">
        <v>32.745173999999999</v>
      </c>
      <c r="C120" s="2">
        <v>35.916362999999997</v>
      </c>
      <c r="D120" s="2">
        <v>49.910201999999998</v>
      </c>
      <c r="E120" s="2">
        <v>14.796332</v>
      </c>
      <c r="F120" s="2"/>
      <c r="G120" s="6">
        <f t="shared" si="2"/>
        <v>-8.7195532250305963E-2</v>
      </c>
      <c r="H120" s="6">
        <f t="shared" si="3"/>
        <v>-9.7195532250305958E-2</v>
      </c>
      <c r="I120" s="4">
        <v>0.46</v>
      </c>
      <c r="J120">
        <v>2.58</v>
      </c>
      <c r="K120">
        <v>-1.76</v>
      </c>
      <c r="L120">
        <v>3.52</v>
      </c>
      <c r="M120" s="2">
        <v>0.01</v>
      </c>
    </row>
    <row r="121" spans="1:13" x14ac:dyDescent="0.5">
      <c r="A121">
        <v>201102</v>
      </c>
      <c r="B121" s="6">
        <v>32.109341000000001</v>
      </c>
      <c r="C121" s="2">
        <v>34.566428999999999</v>
      </c>
      <c r="D121" s="2">
        <v>50.264941999999998</v>
      </c>
      <c r="E121" s="2">
        <v>14.809245000000001</v>
      </c>
      <c r="F121" s="2"/>
      <c r="G121" s="6">
        <f t="shared" si="2"/>
        <v>3.2427186469480951</v>
      </c>
      <c r="H121" s="6">
        <f t="shared" si="3"/>
        <v>3.2327186469480953</v>
      </c>
      <c r="I121" s="4">
        <v>3.49</v>
      </c>
      <c r="J121">
        <v>1.53</v>
      </c>
      <c r="K121">
        <v>1.29</v>
      </c>
      <c r="L121">
        <v>2.08</v>
      </c>
      <c r="M121" s="2">
        <v>0.01</v>
      </c>
    </row>
    <row r="122" spans="1:13" x14ac:dyDescent="0.5">
      <c r="A122">
        <v>201101</v>
      </c>
      <c r="B122" s="6">
        <v>30.811900999999999</v>
      </c>
      <c r="C122" s="2">
        <v>33.052878999999997</v>
      </c>
      <c r="D122" s="2">
        <v>48.475417999999998</v>
      </c>
      <c r="E122" s="2">
        <v>14.344106</v>
      </c>
      <c r="F122" s="2"/>
      <c r="G122" s="6">
        <f t="shared" si="2"/>
        <v>1.861790251762363</v>
      </c>
      <c r="H122" s="6">
        <f t="shared" si="3"/>
        <v>1.851790251762363</v>
      </c>
      <c r="I122" s="4">
        <v>1.99</v>
      </c>
      <c r="J122">
        <v>-2.52</v>
      </c>
      <c r="K122">
        <v>0.82</v>
      </c>
      <c r="L122">
        <v>-0.28999999999999998</v>
      </c>
      <c r="M122" s="2">
        <v>0.01</v>
      </c>
    </row>
    <row r="123" spans="1:13" x14ac:dyDescent="0.5">
      <c r="A123">
        <v>201012</v>
      </c>
      <c r="B123" s="6">
        <v>30.742891</v>
      </c>
      <c r="C123" s="2">
        <v>32.847641000000003</v>
      </c>
      <c r="D123" s="2">
        <v>46.696598000000002</v>
      </c>
      <c r="E123" s="2">
        <v>14.08193</v>
      </c>
      <c r="F123" s="2"/>
      <c r="G123" s="6">
        <f t="shared" si="2"/>
        <v>4.9728233685187639</v>
      </c>
      <c r="H123" s="6">
        <f t="shared" si="3"/>
        <v>4.9628233685187642</v>
      </c>
      <c r="I123" s="4">
        <v>6.82</v>
      </c>
      <c r="J123">
        <v>0.68</v>
      </c>
      <c r="K123">
        <v>3.64</v>
      </c>
      <c r="L123">
        <v>-3.18</v>
      </c>
      <c r="M123" s="2">
        <v>0.01</v>
      </c>
    </row>
    <row r="124" spans="1:13" x14ac:dyDescent="0.5">
      <c r="A124">
        <v>201011</v>
      </c>
      <c r="B124" s="6">
        <v>28.343845000000002</v>
      </c>
      <c r="C124" s="2">
        <v>30.965209999999999</v>
      </c>
      <c r="D124" s="2">
        <v>43.397522000000002</v>
      </c>
      <c r="E124" s="2">
        <v>13.414834000000001</v>
      </c>
      <c r="F124" s="2"/>
      <c r="G124" s="6">
        <f t="shared" si="2"/>
        <v>0.30473126411172391</v>
      </c>
      <c r="H124" s="6">
        <f t="shared" si="3"/>
        <v>0.2947312641117239</v>
      </c>
      <c r="I124" s="4">
        <v>0.6</v>
      </c>
      <c r="J124">
        <v>3.78</v>
      </c>
      <c r="K124">
        <v>-0.95</v>
      </c>
      <c r="L124">
        <v>2.54</v>
      </c>
      <c r="M124" s="2">
        <v>0.01</v>
      </c>
    </row>
    <row r="125" spans="1:13" x14ac:dyDescent="0.5">
      <c r="A125">
        <v>201010</v>
      </c>
      <c r="B125" s="6">
        <v>27.659616</v>
      </c>
      <c r="C125" s="2">
        <v>29.598631000000001</v>
      </c>
      <c r="D125" s="2">
        <v>43.624760000000002</v>
      </c>
      <c r="E125" s="2">
        <v>13.374079</v>
      </c>
      <c r="F125" s="2"/>
      <c r="G125" s="6">
        <f t="shared" si="2"/>
        <v>5.4500662508559783</v>
      </c>
      <c r="H125" s="6">
        <f t="shared" si="3"/>
        <v>5.4400662508559785</v>
      </c>
      <c r="I125" s="4">
        <v>3.88</v>
      </c>
      <c r="J125">
        <v>1.07</v>
      </c>
      <c r="K125">
        <v>-2.46</v>
      </c>
      <c r="L125">
        <v>1.66</v>
      </c>
      <c r="M125" s="2">
        <v>0.01</v>
      </c>
    </row>
    <row r="126" spans="1:13" x14ac:dyDescent="0.5">
      <c r="A126">
        <v>201009</v>
      </c>
      <c r="B126" s="6">
        <v>26.500412000000001</v>
      </c>
      <c r="C126" s="2">
        <v>28.216398000000002</v>
      </c>
      <c r="D126" s="2">
        <v>42.226978000000003</v>
      </c>
      <c r="E126" s="2">
        <v>12.682855</v>
      </c>
      <c r="F126" s="2"/>
      <c r="G126" s="6">
        <f t="shared" si="2"/>
        <v>9.6398881094990294</v>
      </c>
      <c r="H126" s="6">
        <f t="shared" si="3"/>
        <v>9.6298881094990296</v>
      </c>
      <c r="I126" s="4">
        <v>9.5399999999999991</v>
      </c>
      <c r="J126">
        <v>3.93</v>
      </c>
      <c r="K126">
        <v>-3.23</v>
      </c>
      <c r="L126">
        <v>1.35</v>
      </c>
      <c r="M126" s="2">
        <v>0.01</v>
      </c>
    </row>
    <row r="127" spans="1:13" x14ac:dyDescent="0.5">
      <c r="A127">
        <v>201008</v>
      </c>
      <c r="B127" s="6">
        <v>23.964182000000001</v>
      </c>
      <c r="C127" s="2">
        <v>25.303061</v>
      </c>
      <c r="D127" s="2">
        <v>39.487082999999998</v>
      </c>
      <c r="E127" s="2">
        <v>11.567738</v>
      </c>
      <c r="F127" s="2"/>
      <c r="G127" s="6">
        <f t="shared" si="2"/>
        <v>-4.3455222511263099</v>
      </c>
      <c r="H127" s="6">
        <f t="shared" si="3"/>
        <v>-4.3555222511263096</v>
      </c>
      <c r="I127" s="4">
        <v>-4.7699999999999996</v>
      </c>
      <c r="J127">
        <v>-3.02</v>
      </c>
      <c r="K127">
        <v>-1.9</v>
      </c>
      <c r="L127">
        <v>-0.18</v>
      </c>
      <c r="M127" s="2">
        <v>0.01</v>
      </c>
    </row>
    <row r="128" spans="1:13" x14ac:dyDescent="0.5">
      <c r="A128">
        <v>201007</v>
      </c>
      <c r="B128" s="6">
        <v>26.023009999999999</v>
      </c>
      <c r="C128" s="2">
        <v>27.254318000000001</v>
      </c>
      <c r="D128" s="2">
        <v>41.401882000000001</v>
      </c>
      <c r="E128" s="2">
        <v>12.093253000000001</v>
      </c>
      <c r="F128" s="2"/>
      <c r="G128" s="6">
        <f t="shared" si="2"/>
        <v>7.3324464442888093</v>
      </c>
      <c r="H128" s="6">
        <f t="shared" si="3"/>
        <v>7.3224464442888095</v>
      </c>
      <c r="I128" s="4">
        <v>6.93</v>
      </c>
      <c r="J128">
        <v>0.18</v>
      </c>
      <c r="K128">
        <v>-0.36</v>
      </c>
      <c r="L128">
        <v>1.9</v>
      </c>
      <c r="M128" s="2">
        <v>0.01</v>
      </c>
    </row>
    <row r="129" spans="1:13" x14ac:dyDescent="0.5">
      <c r="A129">
        <v>201006</v>
      </c>
      <c r="B129" s="6">
        <v>24.320425</v>
      </c>
      <c r="C129" s="2">
        <v>25.679452999999999</v>
      </c>
      <c r="D129" s="2">
        <v>38.456375000000001</v>
      </c>
      <c r="E129" s="2">
        <v>11.267099</v>
      </c>
      <c r="F129" s="2"/>
      <c r="G129" s="6">
        <f t="shared" si="2"/>
        <v>-5.2273627489021646</v>
      </c>
      <c r="H129" s="6">
        <f t="shared" si="3"/>
        <v>-5.2373627489021644</v>
      </c>
      <c r="I129" s="4">
        <v>-5.57</v>
      </c>
      <c r="J129">
        <v>-1.84</v>
      </c>
      <c r="K129">
        <v>-4.5199999999999996</v>
      </c>
      <c r="L129">
        <v>-2.99</v>
      </c>
      <c r="M129" s="2">
        <v>0.01</v>
      </c>
    </row>
    <row r="130" spans="1:13" x14ac:dyDescent="0.5">
      <c r="A130">
        <v>201005</v>
      </c>
      <c r="B130" s="6">
        <v>26.586255999999999</v>
      </c>
      <c r="C130" s="2">
        <v>27.334586999999999</v>
      </c>
      <c r="D130" s="2">
        <v>41.042858000000003</v>
      </c>
      <c r="E130" s="2">
        <v>11.888557</v>
      </c>
      <c r="F130" s="2"/>
      <c r="G130" s="6">
        <f t="shared" si="2"/>
        <v>-8.01910061626171</v>
      </c>
      <c r="H130" s="6">
        <f t="shared" si="3"/>
        <v>-8.0291006162617098</v>
      </c>
      <c r="I130" s="4">
        <v>-7.89</v>
      </c>
      <c r="J130">
        <v>0.14000000000000001</v>
      </c>
      <c r="K130">
        <v>-2.39</v>
      </c>
      <c r="L130">
        <v>-0.17</v>
      </c>
      <c r="M130" s="2">
        <v>0.01</v>
      </c>
    </row>
    <row r="131" spans="1:13" x14ac:dyDescent="0.5">
      <c r="A131">
        <v>201004</v>
      </c>
      <c r="B131" s="6">
        <v>29.06888</v>
      </c>
      <c r="C131" s="2">
        <v>29.039338999999998</v>
      </c>
      <c r="D131" s="2">
        <v>44.574092999999998</v>
      </c>
      <c r="E131" s="2">
        <v>12.925027999999999</v>
      </c>
      <c r="F131" s="2"/>
      <c r="G131" s="6">
        <f t="shared" si="2"/>
        <v>1.6843854110718981</v>
      </c>
      <c r="H131" s="6">
        <f t="shared" si="3"/>
        <v>1.6743854110718981</v>
      </c>
      <c r="I131" s="4">
        <v>2</v>
      </c>
      <c r="J131">
        <v>4.8600000000000003</v>
      </c>
      <c r="K131">
        <v>2.91</v>
      </c>
      <c r="L131">
        <v>3.21</v>
      </c>
      <c r="M131" s="2">
        <v>0.01</v>
      </c>
    </row>
    <row r="132" spans="1:13" x14ac:dyDescent="0.5">
      <c r="A132">
        <v>201003</v>
      </c>
      <c r="B132" s="6">
        <v>27.207972999999999</v>
      </c>
      <c r="C132" s="2">
        <v>27.582659</v>
      </c>
      <c r="D132" s="2">
        <v>43.528030000000001</v>
      </c>
      <c r="E132" s="2">
        <v>12.710927</v>
      </c>
      <c r="F132" s="2"/>
      <c r="G132" s="6">
        <f t="shared" ref="G132:G195" si="4">(E132/E133-1)*100</f>
        <v>5.4187069144900901</v>
      </c>
      <c r="H132" s="6">
        <f t="shared" ref="H132:H195" si="5">G132-M132</f>
        <v>5.4087069144900903</v>
      </c>
      <c r="I132" s="4">
        <v>6.31</v>
      </c>
      <c r="J132">
        <v>1.44</v>
      </c>
      <c r="K132">
        <v>2.11</v>
      </c>
      <c r="L132">
        <v>3.71</v>
      </c>
      <c r="M132" s="2">
        <v>0.01</v>
      </c>
    </row>
    <row r="133" spans="1:13" x14ac:dyDescent="0.5">
      <c r="A133">
        <v>201002</v>
      </c>
      <c r="B133" s="6">
        <v>25.290302000000001</v>
      </c>
      <c r="C133" s="2">
        <v>25.592531000000001</v>
      </c>
      <c r="D133" s="2">
        <v>41.060993000000003</v>
      </c>
      <c r="E133" s="2">
        <v>12.057563</v>
      </c>
      <c r="F133" s="2"/>
      <c r="G133" s="6">
        <f t="shared" si="4"/>
        <v>3.4583435940249707</v>
      </c>
      <c r="H133" s="6">
        <f t="shared" si="5"/>
        <v>3.4583435940249707</v>
      </c>
      <c r="I133" s="4">
        <v>3.4</v>
      </c>
      <c r="J133">
        <v>1.19</v>
      </c>
      <c r="K133">
        <v>3.19</v>
      </c>
      <c r="L133">
        <v>3.63</v>
      </c>
      <c r="M133" s="2">
        <v>0</v>
      </c>
    </row>
    <row r="134" spans="1:13" x14ac:dyDescent="0.5">
      <c r="A134">
        <v>201001</v>
      </c>
      <c r="B134" s="6">
        <v>24.140557999999999</v>
      </c>
      <c r="C134" s="2">
        <v>24.683005999999999</v>
      </c>
      <c r="D134" s="2">
        <v>40.020198999999998</v>
      </c>
      <c r="E134" s="2">
        <v>11.65451</v>
      </c>
      <c r="F134" s="2"/>
      <c r="G134" s="6">
        <f t="shared" si="4"/>
        <v>-4.8886979600767049</v>
      </c>
      <c r="H134" s="6">
        <f t="shared" si="5"/>
        <v>-4.8886979600767049</v>
      </c>
      <c r="I134" s="4">
        <v>-3.36</v>
      </c>
      <c r="J134">
        <v>0.37</v>
      </c>
      <c r="K134">
        <v>0.33</v>
      </c>
      <c r="L134">
        <v>-5.36</v>
      </c>
      <c r="M134" s="2">
        <v>0</v>
      </c>
    </row>
    <row r="135" spans="1:13" x14ac:dyDescent="0.5">
      <c r="A135">
        <v>200912</v>
      </c>
      <c r="B135" s="6">
        <v>24.652521</v>
      </c>
      <c r="C135" s="2">
        <v>25.688101</v>
      </c>
      <c r="D135" s="2">
        <v>40.592998999999999</v>
      </c>
      <c r="E135" s="2">
        <v>12.253549</v>
      </c>
      <c r="F135" s="2"/>
      <c r="G135" s="6">
        <f t="shared" si="4"/>
        <v>1.7546894287568504</v>
      </c>
      <c r="H135" s="6">
        <f t="shared" si="5"/>
        <v>1.7446894287568504</v>
      </c>
      <c r="I135" s="4">
        <v>2.75</v>
      </c>
      <c r="J135">
        <v>6.13</v>
      </c>
      <c r="K135">
        <v>-0.11</v>
      </c>
      <c r="L135">
        <v>2.91</v>
      </c>
      <c r="M135" s="2">
        <v>0.01</v>
      </c>
    </row>
    <row r="136" spans="1:13" x14ac:dyDescent="0.5">
      <c r="A136">
        <v>200911</v>
      </c>
      <c r="B136" s="6">
        <v>22.912737</v>
      </c>
      <c r="C136" s="2">
        <v>23.642586000000001</v>
      </c>
      <c r="D136" s="2">
        <v>40.156509</v>
      </c>
      <c r="E136" s="2">
        <v>12.042244999999999</v>
      </c>
      <c r="F136" s="2"/>
      <c r="G136" s="6">
        <f t="shared" si="4"/>
        <v>5.8506755292755619</v>
      </c>
      <c r="H136" s="6">
        <f t="shared" si="5"/>
        <v>5.8506755292755619</v>
      </c>
      <c r="I136" s="4">
        <v>5.56</v>
      </c>
      <c r="J136">
        <v>-2.48</v>
      </c>
      <c r="K136">
        <v>-0.25</v>
      </c>
      <c r="L136">
        <v>0.33</v>
      </c>
      <c r="M136" s="2">
        <v>0</v>
      </c>
    </row>
    <row r="137" spans="1:13" x14ac:dyDescent="0.5">
      <c r="A137">
        <v>200910</v>
      </c>
      <c r="B137" s="6">
        <v>22.266649000000001</v>
      </c>
      <c r="C137" s="2">
        <v>23.157055</v>
      </c>
      <c r="D137" s="2">
        <v>37.774990000000003</v>
      </c>
      <c r="E137" s="2">
        <v>11.376635</v>
      </c>
      <c r="F137" s="2"/>
      <c r="G137" s="6">
        <f t="shared" si="4"/>
        <v>8.1848588732036376E-2</v>
      </c>
      <c r="H137" s="6">
        <f t="shared" si="5"/>
        <v>8.1848588732036376E-2</v>
      </c>
      <c r="I137" s="4">
        <v>-2.59</v>
      </c>
      <c r="J137">
        <v>-4.18</v>
      </c>
      <c r="K137">
        <v>-4.03</v>
      </c>
      <c r="L137">
        <v>2.66</v>
      </c>
      <c r="M137" s="2">
        <v>0</v>
      </c>
    </row>
    <row r="138" spans="1:13" x14ac:dyDescent="0.5">
      <c r="A138">
        <v>200909</v>
      </c>
      <c r="B138" s="6">
        <v>23.617443000000002</v>
      </c>
      <c r="C138" s="2">
        <v>24.28322</v>
      </c>
      <c r="D138" s="2">
        <v>38.972957999999998</v>
      </c>
      <c r="E138" s="2">
        <v>11.367331</v>
      </c>
      <c r="F138" s="2"/>
      <c r="G138" s="6">
        <f t="shared" si="4"/>
        <v>3.6674141227987622</v>
      </c>
      <c r="H138" s="6">
        <f t="shared" si="5"/>
        <v>3.6574141227987624</v>
      </c>
      <c r="I138" s="4">
        <v>4.08</v>
      </c>
      <c r="J138">
        <v>2.41</v>
      </c>
      <c r="K138">
        <v>0.89</v>
      </c>
      <c r="L138">
        <v>-4.95</v>
      </c>
      <c r="M138" s="2">
        <v>0.01</v>
      </c>
    </row>
    <row r="139" spans="1:13" x14ac:dyDescent="0.5">
      <c r="A139">
        <v>200908</v>
      </c>
      <c r="B139" s="6">
        <v>22.750826</v>
      </c>
      <c r="C139" s="2">
        <v>23.003026999999999</v>
      </c>
      <c r="D139" s="2">
        <v>38.044128000000001</v>
      </c>
      <c r="E139" s="2">
        <v>10.965192</v>
      </c>
      <c r="F139" s="2"/>
      <c r="G139" s="6">
        <f t="shared" si="4"/>
        <v>2.1176492062668695</v>
      </c>
      <c r="H139" s="6">
        <f t="shared" si="5"/>
        <v>2.1076492062668697</v>
      </c>
      <c r="I139" s="4">
        <v>3.33</v>
      </c>
      <c r="J139">
        <v>-1.1000000000000001</v>
      </c>
      <c r="K139">
        <v>7.5</v>
      </c>
      <c r="L139">
        <v>-8.82</v>
      </c>
      <c r="M139" s="2">
        <v>0.01</v>
      </c>
    </row>
    <row r="140" spans="1:13" x14ac:dyDescent="0.5">
      <c r="A140">
        <v>200907</v>
      </c>
      <c r="B140" s="6">
        <v>21.98517</v>
      </c>
      <c r="C140" s="2">
        <v>22.684094999999999</v>
      </c>
      <c r="D140" s="2">
        <v>36.041804999999997</v>
      </c>
      <c r="E140" s="2">
        <v>10.737803</v>
      </c>
      <c r="F140" s="2"/>
      <c r="G140" s="6">
        <f t="shared" si="4"/>
        <v>7.2137570813998853</v>
      </c>
      <c r="H140" s="6">
        <f t="shared" si="5"/>
        <v>7.2037570813998855</v>
      </c>
      <c r="I140" s="4">
        <v>7.72</v>
      </c>
      <c r="J140">
        <v>1.9</v>
      </c>
      <c r="K140">
        <v>4.87</v>
      </c>
      <c r="L140">
        <v>-5.37</v>
      </c>
      <c r="M140" s="2">
        <v>0.01</v>
      </c>
    </row>
    <row r="141" spans="1:13" x14ac:dyDescent="0.5">
      <c r="A141">
        <v>200906</v>
      </c>
      <c r="B141" s="6">
        <v>19.723389000000001</v>
      </c>
      <c r="C141" s="2">
        <v>20.792870000000001</v>
      </c>
      <c r="D141" s="2">
        <v>33.011901999999999</v>
      </c>
      <c r="E141" s="2">
        <v>10.015321999999999</v>
      </c>
      <c r="F141" s="2"/>
      <c r="G141" s="6">
        <f t="shared" si="4"/>
        <v>0.14673049186411102</v>
      </c>
      <c r="H141" s="6">
        <f t="shared" si="5"/>
        <v>0.13673049186411101</v>
      </c>
      <c r="I141" s="4">
        <v>0.43</v>
      </c>
      <c r="J141">
        <v>2.63</v>
      </c>
      <c r="K141">
        <v>-2.62</v>
      </c>
      <c r="L141">
        <v>5.3</v>
      </c>
      <c r="M141" s="2">
        <v>0.01</v>
      </c>
    </row>
    <row r="142" spans="1:13" x14ac:dyDescent="0.5">
      <c r="A142">
        <v>200905</v>
      </c>
      <c r="B142" s="6">
        <v>19.509733000000001</v>
      </c>
      <c r="C142" s="2">
        <v>20.366789000000001</v>
      </c>
      <c r="D142" s="2">
        <v>33.465580000000003</v>
      </c>
      <c r="E142" s="2">
        <v>10.000648</v>
      </c>
      <c r="F142" s="2"/>
      <c r="G142" s="6">
        <f t="shared" si="4"/>
        <v>5.1355935250342544</v>
      </c>
      <c r="H142" s="6">
        <f t="shared" si="5"/>
        <v>5.1355935250342544</v>
      </c>
      <c r="I142" s="4">
        <v>5.21</v>
      </c>
      <c r="J142">
        <v>-2.63</v>
      </c>
      <c r="K142">
        <v>0.49</v>
      </c>
      <c r="L142">
        <v>-12.47</v>
      </c>
      <c r="M142" s="2">
        <v>0</v>
      </c>
    </row>
    <row r="143" spans="1:13" x14ac:dyDescent="0.5">
      <c r="A143">
        <v>200904</v>
      </c>
      <c r="B143" s="6">
        <v>19.379867999999998</v>
      </c>
      <c r="C143" s="2">
        <v>19.909306000000001</v>
      </c>
      <c r="D143" s="2">
        <v>31.424074000000001</v>
      </c>
      <c r="E143" s="2">
        <v>9.512143</v>
      </c>
      <c r="F143" s="2"/>
      <c r="G143" s="6">
        <f t="shared" si="4"/>
        <v>8.8393077914934892</v>
      </c>
      <c r="H143" s="6">
        <f t="shared" si="5"/>
        <v>8.8293077914934894</v>
      </c>
      <c r="I143" s="4">
        <v>10.18</v>
      </c>
      <c r="J143">
        <v>5.14</v>
      </c>
      <c r="K143">
        <v>5.21</v>
      </c>
      <c r="L143">
        <v>-34.39</v>
      </c>
      <c r="M143" s="2">
        <v>0.01</v>
      </c>
    </row>
    <row r="144" spans="1:13" x14ac:dyDescent="0.5">
      <c r="A144">
        <v>200903</v>
      </c>
      <c r="B144" s="6">
        <v>16.198243999999999</v>
      </c>
      <c r="C144" s="2">
        <v>17.023087</v>
      </c>
      <c r="D144" s="2">
        <v>27.833891000000001</v>
      </c>
      <c r="E144" s="2">
        <v>8.7396209999999996</v>
      </c>
      <c r="F144" s="2"/>
      <c r="G144" s="6">
        <f t="shared" si="4"/>
        <v>7.3333206427260489</v>
      </c>
      <c r="H144" s="6">
        <f t="shared" si="5"/>
        <v>7.3133206427260493</v>
      </c>
      <c r="I144" s="4">
        <v>8.9499999999999993</v>
      </c>
      <c r="J144">
        <v>0</v>
      </c>
      <c r="K144">
        <v>3.4</v>
      </c>
      <c r="L144">
        <v>-11.61</v>
      </c>
      <c r="M144" s="2">
        <v>0.02</v>
      </c>
    </row>
    <row r="145" spans="1:13" x14ac:dyDescent="0.5">
      <c r="A145">
        <v>200902</v>
      </c>
      <c r="B145" s="6">
        <v>15.149165999999999</v>
      </c>
      <c r="C145" s="2">
        <v>15.956051</v>
      </c>
      <c r="D145" s="2">
        <v>25.798715999999999</v>
      </c>
      <c r="E145" s="2">
        <v>8.1425049999999999</v>
      </c>
      <c r="F145" s="2"/>
      <c r="G145" s="6">
        <f t="shared" si="4"/>
        <v>-8.7505813399676118</v>
      </c>
      <c r="H145" s="6">
        <f t="shared" si="5"/>
        <v>-8.7605813399676116</v>
      </c>
      <c r="I145" s="4">
        <v>-10.1</v>
      </c>
      <c r="J145">
        <v>0.23</v>
      </c>
      <c r="K145">
        <v>-7.03</v>
      </c>
      <c r="L145">
        <v>4.03</v>
      </c>
      <c r="M145" s="2">
        <v>0.01</v>
      </c>
    </row>
    <row r="146" spans="1:13" x14ac:dyDescent="0.5">
      <c r="A146">
        <v>200901</v>
      </c>
      <c r="B146" s="6">
        <v>17.418012999999998</v>
      </c>
      <c r="C146" s="2">
        <v>17.901814000000002</v>
      </c>
      <c r="D146" s="2">
        <v>29.696957000000001</v>
      </c>
      <c r="E146" s="2">
        <v>8.9233499999999992</v>
      </c>
      <c r="F146" s="2"/>
      <c r="G146" s="6">
        <f t="shared" si="4"/>
        <v>-4.430295489764557</v>
      </c>
      <c r="H146" s="6">
        <f t="shared" si="5"/>
        <v>-4.430295489764557</v>
      </c>
      <c r="I146" s="4">
        <v>-8.1199999999999992</v>
      </c>
      <c r="J146">
        <v>0.33</v>
      </c>
      <c r="K146">
        <v>-11.12</v>
      </c>
      <c r="L146">
        <v>-1.82</v>
      </c>
      <c r="M146" s="2">
        <v>0</v>
      </c>
    </row>
    <row r="147" spans="1:13" x14ac:dyDescent="0.5">
      <c r="A147">
        <v>200812</v>
      </c>
      <c r="B147" s="6">
        <v>20.081226000000001</v>
      </c>
      <c r="C147" s="2">
        <v>19.895592000000001</v>
      </c>
      <c r="D147" s="2">
        <v>33.440013999999998</v>
      </c>
      <c r="E147" s="2">
        <v>9.3370069999999998</v>
      </c>
      <c r="F147" s="2"/>
      <c r="G147" s="6">
        <f t="shared" si="4"/>
        <v>0.94360632952801282</v>
      </c>
      <c r="H147" s="6">
        <f t="shared" si="5"/>
        <v>0.94360632952801282</v>
      </c>
      <c r="I147" s="4">
        <v>1.74</v>
      </c>
      <c r="J147">
        <v>3.51</v>
      </c>
      <c r="K147">
        <v>0.14000000000000001</v>
      </c>
      <c r="L147">
        <v>-5.07</v>
      </c>
      <c r="M147" s="2">
        <v>0</v>
      </c>
    </row>
    <row r="148" spans="1:13" x14ac:dyDescent="0.5">
      <c r="A148">
        <v>200811</v>
      </c>
      <c r="B148" s="6">
        <v>18.990831</v>
      </c>
      <c r="C148" s="2">
        <v>19.199072000000001</v>
      </c>
      <c r="D148" s="2">
        <v>33.358597000000003</v>
      </c>
      <c r="E148" s="2">
        <v>9.2497260000000008</v>
      </c>
      <c r="F148" s="2"/>
      <c r="G148" s="6">
        <f t="shared" si="4"/>
        <v>-6.1168558019776276</v>
      </c>
      <c r="H148" s="6">
        <f t="shared" si="5"/>
        <v>-6.1468558019776278</v>
      </c>
      <c r="I148" s="4">
        <v>-7.86</v>
      </c>
      <c r="J148">
        <v>-2.82</v>
      </c>
      <c r="K148">
        <v>-6.31</v>
      </c>
      <c r="L148">
        <v>7.17</v>
      </c>
      <c r="M148" s="2">
        <v>0.03</v>
      </c>
    </row>
    <row r="149" spans="1:13" x14ac:dyDescent="0.5">
      <c r="A149">
        <v>200810</v>
      </c>
      <c r="B149" s="6">
        <v>21.530937000000002</v>
      </c>
      <c r="C149" s="2">
        <v>21.534203000000002</v>
      </c>
      <c r="D149" s="2">
        <v>36.763275</v>
      </c>
      <c r="E149" s="2">
        <v>9.8523820000000004</v>
      </c>
      <c r="F149" s="2"/>
      <c r="G149" s="6">
        <f t="shared" si="4"/>
        <v>-16.223948545880319</v>
      </c>
      <c r="H149" s="6">
        <f t="shared" si="5"/>
        <v>-16.303948545880317</v>
      </c>
      <c r="I149" s="4">
        <v>-17.23</v>
      </c>
      <c r="J149">
        <v>-2.52</v>
      </c>
      <c r="K149">
        <v>-2.37</v>
      </c>
      <c r="L149">
        <v>7.79</v>
      </c>
      <c r="M149" s="2">
        <v>0.08</v>
      </c>
    </row>
    <row r="150" spans="1:13" x14ac:dyDescent="0.5">
      <c r="A150">
        <v>200809</v>
      </c>
      <c r="B150" s="6">
        <v>26.749706</v>
      </c>
      <c r="C150" s="2">
        <v>27.387877</v>
      </c>
      <c r="D150" s="2">
        <v>43.944564999999997</v>
      </c>
      <c r="E150" s="2">
        <v>11.76038</v>
      </c>
      <c r="F150" s="2"/>
      <c r="G150" s="6">
        <f t="shared" si="4"/>
        <v>-10.072853163884254</v>
      </c>
      <c r="H150" s="6">
        <f t="shared" si="5"/>
        <v>-10.222853163884254</v>
      </c>
      <c r="I150" s="4">
        <v>-9.24</v>
      </c>
      <c r="J150">
        <v>-1.18</v>
      </c>
      <c r="K150">
        <v>6.07</v>
      </c>
      <c r="L150">
        <v>0.36</v>
      </c>
      <c r="M150" s="2">
        <v>0.15</v>
      </c>
    </row>
    <row r="151" spans="1:13" x14ac:dyDescent="0.5">
      <c r="A151">
        <v>200808</v>
      </c>
      <c r="B151" s="6">
        <v>28.225973</v>
      </c>
      <c r="C151" s="2">
        <v>29.582111000000001</v>
      </c>
      <c r="D151" s="2">
        <v>47.850754000000002</v>
      </c>
      <c r="E151" s="2">
        <v>13.077674999999999</v>
      </c>
      <c r="F151" s="2"/>
      <c r="G151" s="6">
        <f t="shared" si="4"/>
        <v>1.8223127677982509</v>
      </c>
      <c r="H151" s="6">
        <f t="shared" si="5"/>
        <v>1.692312767798251</v>
      </c>
      <c r="I151" s="4">
        <v>1.53</v>
      </c>
      <c r="J151">
        <v>3.54</v>
      </c>
      <c r="K151">
        <v>1.45</v>
      </c>
      <c r="L151">
        <v>-4.03</v>
      </c>
      <c r="M151" s="2">
        <v>0.13</v>
      </c>
    </row>
    <row r="152" spans="1:13" x14ac:dyDescent="0.5">
      <c r="A152">
        <v>200807</v>
      </c>
      <c r="B152" s="6">
        <v>26.942979999999999</v>
      </c>
      <c r="C152" s="2">
        <v>28.529589000000001</v>
      </c>
      <c r="D152" s="2">
        <v>47.182586999999998</v>
      </c>
      <c r="E152" s="2">
        <v>12.843624</v>
      </c>
      <c r="F152" s="2"/>
      <c r="G152" s="6">
        <f t="shared" si="4"/>
        <v>-2.5970211440574098</v>
      </c>
      <c r="H152" s="6">
        <f t="shared" si="5"/>
        <v>-2.7470211440574097</v>
      </c>
      <c r="I152" s="4">
        <v>-0.77</v>
      </c>
      <c r="J152">
        <v>2.4700000000000002</v>
      </c>
      <c r="K152">
        <v>5.27</v>
      </c>
      <c r="L152">
        <v>-5.13</v>
      </c>
      <c r="M152" s="2">
        <v>0.15</v>
      </c>
    </row>
    <row r="153" spans="1:13" x14ac:dyDescent="0.5">
      <c r="A153">
        <v>200806</v>
      </c>
      <c r="B153" s="6">
        <v>26.094223</v>
      </c>
      <c r="C153" s="2">
        <v>28.396963</v>
      </c>
      <c r="D153" s="2">
        <v>46.230739999999997</v>
      </c>
      <c r="E153" s="2">
        <v>13.186069</v>
      </c>
      <c r="F153" s="2"/>
      <c r="G153" s="6">
        <f t="shared" si="4"/>
        <v>-6.1737171799180368</v>
      </c>
      <c r="H153" s="6">
        <f t="shared" si="5"/>
        <v>-6.3437171799180367</v>
      </c>
      <c r="I153" s="4">
        <v>-8.44</v>
      </c>
      <c r="J153">
        <v>1.22</v>
      </c>
      <c r="K153">
        <v>-2.77</v>
      </c>
      <c r="L153">
        <v>12.54</v>
      </c>
      <c r="M153" s="2">
        <v>0.17</v>
      </c>
    </row>
    <row r="154" spans="1:13" x14ac:dyDescent="0.5">
      <c r="A154">
        <v>200805</v>
      </c>
      <c r="B154" s="6">
        <v>28.597528000000001</v>
      </c>
      <c r="C154" s="2">
        <v>30.167871000000002</v>
      </c>
      <c r="D154" s="2">
        <v>52.363239</v>
      </c>
      <c r="E154" s="2">
        <v>14.053705000000001</v>
      </c>
      <c r="F154" s="2"/>
      <c r="G154" s="6">
        <f t="shared" si="4"/>
        <v>2.5320116489432776</v>
      </c>
      <c r="H154" s="6">
        <f t="shared" si="5"/>
        <v>2.3520116489432774</v>
      </c>
      <c r="I154" s="4">
        <v>1.86</v>
      </c>
      <c r="J154">
        <v>3.05</v>
      </c>
      <c r="K154">
        <v>-1.45</v>
      </c>
      <c r="L154">
        <v>3.21</v>
      </c>
      <c r="M154" s="2">
        <v>0.18</v>
      </c>
    </row>
    <row r="155" spans="1:13" x14ac:dyDescent="0.5">
      <c r="A155">
        <v>200804</v>
      </c>
      <c r="B155" s="6">
        <v>27.519995000000002</v>
      </c>
      <c r="C155" s="2">
        <v>28.898161000000002</v>
      </c>
      <c r="D155" s="2">
        <v>52.348666999999999</v>
      </c>
      <c r="E155" s="2">
        <v>13.706651000000001</v>
      </c>
      <c r="F155" s="2"/>
      <c r="G155" s="6">
        <f t="shared" si="4"/>
        <v>6.127951587016045</v>
      </c>
      <c r="H155" s="6">
        <f t="shared" si="5"/>
        <v>5.9479515870160453</v>
      </c>
      <c r="I155" s="4">
        <v>4.5999999999999996</v>
      </c>
      <c r="J155">
        <v>-1.59</v>
      </c>
      <c r="K155">
        <v>-0.96</v>
      </c>
      <c r="L155">
        <v>-0.33</v>
      </c>
      <c r="M155" s="2">
        <v>0.18</v>
      </c>
    </row>
    <row r="156" spans="1:13" x14ac:dyDescent="0.5">
      <c r="A156">
        <v>200803</v>
      </c>
      <c r="B156" s="6">
        <v>26.796453</v>
      </c>
      <c r="C156" s="2">
        <v>27.493625999999999</v>
      </c>
      <c r="D156" s="2">
        <v>50.125832000000003</v>
      </c>
      <c r="E156" s="2">
        <v>12.915213</v>
      </c>
      <c r="F156" s="2"/>
      <c r="G156" s="6">
        <f t="shared" si="4"/>
        <v>-0.69684827835856389</v>
      </c>
      <c r="H156" s="6">
        <f t="shared" si="5"/>
        <v>-0.86684827835856393</v>
      </c>
      <c r="I156" s="4">
        <v>-0.93</v>
      </c>
      <c r="J156">
        <v>0.79</v>
      </c>
      <c r="K156">
        <v>0.14000000000000001</v>
      </c>
      <c r="L156">
        <v>4.0999999999999996</v>
      </c>
      <c r="M156" s="2">
        <v>0.17</v>
      </c>
    </row>
    <row r="157" spans="1:13" x14ac:dyDescent="0.5">
      <c r="A157">
        <v>200802</v>
      </c>
      <c r="B157" s="6">
        <v>26.591712999999999</v>
      </c>
      <c r="C157" s="2">
        <v>27.511420999999999</v>
      </c>
      <c r="D157" s="2">
        <v>50.835296999999997</v>
      </c>
      <c r="E157" s="2">
        <v>13.005844</v>
      </c>
      <c r="F157" s="2"/>
      <c r="G157" s="6">
        <f t="shared" si="4"/>
        <v>-1.1429730250704373</v>
      </c>
      <c r="H157" s="6">
        <f t="shared" si="5"/>
        <v>-1.2729730250704372</v>
      </c>
      <c r="I157" s="4">
        <v>-3.09</v>
      </c>
      <c r="J157">
        <v>-0.27</v>
      </c>
      <c r="K157">
        <v>-0.88</v>
      </c>
      <c r="L157">
        <v>6.11</v>
      </c>
      <c r="M157" s="2">
        <v>0.13</v>
      </c>
    </row>
    <row r="158" spans="1:13" x14ac:dyDescent="0.5">
      <c r="A158">
        <v>200801</v>
      </c>
      <c r="B158" s="6">
        <v>27.517143000000001</v>
      </c>
      <c r="C158" s="2">
        <v>28.089576999999998</v>
      </c>
      <c r="D158" s="2">
        <v>53.369106000000002</v>
      </c>
      <c r="E158" s="2">
        <v>13.156216000000001</v>
      </c>
      <c r="F158" s="2"/>
      <c r="G158" s="6">
        <f t="shared" si="4"/>
        <v>-8.2729969995387957</v>
      </c>
      <c r="H158" s="6">
        <f t="shared" si="5"/>
        <v>-8.4829969995387966</v>
      </c>
      <c r="I158" s="4">
        <v>-6.36</v>
      </c>
      <c r="J158">
        <v>-0.89</v>
      </c>
      <c r="K158">
        <v>3.67</v>
      </c>
      <c r="L158">
        <v>-7.88</v>
      </c>
      <c r="M158" s="2">
        <v>0.21</v>
      </c>
    </row>
    <row r="159" spans="1:13" x14ac:dyDescent="0.5">
      <c r="A159">
        <v>200712</v>
      </c>
      <c r="B159" s="6">
        <v>28.544846</v>
      </c>
      <c r="C159" s="2">
        <v>29.960744999999999</v>
      </c>
      <c r="D159" s="2">
        <v>54.953803999999998</v>
      </c>
      <c r="E159" s="2">
        <v>14.342795000000001</v>
      </c>
      <c r="F159" s="2"/>
      <c r="G159" s="6">
        <f t="shared" si="4"/>
        <v>-0.20006196966825263</v>
      </c>
      <c r="H159" s="6">
        <f t="shared" si="5"/>
        <v>-0.47006196966825264</v>
      </c>
      <c r="I159" s="4">
        <v>-0.87</v>
      </c>
      <c r="J159">
        <v>0.14000000000000001</v>
      </c>
      <c r="K159">
        <v>-0.59</v>
      </c>
      <c r="L159">
        <v>6.54</v>
      </c>
      <c r="M159" s="2">
        <v>0.27</v>
      </c>
    </row>
    <row r="160" spans="1:13" x14ac:dyDescent="0.5">
      <c r="A160">
        <v>200711</v>
      </c>
      <c r="B160" s="6">
        <v>28.871071000000001</v>
      </c>
      <c r="C160" s="2">
        <v>30.176259999999999</v>
      </c>
      <c r="D160" s="2">
        <v>56.529884000000003</v>
      </c>
      <c r="E160" s="2">
        <v>14.371547</v>
      </c>
      <c r="F160" s="2"/>
      <c r="G160" s="6">
        <f t="shared" si="4"/>
        <v>-3.6225826675993611</v>
      </c>
      <c r="H160" s="6">
        <f t="shared" si="5"/>
        <v>-3.962582667599361</v>
      </c>
      <c r="I160" s="4">
        <v>-4.83</v>
      </c>
      <c r="J160">
        <v>-2.8</v>
      </c>
      <c r="K160">
        <v>-1</v>
      </c>
      <c r="L160">
        <v>0.9</v>
      </c>
      <c r="M160" s="2">
        <v>0.34</v>
      </c>
    </row>
    <row r="161" spans="1:13" x14ac:dyDescent="0.5">
      <c r="A161">
        <v>200710</v>
      </c>
      <c r="B161" s="6">
        <v>31.093498</v>
      </c>
      <c r="C161" s="2">
        <v>32.597808999999998</v>
      </c>
      <c r="D161" s="2">
        <v>59.243042000000003</v>
      </c>
      <c r="E161" s="2">
        <v>14.911737</v>
      </c>
      <c r="F161" s="2"/>
      <c r="G161" s="6">
        <f t="shared" si="4"/>
        <v>2.3113496588406557</v>
      </c>
      <c r="H161" s="6">
        <f t="shared" si="5"/>
        <v>1.9913496588406556</v>
      </c>
      <c r="I161" s="4">
        <v>1.8</v>
      </c>
      <c r="J161">
        <v>0.25</v>
      </c>
      <c r="K161">
        <v>-2.91</v>
      </c>
      <c r="L161">
        <v>4.88</v>
      </c>
      <c r="M161" s="2">
        <v>0.32</v>
      </c>
    </row>
    <row r="162" spans="1:13" x14ac:dyDescent="0.5">
      <c r="A162">
        <v>200709</v>
      </c>
      <c r="B162" s="6">
        <v>30.682573000000001</v>
      </c>
      <c r="C162" s="2">
        <v>31.807547</v>
      </c>
      <c r="D162" s="2">
        <v>58.294155000000003</v>
      </c>
      <c r="E162" s="2">
        <v>14.574861</v>
      </c>
      <c r="F162" s="2"/>
      <c r="G162" s="6">
        <f t="shared" si="4"/>
        <v>4.2790371951669348</v>
      </c>
      <c r="H162" s="6">
        <f t="shared" si="5"/>
        <v>3.959037195166935</v>
      </c>
      <c r="I162" s="4">
        <v>3.22</v>
      </c>
      <c r="J162">
        <v>-2.2200000000000002</v>
      </c>
      <c r="K162">
        <v>-2.21</v>
      </c>
      <c r="L162">
        <v>4.57</v>
      </c>
      <c r="M162" s="2">
        <v>0.32</v>
      </c>
    </row>
    <row r="163" spans="1:13" x14ac:dyDescent="0.5">
      <c r="A163">
        <v>200708</v>
      </c>
      <c r="B163" s="6">
        <v>30.670390999999999</v>
      </c>
      <c r="C163" s="2">
        <v>30.983702000000001</v>
      </c>
      <c r="D163" s="2">
        <v>56.862904</v>
      </c>
      <c r="E163" s="2">
        <v>13.976789</v>
      </c>
      <c r="F163" s="2"/>
      <c r="G163" s="6">
        <f t="shared" si="4"/>
        <v>1.6232185766877905</v>
      </c>
      <c r="H163" s="6">
        <f t="shared" si="5"/>
        <v>1.2032185766877905</v>
      </c>
      <c r="I163" s="4">
        <v>0.92</v>
      </c>
      <c r="J163">
        <v>-0.17</v>
      </c>
      <c r="K163">
        <v>-1.91</v>
      </c>
      <c r="L163">
        <v>0.1</v>
      </c>
      <c r="M163" s="2">
        <v>0.42</v>
      </c>
    </row>
    <row r="164" spans="1:13" x14ac:dyDescent="0.5">
      <c r="A164">
        <v>200707</v>
      </c>
      <c r="B164" s="6">
        <v>30.267772999999998</v>
      </c>
      <c r="C164" s="2">
        <v>30.06439</v>
      </c>
      <c r="D164" s="2">
        <v>56.211697000000001</v>
      </c>
      <c r="E164" s="2">
        <v>13.753539</v>
      </c>
      <c r="F164" s="2"/>
      <c r="G164" s="6">
        <f t="shared" si="4"/>
        <v>-1.9448494367379054</v>
      </c>
      <c r="H164" s="6">
        <f t="shared" si="5"/>
        <v>-2.3448494367379054</v>
      </c>
      <c r="I164" s="4">
        <v>-3.73</v>
      </c>
      <c r="J164">
        <v>-2.4500000000000002</v>
      </c>
      <c r="K164">
        <v>-3.55</v>
      </c>
      <c r="L164">
        <v>2.81</v>
      </c>
      <c r="M164" s="2">
        <v>0.4</v>
      </c>
    </row>
    <row r="165" spans="1:13" x14ac:dyDescent="0.5">
      <c r="A165">
        <v>200706</v>
      </c>
      <c r="B165" s="6">
        <v>32.085025999999999</v>
      </c>
      <c r="C165" s="2">
        <v>31.37846</v>
      </c>
      <c r="D165" s="2">
        <v>58.163071000000002</v>
      </c>
      <c r="E165" s="2">
        <v>14.02633</v>
      </c>
      <c r="F165" s="2"/>
      <c r="G165" s="6">
        <f t="shared" si="4"/>
        <v>-1.5622847427447129</v>
      </c>
      <c r="H165" s="6">
        <f t="shared" si="5"/>
        <v>-1.9622847427447128</v>
      </c>
      <c r="I165" s="4">
        <v>-1.96</v>
      </c>
      <c r="J165">
        <v>0.78</v>
      </c>
      <c r="K165">
        <v>-1.1000000000000001</v>
      </c>
      <c r="L165">
        <v>0.39</v>
      </c>
      <c r="M165" s="2">
        <v>0.4</v>
      </c>
    </row>
    <row r="166" spans="1:13" x14ac:dyDescent="0.5">
      <c r="A166">
        <v>200705</v>
      </c>
      <c r="B166" s="6">
        <v>33.030608999999998</v>
      </c>
      <c r="C166" s="2">
        <v>31.740068000000001</v>
      </c>
      <c r="D166" s="2">
        <v>59.643852000000003</v>
      </c>
      <c r="E166" s="2">
        <v>14.248939</v>
      </c>
      <c r="F166" s="2"/>
      <c r="G166" s="6">
        <f t="shared" si="4"/>
        <v>2.951161245517131</v>
      </c>
      <c r="H166" s="6">
        <f t="shared" si="5"/>
        <v>2.5411612455171309</v>
      </c>
      <c r="I166" s="4">
        <v>3.24</v>
      </c>
      <c r="J166">
        <v>0.27</v>
      </c>
      <c r="K166">
        <v>-0.63</v>
      </c>
      <c r="L166">
        <v>-0.27</v>
      </c>
      <c r="M166" s="2">
        <v>0.41</v>
      </c>
    </row>
    <row r="167" spans="1:13" x14ac:dyDescent="0.5">
      <c r="A167">
        <v>200704</v>
      </c>
      <c r="B167" s="6">
        <v>31.567779999999999</v>
      </c>
      <c r="C167" s="2">
        <v>30.337973000000002</v>
      </c>
      <c r="D167" s="2">
        <v>57.565060000000003</v>
      </c>
      <c r="E167" s="2">
        <v>13.840484</v>
      </c>
      <c r="F167" s="2"/>
      <c r="G167" s="6">
        <f t="shared" si="4"/>
        <v>5.1969424635410988</v>
      </c>
      <c r="H167" s="6">
        <f t="shared" si="5"/>
        <v>4.7569424635410984</v>
      </c>
      <c r="I167" s="4">
        <v>3.49</v>
      </c>
      <c r="J167">
        <v>-2.1800000000000002</v>
      </c>
      <c r="K167">
        <v>-1.38</v>
      </c>
      <c r="L167">
        <v>-0.15</v>
      </c>
      <c r="M167" s="2">
        <v>0.44</v>
      </c>
    </row>
    <row r="168" spans="1:13" x14ac:dyDescent="0.5">
      <c r="A168">
        <v>200703</v>
      </c>
      <c r="B168" s="6">
        <v>30.909064999999998</v>
      </c>
      <c r="C168" s="2">
        <v>29.634070999999999</v>
      </c>
      <c r="D168" s="2">
        <v>54.950561999999998</v>
      </c>
      <c r="E168" s="2">
        <v>13.156736</v>
      </c>
      <c r="F168" s="2"/>
      <c r="G168" s="6">
        <f t="shared" si="4"/>
        <v>0.51314913625484238</v>
      </c>
      <c r="H168" s="6">
        <f t="shared" si="5"/>
        <v>8.3149136254842382E-2</v>
      </c>
      <c r="I168" s="4">
        <v>0.68</v>
      </c>
      <c r="J168">
        <v>0.08</v>
      </c>
      <c r="K168">
        <v>-0.83</v>
      </c>
      <c r="L168">
        <v>2.5</v>
      </c>
      <c r="M168" s="2">
        <v>0.43</v>
      </c>
    </row>
    <row r="169" spans="1:13" x14ac:dyDescent="0.5">
      <c r="A169">
        <v>200702</v>
      </c>
      <c r="B169" s="6">
        <v>30.719678999999999</v>
      </c>
      <c r="C169" s="2">
        <v>28.933153000000001</v>
      </c>
      <c r="D169" s="2">
        <v>54.433624000000002</v>
      </c>
      <c r="E169" s="2">
        <v>13.089567000000001</v>
      </c>
      <c r="F169" s="2"/>
      <c r="G169" s="6">
        <f t="shared" si="4"/>
        <v>-2.2795960587139064</v>
      </c>
      <c r="H169" s="6">
        <f t="shared" si="5"/>
        <v>-2.6595960587139063</v>
      </c>
      <c r="I169" s="4">
        <v>-1.96</v>
      </c>
      <c r="J169">
        <v>1.29</v>
      </c>
      <c r="K169">
        <v>-0.17</v>
      </c>
      <c r="L169">
        <v>-1.36</v>
      </c>
      <c r="M169" s="2">
        <v>0.38</v>
      </c>
    </row>
    <row r="170" spans="1:13" x14ac:dyDescent="0.5">
      <c r="A170">
        <v>200701</v>
      </c>
      <c r="B170" s="6">
        <v>31.005758</v>
      </c>
      <c r="C170" s="2">
        <v>28.955338999999999</v>
      </c>
      <c r="D170" s="2">
        <v>55.474564000000001</v>
      </c>
      <c r="E170" s="2">
        <v>13.394917</v>
      </c>
      <c r="F170" s="2"/>
      <c r="G170" s="6">
        <f t="shared" si="4"/>
        <v>1.7016665813769372</v>
      </c>
      <c r="H170" s="6">
        <f t="shared" si="5"/>
        <v>1.2616665813769372</v>
      </c>
      <c r="I170" s="4">
        <v>1.4</v>
      </c>
      <c r="J170">
        <v>0.16</v>
      </c>
      <c r="K170">
        <v>-0.69</v>
      </c>
      <c r="L170">
        <v>0.18</v>
      </c>
      <c r="M170" s="2">
        <v>0.44</v>
      </c>
    </row>
    <row r="171" spans="1:13" x14ac:dyDescent="0.5">
      <c r="A171">
        <v>200612</v>
      </c>
      <c r="B171" s="6">
        <v>30.257626999999999</v>
      </c>
      <c r="C171" s="2">
        <v>28.349136000000001</v>
      </c>
      <c r="D171" s="2">
        <v>54.141326999999997</v>
      </c>
      <c r="E171" s="2">
        <v>13.170794000000001</v>
      </c>
      <c r="F171" s="2"/>
      <c r="G171" s="6">
        <f t="shared" si="4"/>
        <v>-7.6967202412514535E-2</v>
      </c>
      <c r="H171" s="6">
        <f t="shared" si="5"/>
        <v>-0.47696720241251456</v>
      </c>
      <c r="I171" s="4">
        <v>0.87</v>
      </c>
      <c r="J171">
        <v>-1.1399999999999999</v>
      </c>
      <c r="K171">
        <v>2.72</v>
      </c>
      <c r="L171">
        <v>0.84</v>
      </c>
      <c r="M171" s="2">
        <v>0.4</v>
      </c>
    </row>
    <row r="172" spans="1:13" x14ac:dyDescent="0.5">
      <c r="A172">
        <v>200611</v>
      </c>
      <c r="B172" s="6">
        <v>30.261641999999998</v>
      </c>
      <c r="C172" s="2">
        <v>28.508644</v>
      </c>
      <c r="D172" s="2">
        <v>53.268180999999998</v>
      </c>
      <c r="E172" s="2">
        <v>13.180939</v>
      </c>
      <c r="F172" s="2"/>
      <c r="G172" s="6">
        <f t="shared" si="4"/>
        <v>1.9137544772556359</v>
      </c>
      <c r="H172" s="6">
        <f t="shared" si="5"/>
        <v>1.4937544772556359</v>
      </c>
      <c r="I172" s="4">
        <v>1.71</v>
      </c>
      <c r="J172">
        <v>0.78</v>
      </c>
      <c r="K172">
        <v>7.0000000000000007E-2</v>
      </c>
      <c r="L172">
        <v>-1.01</v>
      </c>
      <c r="M172" s="2">
        <v>0.42</v>
      </c>
    </row>
    <row r="173" spans="1:13" x14ac:dyDescent="0.5">
      <c r="A173">
        <v>200610</v>
      </c>
      <c r="B173" s="6">
        <v>29.558824999999999</v>
      </c>
      <c r="C173" s="2">
        <v>27.606960000000001</v>
      </c>
      <c r="D173" s="2">
        <v>52.247172999999997</v>
      </c>
      <c r="E173" s="2">
        <v>12.933425</v>
      </c>
      <c r="F173" s="2"/>
      <c r="G173" s="6">
        <f t="shared" si="4"/>
        <v>3.6558214059188243</v>
      </c>
      <c r="H173" s="6">
        <f t="shared" si="5"/>
        <v>3.2458214059188242</v>
      </c>
      <c r="I173" s="4">
        <v>3.23</v>
      </c>
      <c r="J173">
        <v>1.72</v>
      </c>
      <c r="K173">
        <v>-0.3</v>
      </c>
      <c r="L173">
        <v>-0.24</v>
      </c>
      <c r="M173" s="2">
        <v>0.41</v>
      </c>
    </row>
    <row r="174" spans="1:13" x14ac:dyDescent="0.5">
      <c r="A174">
        <v>200609</v>
      </c>
      <c r="B174" s="6">
        <v>27.936529</v>
      </c>
      <c r="C174" s="2">
        <v>26.454650999999998</v>
      </c>
      <c r="D174" s="2">
        <v>50.312218000000001</v>
      </c>
      <c r="E174" s="2">
        <v>12.477278</v>
      </c>
      <c r="F174" s="2"/>
      <c r="G174" s="6">
        <f t="shared" si="4"/>
        <v>2.1016330905681002</v>
      </c>
      <c r="H174" s="6">
        <f t="shared" si="5"/>
        <v>1.6916330905681003</v>
      </c>
      <c r="I174" s="4">
        <v>1.84</v>
      </c>
      <c r="J174">
        <v>-1.29</v>
      </c>
      <c r="K174">
        <v>-0.04</v>
      </c>
      <c r="L174">
        <v>-0.95</v>
      </c>
      <c r="M174" s="2">
        <v>0.41</v>
      </c>
    </row>
    <row r="175" spans="1:13" x14ac:dyDescent="0.5">
      <c r="A175">
        <v>200608</v>
      </c>
      <c r="B175" s="6">
        <v>27.684208000000002</v>
      </c>
      <c r="C175" s="2">
        <v>26.317402000000001</v>
      </c>
      <c r="D175" s="2">
        <v>49.254257000000003</v>
      </c>
      <c r="E175" s="2">
        <v>12.220449</v>
      </c>
      <c r="F175" s="2"/>
      <c r="G175" s="6">
        <f t="shared" si="4"/>
        <v>3.2815099506219303</v>
      </c>
      <c r="H175" s="6">
        <f t="shared" si="5"/>
        <v>2.8615099506219304</v>
      </c>
      <c r="I175" s="4">
        <v>2.0299999999999998</v>
      </c>
      <c r="J175">
        <v>1.02</v>
      </c>
      <c r="K175">
        <v>-1.98</v>
      </c>
      <c r="L175">
        <v>-3.46</v>
      </c>
      <c r="M175" s="2">
        <v>0.42</v>
      </c>
    </row>
    <row r="176" spans="1:13" x14ac:dyDescent="0.5">
      <c r="A176">
        <v>200607</v>
      </c>
      <c r="B176" s="6">
        <v>26.955235999999999</v>
      </c>
      <c r="C176" s="2">
        <v>26.175712999999998</v>
      </c>
      <c r="D176" s="2">
        <v>48.574646000000001</v>
      </c>
      <c r="E176" s="2">
        <v>11.832174999999999</v>
      </c>
      <c r="F176" s="2"/>
      <c r="G176" s="6">
        <f t="shared" si="4"/>
        <v>0.50549302133373608</v>
      </c>
      <c r="H176" s="6">
        <f t="shared" si="5"/>
        <v>0.10549302133373606</v>
      </c>
      <c r="I176" s="4">
        <v>-0.78</v>
      </c>
      <c r="J176">
        <v>-3.99</v>
      </c>
      <c r="K176">
        <v>2.67</v>
      </c>
      <c r="L176">
        <v>-2.2200000000000002</v>
      </c>
      <c r="M176" s="2">
        <v>0.4</v>
      </c>
    </row>
    <row r="177" spans="1:13" x14ac:dyDescent="0.5">
      <c r="A177">
        <v>200606</v>
      </c>
      <c r="B177" s="6">
        <v>27.732745999999999</v>
      </c>
      <c r="C177" s="2">
        <v>27.127790000000001</v>
      </c>
      <c r="D177" s="2">
        <v>47.906405999999997</v>
      </c>
      <c r="E177" s="2">
        <v>11.772665</v>
      </c>
      <c r="F177" s="2"/>
      <c r="G177" s="6">
        <f t="shared" si="4"/>
        <v>-0.42627697862416269</v>
      </c>
      <c r="H177" s="6">
        <f t="shared" si="5"/>
        <v>-0.82627697862416272</v>
      </c>
      <c r="I177" s="4">
        <v>-0.35</v>
      </c>
      <c r="J177">
        <v>-0.36</v>
      </c>
      <c r="K177">
        <v>0.92</v>
      </c>
      <c r="L177">
        <v>1.47</v>
      </c>
      <c r="M177" s="2">
        <v>0.4</v>
      </c>
    </row>
    <row r="178" spans="1:13" x14ac:dyDescent="0.5">
      <c r="A178">
        <v>200605</v>
      </c>
      <c r="B178" s="6">
        <v>27.804625999999999</v>
      </c>
      <c r="C178" s="2">
        <v>27.227357999999999</v>
      </c>
      <c r="D178" s="2">
        <v>47.934311000000001</v>
      </c>
      <c r="E178" s="2">
        <v>11.823064</v>
      </c>
      <c r="F178" s="2"/>
      <c r="G178" s="6">
        <f t="shared" si="4"/>
        <v>-3.5361483741935151</v>
      </c>
      <c r="H178" s="6">
        <f t="shared" si="5"/>
        <v>-3.9661483741935153</v>
      </c>
      <c r="I178" s="4">
        <v>-3.57</v>
      </c>
      <c r="J178">
        <v>-3.09</v>
      </c>
      <c r="K178">
        <v>2.4500000000000002</v>
      </c>
      <c r="L178">
        <v>-3.65</v>
      </c>
      <c r="M178" s="2">
        <v>0.43</v>
      </c>
    </row>
    <row r="179" spans="1:13" x14ac:dyDescent="0.5">
      <c r="A179">
        <v>200604</v>
      </c>
      <c r="B179" s="6">
        <v>29.130354000000001</v>
      </c>
      <c r="C179" s="2">
        <v>28.643497</v>
      </c>
      <c r="D179" s="2">
        <v>49.238121</v>
      </c>
      <c r="E179" s="2">
        <v>12.256470999999999</v>
      </c>
      <c r="F179" s="2"/>
      <c r="G179" s="6">
        <f t="shared" si="4"/>
        <v>0.10016982726359647</v>
      </c>
      <c r="H179" s="6">
        <f t="shared" si="5"/>
        <v>-0.25983017273640352</v>
      </c>
      <c r="I179" s="4">
        <v>0.73</v>
      </c>
      <c r="J179">
        <v>-1.41</v>
      </c>
      <c r="K179">
        <v>2.37</v>
      </c>
      <c r="L179">
        <v>0.61</v>
      </c>
      <c r="M179" s="2">
        <v>0.36</v>
      </c>
    </row>
    <row r="180" spans="1:13" x14ac:dyDescent="0.5">
      <c r="A180">
        <v>200603</v>
      </c>
      <c r="B180" s="6">
        <v>28.989716000000001</v>
      </c>
      <c r="C180" s="2">
        <v>28.654667</v>
      </c>
      <c r="D180" s="2">
        <v>47.703991000000002</v>
      </c>
      <c r="E180" s="2">
        <v>12.244206</v>
      </c>
      <c r="F180" s="2"/>
      <c r="G180" s="6">
        <f t="shared" si="4"/>
        <v>0.67778757623784269</v>
      </c>
      <c r="H180" s="6">
        <f t="shared" si="5"/>
        <v>0.3077875762378427</v>
      </c>
      <c r="I180" s="4">
        <v>1.46</v>
      </c>
      <c r="J180">
        <v>3.49</v>
      </c>
      <c r="K180">
        <v>0.68</v>
      </c>
      <c r="L180">
        <v>1.26</v>
      </c>
      <c r="M180" s="2">
        <v>0.37</v>
      </c>
    </row>
    <row r="181" spans="1:13" x14ac:dyDescent="0.5">
      <c r="A181">
        <v>200602</v>
      </c>
      <c r="B181" s="6">
        <v>27.731715999999999</v>
      </c>
      <c r="C181" s="2">
        <v>27.285416000000001</v>
      </c>
      <c r="D181" s="2">
        <v>46.933883999999999</v>
      </c>
      <c r="E181" s="2">
        <v>12.161775</v>
      </c>
      <c r="F181" s="2"/>
      <c r="G181" s="6">
        <f t="shared" si="4"/>
        <v>-4.9524149844337728E-2</v>
      </c>
      <c r="H181" s="6">
        <f t="shared" si="5"/>
        <v>-0.38952414984433775</v>
      </c>
      <c r="I181" s="4">
        <v>-0.3</v>
      </c>
      <c r="J181">
        <v>-0.37</v>
      </c>
      <c r="K181">
        <v>-0.26</v>
      </c>
      <c r="L181">
        <v>-1.84</v>
      </c>
      <c r="M181" s="2">
        <v>0.34</v>
      </c>
    </row>
    <row r="182" spans="1:13" x14ac:dyDescent="0.5">
      <c r="A182">
        <v>200601</v>
      </c>
      <c r="B182" s="6">
        <v>27.656071000000001</v>
      </c>
      <c r="C182" s="2">
        <v>27.464590000000001</v>
      </c>
      <c r="D182" s="2">
        <v>46.413550999999998</v>
      </c>
      <c r="E182" s="2">
        <v>12.167801000000001</v>
      </c>
      <c r="F182" s="2"/>
      <c r="G182" s="6">
        <f t="shared" si="4"/>
        <v>2.3873953736936127</v>
      </c>
      <c r="H182" s="6">
        <f t="shared" si="5"/>
        <v>2.0373953736936126</v>
      </c>
      <c r="I182" s="4">
        <v>3.04</v>
      </c>
      <c r="J182">
        <v>5.4</v>
      </c>
      <c r="K182">
        <v>0.99</v>
      </c>
      <c r="L182">
        <v>2.68</v>
      </c>
      <c r="M182" s="2">
        <v>0.35</v>
      </c>
    </row>
    <row r="183" spans="1:13" x14ac:dyDescent="0.5">
      <c r="A183">
        <v>200512</v>
      </c>
      <c r="B183" s="6">
        <v>25.356283000000001</v>
      </c>
      <c r="C183" s="2">
        <v>25.63571</v>
      </c>
      <c r="D183" s="2">
        <v>44.897396000000001</v>
      </c>
      <c r="E183" s="2">
        <v>11.884081</v>
      </c>
      <c r="F183" s="2"/>
      <c r="G183" s="6">
        <f t="shared" si="4"/>
        <v>-0.53691621179466908</v>
      </c>
      <c r="H183" s="6">
        <f t="shared" si="5"/>
        <v>-0.85691621179466915</v>
      </c>
      <c r="I183" s="4">
        <v>-0.25</v>
      </c>
      <c r="J183">
        <v>-0.46</v>
      </c>
      <c r="K183">
        <v>0.24</v>
      </c>
      <c r="L183">
        <v>0.76</v>
      </c>
      <c r="M183" s="2">
        <v>0.32</v>
      </c>
    </row>
    <row r="184" spans="1:13" x14ac:dyDescent="0.5">
      <c r="A184">
        <v>200511</v>
      </c>
      <c r="B184" s="6">
        <v>25.701619999999998</v>
      </c>
      <c r="C184" s="2">
        <v>25.938286000000002</v>
      </c>
      <c r="D184" s="2">
        <v>45.035431000000003</v>
      </c>
      <c r="E184" s="2">
        <v>11.948233</v>
      </c>
      <c r="F184" s="2"/>
      <c r="G184" s="6">
        <f t="shared" si="4"/>
        <v>3.850837018120612</v>
      </c>
      <c r="H184" s="6">
        <f t="shared" si="5"/>
        <v>3.5408370181206119</v>
      </c>
      <c r="I184" s="4">
        <v>3.61</v>
      </c>
      <c r="J184">
        <v>0.97</v>
      </c>
      <c r="K184">
        <v>-1.1599999999999999</v>
      </c>
      <c r="L184">
        <v>0.27</v>
      </c>
      <c r="M184" s="2">
        <v>0.31</v>
      </c>
    </row>
    <row r="185" spans="1:13" x14ac:dyDescent="0.5">
      <c r="A185">
        <v>200510</v>
      </c>
      <c r="B185" s="6">
        <v>24.498902999999999</v>
      </c>
      <c r="C185" s="2">
        <v>24.650645999999998</v>
      </c>
      <c r="D185" s="2">
        <v>43.330630999999997</v>
      </c>
      <c r="E185" s="2">
        <v>11.505186999999999</v>
      </c>
      <c r="F185" s="2"/>
      <c r="G185" s="6">
        <f t="shared" si="4"/>
        <v>-1.6944592121090674</v>
      </c>
      <c r="H185" s="6">
        <f t="shared" si="5"/>
        <v>-1.9644592121090674</v>
      </c>
      <c r="I185" s="4">
        <v>-2.02</v>
      </c>
      <c r="J185">
        <v>-1.19</v>
      </c>
      <c r="K185">
        <v>0.45</v>
      </c>
      <c r="L185">
        <v>-1.3</v>
      </c>
      <c r="M185" s="2">
        <v>0.27</v>
      </c>
    </row>
    <row r="186" spans="1:13" x14ac:dyDescent="0.5">
      <c r="A186">
        <v>200509</v>
      </c>
      <c r="B186" s="6">
        <v>25.308260000000001</v>
      </c>
      <c r="C186" s="2">
        <v>25.64012</v>
      </c>
      <c r="D186" s="2">
        <v>44.067455000000002</v>
      </c>
      <c r="E186" s="2">
        <v>11.703498</v>
      </c>
      <c r="F186" s="2"/>
      <c r="G186" s="6">
        <f t="shared" si="4"/>
        <v>0.13676990134685596</v>
      </c>
      <c r="H186" s="6">
        <f t="shared" si="5"/>
        <v>-0.15323009865314402</v>
      </c>
      <c r="I186" s="4">
        <v>0.49</v>
      </c>
      <c r="J186">
        <v>-0.66</v>
      </c>
      <c r="K186">
        <v>0.74</v>
      </c>
      <c r="L186">
        <v>3.45</v>
      </c>
      <c r="M186" s="2">
        <v>0.28999999999999998</v>
      </c>
    </row>
    <row r="187" spans="1:13" x14ac:dyDescent="0.5">
      <c r="A187">
        <v>200508</v>
      </c>
      <c r="B187" s="6">
        <v>25.351837</v>
      </c>
      <c r="C187" s="2">
        <v>25.278214999999999</v>
      </c>
      <c r="D187" s="2">
        <v>43.737617</v>
      </c>
      <c r="E187" s="2">
        <v>11.687512999999999</v>
      </c>
      <c r="F187" s="2"/>
      <c r="G187" s="6">
        <f t="shared" si="4"/>
        <v>-0.79703499112798726</v>
      </c>
      <c r="H187" s="6">
        <f t="shared" si="5"/>
        <v>-1.0970349911279873</v>
      </c>
      <c r="I187" s="4">
        <v>-1.22</v>
      </c>
      <c r="J187">
        <v>-0.98</v>
      </c>
      <c r="K187">
        <v>1.38</v>
      </c>
      <c r="L187">
        <v>2.27</v>
      </c>
      <c r="M187" s="2">
        <v>0.3</v>
      </c>
    </row>
    <row r="188" spans="1:13" x14ac:dyDescent="0.5">
      <c r="A188">
        <v>200507</v>
      </c>
      <c r="B188" s="6">
        <v>25.835024000000001</v>
      </c>
      <c r="C188" s="2">
        <v>25.598206999999999</v>
      </c>
      <c r="D188" s="2">
        <v>44.170524999999998</v>
      </c>
      <c r="E188" s="2">
        <v>11.781415000000001</v>
      </c>
      <c r="F188" s="2"/>
      <c r="G188" s="6">
        <f t="shared" si="4"/>
        <v>4.5985889764730281</v>
      </c>
      <c r="H188" s="6">
        <f t="shared" si="5"/>
        <v>4.3585889764730279</v>
      </c>
      <c r="I188" s="4">
        <v>3.92</v>
      </c>
      <c r="J188">
        <v>2.87</v>
      </c>
      <c r="K188">
        <v>-0.83</v>
      </c>
      <c r="L188">
        <v>-0.03</v>
      </c>
      <c r="M188" s="2">
        <v>0.24</v>
      </c>
    </row>
    <row r="189" spans="1:13" x14ac:dyDescent="0.5">
      <c r="A189">
        <v>200506</v>
      </c>
      <c r="B189" s="6">
        <v>24.36722</v>
      </c>
      <c r="C189" s="2">
        <v>24.004642</v>
      </c>
      <c r="D189" s="2">
        <v>42.682827000000003</v>
      </c>
      <c r="E189" s="2">
        <v>11.263455</v>
      </c>
      <c r="F189" s="2"/>
      <c r="G189" s="6">
        <f t="shared" si="4"/>
        <v>-1.5336715363116538</v>
      </c>
      <c r="H189" s="6">
        <f t="shared" si="5"/>
        <v>-1.7636715363116537</v>
      </c>
      <c r="I189" s="4">
        <v>0.56999999999999995</v>
      </c>
      <c r="J189">
        <v>2.5499999999999998</v>
      </c>
      <c r="K189">
        <v>2.82</v>
      </c>
      <c r="L189">
        <v>2.06</v>
      </c>
      <c r="M189" s="2">
        <v>0.23</v>
      </c>
    </row>
    <row r="190" spans="1:13" x14ac:dyDescent="0.5">
      <c r="A190">
        <v>200505</v>
      </c>
      <c r="B190" s="6">
        <v>23.489473</v>
      </c>
      <c r="C190" s="2">
        <v>23.388007999999999</v>
      </c>
      <c r="D190" s="2">
        <v>42.196711999999998</v>
      </c>
      <c r="E190" s="2">
        <v>11.438890000000001</v>
      </c>
      <c r="F190" s="2"/>
      <c r="G190" s="6">
        <f t="shared" si="4"/>
        <v>3.2014407019967051</v>
      </c>
      <c r="H190" s="6">
        <f t="shared" si="5"/>
        <v>2.9614407019967048</v>
      </c>
      <c r="I190" s="4">
        <v>3.65</v>
      </c>
      <c r="J190">
        <v>2.8</v>
      </c>
      <c r="K190">
        <v>-0.66</v>
      </c>
      <c r="L190">
        <v>0.43</v>
      </c>
      <c r="M190" s="2">
        <v>0.24</v>
      </c>
    </row>
    <row r="191" spans="1:13" x14ac:dyDescent="0.5">
      <c r="A191">
        <v>200504</v>
      </c>
      <c r="B191" s="6">
        <v>22.127397999999999</v>
      </c>
      <c r="C191" s="2">
        <v>21.846423999999999</v>
      </c>
      <c r="D191" s="2">
        <v>40.827347000000003</v>
      </c>
      <c r="E191" s="2">
        <v>11.084040999999999</v>
      </c>
      <c r="F191" s="2"/>
      <c r="G191" s="6">
        <f t="shared" si="4"/>
        <v>-1.1525530442475396</v>
      </c>
      <c r="H191" s="6">
        <f t="shared" si="5"/>
        <v>-1.3625530442475395</v>
      </c>
      <c r="I191" s="4">
        <v>-2.61</v>
      </c>
      <c r="J191">
        <v>-3.97</v>
      </c>
      <c r="K191">
        <v>0.05</v>
      </c>
      <c r="L191">
        <v>-0.85</v>
      </c>
      <c r="M191" s="2">
        <v>0.21</v>
      </c>
    </row>
    <row r="192" spans="1:13" x14ac:dyDescent="0.5">
      <c r="A192">
        <v>200503</v>
      </c>
      <c r="B192" s="6">
        <v>23.237061000000001</v>
      </c>
      <c r="C192" s="2">
        <v>23.169167999999999</v>
      </c>
      <c r="D192" s="2">
        <v>41.414036000000003</v>
      </c>
      <c r="E192" s="2">
        <v>11.213279999999999</v>
      </c>
      <c r="F192" s="2"/>
      <c r="G192" s="6">
        <f t="shared" si="4"/>
        <v>-2.3842612502093741</v>
      </c>
      <c r="H192" s="6">
        <f t="shared" si="5"/>
        <v>-2.594261250209374</v>
      </c>
      <c r="I192" s="4">
        <v>-1.97</v>
      </c>
      <c r="J192">
        <v>-1.35</v>
      </c>
      <c r="K192">
        <v>2.14</v>
      </c>
      <c r="L192">
        <v>0.55000000000000004</v>
      </c>
      <c r="M192" s="2">
        <v>0.21</v>
      </c>
    </row>
    <row r="193" spans="1:13" x14ac:dyDescent="0.5">
      <c r="A193">
        <v>200502</v>
      </c>
      <c r="B193" s="6">
        <v>23.885103000000001</v>
      </c>
      <c r="C193" s="2">
        <v>23.993888999999999</v>
      </c>
      <c r="D193" s="2">
        <v>42.487609999999997</v>
      </c>
      <c r="E193" s="2">
        <v>11.487164</v>
      </c>
      <c r="F193" s="2"/>
      <c r="G193" s="6">
        <f t="shared" si="4"/>
        <v>2.4424967538490217</v>
      </c>
      <c r="H193" s="6">
        <f t="shared" si="5"/>
        <v>2.2824967538490215</v>
      </c>
      <c r="I193" s="4">
        <v>1.89</v>
      </c>
      <c r="J193">
        <v>-0.55000000000000004</v>
      </c>
      <c r="K193">
        <v>1.63</v>
      </c>
      <c r="L193">
        <v>3.18</v>
      </c>
      <c r="M193" s="2">
        <v>0.16</v>
      </c>
    </row>
    <row r="194" spans="1:13" x14ac:dyDescent="0.5">
      <c r="A194">
        <v>200501</v>
      </c>
      <c r="B194" s="6">
        <v>23.211458</v>
      </c>
      <c r="C194" s="2">
        <v>23.382504999999998</v>
      </c>
      <c r="D194" s="2">
        <v>41.706215</v>
      </c>
      <c r="E194" s="2">
        <v>11.213279999999999</v>
      </c>
      <c r="F194" s="2"/>
      <c r="G194" s="6">
        <f t="shared" si="4"/>
        <v>-1.2826769025631624</v>
      </c>
      <c r="H194" s="6">
        <f t="shared" si="5"/>
        <v>-1.4426769025631623</v>
      </c>
      <c r="I194" s="4">
        <v>-2.76</v>
      </c>
      <c r="J194">
        <v>-1.72</v>
      </c>
      <c r="K194">
        <v>2.0099999999999998</v>
      </c>
      <c r="L194">
        <v>3.19</v>
      </c>
      <c r="M194" s="2">
        <v>0.16</v>
      </c>
    </row>
    <row r="195" spans="1:13" x14ac:dyDescent="0.5">
      <c r="A195">
        <v>200412</v>
      </c>
      <c r="B195" s="6">
        <v>23.881627999999999</v>
      </c>
      <c r="C195" s="2">
        <v>23.5334</v>
      </c>
      <c r="D195" s="2">
        <v>42.513252000000001</v>
      </c>
      <c r="E195" s="2">
        <v>11.358979</v>
      </c>
      <c r="F195" s="2"/>
      <c r="G195" s="6">
        <f t="shared" si="4"/>
        <v>2.1580673050141108</v>
      </c>
      <c r="H195" s="6">
        <f t="shared" si="5"/>
        <v>1.9980673050141109</v>
      </c>
      <c r="I195" s="4">
        <v>3.43</v>
      </c>
      <c r="J195">
        <v>-7.0000000000000007E-2</v>
      </c>
      <c r="K195">
        <v>-0.18</v>
      </c>
      <c r="L195">
        <v>-2.83</v>
      </c>
      <c r="M195" s="2">
        <v>0.16</v>
      </c>
    </row>
    <row r="196" spans="1:13" x14ac:dyDescent="0.5">
      <c r="A196">
        <v>200411</v>
      </c>
      <c r="B196" s="6">
        <v>23.620837999999999</v>
      </c>
      <c r="C196" s="2">
        <v>23.065370999999999</v>
      </c>
      <c r="D196" s="2">
        <v>41.465285999999999</v>
      </c>
      <c r="E196" s="2">
        <v>11.119023</v>
      </c>
      <c r="F196" s="2"/>
      <c r="G196" s="6">
        <f t="shared" ref="G196:G246" si="6">(E196/E197-1)*100</f>
        <v>3.2889074594056211</v>
      </c>
      <c r="H196" s="6">
        <f t="shared" ref="H196:H246" si="7">G196-M196</f>
        <v>3.1389074594056212</v>
      </c>
      <c r="I196" s="4">
        <v>4.54</v>
      </c>
      <c r="J196">
        <v>3.72</v>
      </c>
      <c r="K196">
        <v>1.43</v>
      </c>
      <c r="L196">
        <v>3.23</v>
      </c>
      <c r="M196" s="2">
        <v>0.15</v>
      </c>
    </row>
    <row r="197" spans="1:13" x14ac:dyDescent="0.5">
      <c r="A197">
        <v>200410</v>
      </c>
      <c r="B197" s="6">
        <v>21.648357000000001</v>
      </c>
      <c r="C197" s="2">
        <v>21.349257999999999</v>
      </c>
      <c r="D197" s="2">
        <v>39.511372000000001</v>
      </c>
      <c r="E197" s="2">
        <v>10.764972999999999</v>
      </c>
      <c r="F197" s="2"/>
      <c r="G197" s="6">
        <f t="shared" si="6"/>
        <v>1.9390339602244566</v>
      </c>
      <c r="H197" s="6">
        <f t="shared" si="7"/>
        <v>1.8290339602244565</v>
      </c>
      <c r="I197" s="4">
        <v>1.43</v>
      </c>
      <c r="J197">
        <v>0.13</v>
      </c>
      <c r="K197">
        <v>-0.28999999999999998</v>
      </c>
      <c r="L197">
        <v>-1.52</v>
      </c>
      <c r="M197" s="2">
        <v>0.11</v>
      </c>
    </row>
    <row r="198" spans="1:13" x14ac:dyDescent="0.5">
      <c r="A198">
        <v>200409</v>
      </c>
      <c r="B198" s="6">
        <v>21.389272999999999</v>
      </c>
      <c r="C198" s="2">
        <v>20.715821999999999</v>
      </c>
      <c r="D198" s="2">
        <v>38.746197000000002</v>
      </c>
      <c r="E198" s="2">
        <v>10.560207</v>
      </c>
      <c r="F198" s="2"/>
      <c r="G198" s="6">
        <f t="shared" si="6"/>
        <v>-0.11131316523166346</v>
      </c>
      <c r="H198" s="6">
        <f t="shared" si="7"/>
        <v>-0.22131316523166344</v>
      </c>
      <c r="I198" s="4">
        <v>1.6</v>
      </c>
      <c r="J198">
        <v>3.01</v>
      </c>
      <c r="K198">
        <v>-7.0000000000000007E-2</v>
      </c>
      <c r="L198">
        <v>5.25</v>
      </c>
      <c r="M198" s="2">
        <v>0.11</v>
      </c>
    </row>
    <row r="199" spans="1:13" x14ac:dyDescent="0.5">
      <c r="A199">
        <v>200408</v>
      </c>
      <c r="B199" s="6">
        <v>20.483792999999999</v>
      </c>
      <c r="C199" s="2">
        <v>19.651167000000001</v>
      </c>
      <c r="D199" s="2">
        <v>38.227879000000001</v>
      </c>
      <c r="E199" s="2">
        <v>10.571975</v>
      </c>
      <c r="F199" s="2"/>
      <c r="G199" s="6">
        <f t="shared" si="6"/>
        <v>-0.24049156680076011</v>
      </c>
      <c r="H199" s="6">
        <f t="shared" si="7"/>
        <v>-0.3504915668007601</v>
      </c>
      <c r="I199" s="4">
        <v>0.08</v>
      </c>
      <c r="J199">
        <v>-1.56</v>
      </c>
      <c r="K199">
        <v>0.96</v>
      </c>
      <c r="L199">
        <v>-1.58</v>
      </c>
      <c r="M199" s="2">
        <v>0.11</v>
      </c>
    </row>
    <row r="200" spans="1:13" x14ac:dyDescent="0.5">
      <c r="A200">
        <v>200407</v>
      </c>
      <c r="B200" s="6">
        <v>20.434899999999999</v>
      </c>
      <c r="C200" s="2">
        <v>20.136303000000002</v>
      </c>
      <c r="D200" s="2">
        <v>37.797066000000001</v>
      </c>
      <c r="E200" s="2">
        <v>10.597460999999999</v>
      </c>
      <c r="F200" s="2"/>
      <c r="G200" s="6">
        <f t="shared" si="6"/>
        <v>-4.6072161227225239</v>
      </c>
      <c r="H200" s="6">
        <f t="shared" si="7"/>
        <v>-4.7072161227225235</v>
      </c>
      <c r="I200" s="4">
        <v>-4.0599999999999996</v>
      </c>
      <c r="J200">
        <v>-3.85</v>
      </c>
      <c r="K200">
        <v>3.28</v>
      </c>
      <c r="L200">
        <v>-2.2799999999999998</v>
      </c>
      <c r="M200" s="2">
        <v>0.1</v>
      </c>
    </row>
    <row r="201" spans="1:13" x14ac:dyDescent="0.5">
      <c r="A201">
        <v>200406</v>
      </c>
      <c r="B201" s="6">
        <v>21.397182000000001</v>
      </c>
      <c r="C201" s="2">
        <v>21.39847</v>
      </c>
      <c r="D201" s="2">
        <v>38.403216999999998</v>
      </c>
      <c r="E201" s="2">
        <v>11.10929</v>
      </c>
      <c r="F201" s="2"/>
      <c r="G201" s="6">
        <f t="shared" si="6"/>
        <v>1.2114721561835573</v>
      </c>
      <c r="H201" s="6">
        <f t="shared" si="7"/>
        <v>1.1314721561835572</v>
      </c>
      <c r="I201" s="4">
        <v>1.86</v>
      </c>
      <c r="J201">
        <v>2.2799999999999998</v>
      </c>
      <c r="K201">
        <v>1.23</v>
      </c>
      <c r="L201">
        <v>2.09</v>
      </c>
      <c r="M201" s="2">
        <v>0.08</v>
      </c>
    </row>
    <row r="202" spans="1:13" x14ac:dyDescent="0.5">
      <c r="A202">
        <v>200405</v>
      </c>
      <c r="B202" s="6">
        <v>20.363410999999999</v>
      </c>
      <c r="C202" s="2">
        <v>20.275928</v>
      </c>
      <c r="D202" s="2">
        <v>37.786396000000003</v>
      </c>
      <c r="E202" s="2">
        <v>10.976315</v>
      </c>
      <c r="F202" s="2"/>
      <c r="G202" s="6">
        <f t="shared" si="6"/>
        <v>1.8508560617568115</v>
      </c>
      <c r="H202" s="6">
        <f t="shared" si="7"/>
        <v>1.7908560617568114</v>
      </c>
      <c r="I202" s="4">
        <v>1.17</v>
      </c>
      <c r="J202">
        <v>-0.24</v>
      </c>
      <c r="K202">
        <v>-0.28999999999999998</v>
      </c>
      <c r="L202">
        <v>1.59</v>
      </c>
      <c r="M202" s="2">
        <v>0.06</v>
      </c>
    </row>
    <row r="203" spans="1:13" x14ac:dyDescent="0.5">
      <c r="A203">
        <v>200404</v>
      </c>
      <c r="B203" s="6">
        <v>20.047421</v>
      </c>
      <c r="C203" s="2">
        <v>19.881283</v>
      </c>
      <c r="D203" s="2">
        <v>37.270167999999998</v>
      </c>
      <c r="E203" s="2">
        <v>10.776851000000001</v>
      </c>
      <c r="F203" s="2"/>
      <c r="G203" s="6">
        <f t="shared" si="6"/>
        <v>-0.49739985040703205</v>
      </c>
      <c r="H203" s="6">
        <f t="shared" si="7"/>
        <v>-0.57739985040703201</v>
      </c>
      <c r="I203" s="4">
        <v>-1.83</v>
      </c>
      <c r="J203">
        <v>-1.73</v>
      </c>
      <c r="K203">
        <v>-3.07</v>
      </c>
      <c r="L203">
        <v>-5.37</v>
      </c>
      <c r="M203" s="2">
        <v>0.08</v>
      </c>
    </row>
    <row r="204" spans="1:13" x14ac:dyDescent="0.5">
      <c r="A204">
        <v>200403</v>
      </c>
      <c r="B204" s="6">
        <v>20.822759999999999</v>
      </c>
      <c r="C204" s="2">
        <v>20.528151000000001</v>
      </c>
      <c r="D204" s="2">
        <v>38.117190999999998</v>
      </c>
      <c r="E204" s="2">
        <v>10.830723000000001</v>
      </c>
      <c r="F204" s="2"/>
      <c r="G204" s="6">
        <f t="shared" si="6"/>
        <v>-2.6989316912141459</v>
      </c>
      <c r="H204" s="6">
        <f t="shared" si="7"/>
        <v>-2.7889316912141457</v>
      </c>
      <c r="I204" s="4">
        <v>-1.32</v>
      </c>
      <c r="J204">
        <v>1.75</v>
      </c>
      <c r="K204">
        <v>0.24</v>
      </c>
      <c r="L204">
        <v>0.22</v>
      </c>
      <c r="M204" s="2">
        <v>0.09</v>
      </c>
    </row>
    <row r="205" spans="1:13" x14ac:dyDescent="0.5">
      <c r="A205">
        <v>200402</v>
      </c>
      <c r="B205" s="6">
        <v>20.493846999999999</v>
      </c>
      <c r="C205" s="2">
        <v>20.365998999999999</v>
      </c>
      <c r="D205" s="2">
        <v>38.471111000000001</v>
      </c>
      <c r="E205" s="2">
        <v>11.131145</v>
      </c>
      <c r="F205" s="2"/>
      <c r="G205" s="6">
        <f t="shared" si="6"/>
        <v>0.56399485468867638</v>
      </c>
      <c r="H205" s="6">
        <f t="shared" si="7"/>
        <v>0.50399485468867633</v>
      </c>
      <c r="I205" s="4">
        <v>1.4</v>
      </c>
      <c r="J205">
        <v>-1.56</v>
      </c>
      <c r="K205">
        <v>0.86</v>
      </c>
      <c r="L205">
        <v>-1.07</v>
      </c>
      <c r="M205" s="2">
        <v>0.06</v>
      </c>
    </row>
    <row r="206" spans="1:13" x14ac:dyDescent="0.5">
      <c r="A206">
        <v>200401</v>
      </c>
      <c r="B206" s="6">
        <v>19.993668</v>
      </c>
      <c r="C206" s="2">
        <v>20.048296000000001</v>
      </c>
      <c r="D206" s="2">
        <v>37.749912000000002</v>
      </c>
      <c r="E206" s="2">
        <v>11.068718000000001</v>
      </c>
      <c r="F206" s="2"/>
      <c r="G206" s="6">
        <f t="shared" si="6"/>
        <v>2.4377359545253441</v>
      </c>
      <c r="H206" s="6">
        <f t="shared" si="7"/>
        <v>2.3677359545253442</v>
      </c>
      <c r="I206" s="4">
        <v>2.15</v>
      </c>
      <c r="J206">
        <v>2.5299999999999998</v>
      </c>
      <c r="K206">
        <v>2.4500000000000002</v>
      </c>
      <c r="L206">
        <v>2.59</v>
      </c>
      <c r="M206" s="2">
        <v>7.0000000000000007E-2</v>
      </c>
    </row>
    <row r="207" spans="1:13" x14ac:dyDescent="0.5">
      <c r="A207">
        <v>200312</v>
      </c>
      <c r="B207" s="6">
        <v>19.489761000000001</v>
      </c>
      <c r="C207" s="2">
        <v>19.401230000000002</v>
      </c>
      <c r="D207" s="2">
        <v>36.612197999999999</v>
      </c>
      <c r="E207" s="2">
        <v>10.805313</v>
      </c>
      <c r="F207" s="2"/>
      <c r="G207" s="6">
        <f t="shared" si="6"/>
        <v>3.6732960964608541</v>
      </c>
      <c r="H207" s="6">
        <f t="shared" si="7"/>
        <v>3.593296096460854</v>
      </c>
      <c r="I207" s="4">
        <v>4.29</v>
      </c>
      <c r="J207">
        <v>-2.76</v>
      </c>
      <c r="K207">
        <v>1.58</v>
      </c>
      <c r="L207">
        <v>-5.69</v>
      </c>
      <c r="M207" s="2">
        <v>0.08</v>
      </c>
    </row>
    <row r="208" spans="1:13" x14ac:dyDescent="0.5">
      <c r="A208">
        <v>200311</v>
      </c>
      <c r="B208" s="6">
        <v>19.053640000000001</v>
      </c>
      <c r="C208" s="2">
        <v>19.326874</v>
      </c>
      <c r="D208" s="2">
        <v>34.792507000000001</v>
      </c>
      <c r="E208" s="2">
        <v>10.422465000000001</v>
      </c>
      <c r="F208" s="2"/>
      <c r="G208" s="6">
        <f t="shared" si="6"/>
        <v>1.0171729286055031</v>
      </c>
      <c r="H208" s="6">
        <f t="shared" si="7"/>
        <v>0.94717292860550306</v>
      </c>
      <c r="I208" s="4">
        <v>1.35</v>
      </c>
      <c r="J208">
        <v>1.99</v>
      </c>
      <c r="K208">
        <v>1.8</v>
      </c>
      <c r="L208">
        <v>1.63</v>
      </c>
      <c r="M208" s="2">
        <v>7.0000000000000007E-2</v>
      </c>
    </row>
    <row r="209" spans="1:13" x14ac:dyDescent="0.5">
      <c r="A209">
        <v>200310</v>
      </c>
      <c r="B209" s="6">
        <v>18.268619999999999</v>
      </c>
      <c r="C209" s="2">
        <v>18.686136000000001</v>
      </c>
      <c r="D209" s="2">
        <v>34.455029000000003</v>
      </c>
      <c r="E209" s="2">
        <v>10.317518</v>
      </c>
      <c r="F209" s="2"/>
      <c r="G209" s="6">
        <f t="shared" si="6"/>
        <v>4.5863850102198844</v>
      </c>
      <c r="H209" s="6">
        <f t="shared" si="7"/>
        <v>4.5163850102198841</v>
      </c>
      <c r="I209" s="4">
        <v>6.08</v>
      </c>
      <c r="J209">
        <v>2.64</v>
      </c>
      <c r="K209">
        <v>1.92</v>
      </c>
      <c r="L209">
        <v>3.73</v>
      </c>
      <c r="M209" s="2">
        <v>7.0000000000000007E-2</v>
      </c>
    </row>
    <row r="210" spans="1:13" x14ac:dyDescent="0.5">
      <c r="A210">
        <v>200309</v>
      </c>
      <c r="B210" s="6">
        <v>16.710289</v>
      </c>
      <c r="C210" s="2">
        <v>17.206745000000002</v>
      </c>
      <c r="D210" s="2">
        <v>32.049914999999999</v>
      </c>
      <c r="E210" s="2">
        <v>9.8650680000000008</v>
      </c>
      <c r="F210" s="2"/>
      <c r="G210" s="6">
        <f t="shared" si="6"/>
        <v>-0.46927932082680979</v>
      </c>
      <c r="H210" s="6">
        <f t="shared" si="7"/>
        <v>-0.54927932082680975</v>
      </c>
      <c r="I210" s="4">
        <v>-1.24</v>
      </c>
      <c r="J210">
        <v>0.71</v>
      </c>
      <c r="K210">
        <v>0.05</v>
      </c>
      <c r="L210">
        <v>-0.19</v>
      </c>
      <c r="M210" s="2">
        <v>0.08</v>
      </c>
    </row>
    <row r="211" spans="1:13" x14ac:dyDescent="0.5">
      <c r="A211">
        <v>200308</v>
      </c>
      <c r="B211" s="6">
        <v>17.356255999999998</v>
      </c>
      <c r="C211" s="2">
        <v>17.683008000000001</v>
      </c>
      <c r="D211" s="2">
        <v>32.774417999999997</v>
      </c>
      <c r="E211" s="2">
        <v>9.911581</v>
      </c>
      <c r="F211" s="2"/>
      <c r="G211" s="6">
        <f t="shared" si="6"/>
        <v>1.7711307494982398</v>
      </c>
      <c r="H211" s="6">
        <f t="shared" si="7"/>
        <v>1.7011307494982397</v>
      </c>
      <c r="I211" s="4">
        <v>2.34</v>
      </c>
      <c r="J211">
        <v>2.7</v>
      </c>
      <c r="K211">
        <v>1.61</v>
      </c>
      <c r="L211">
        <v>-0.55000000000000004</v>
      </c>
      <c r="M211" s="2">
        <v>7.0000000000000007E-2</v>
      </c>
    </row>
    <row r="212" spans="1:13" x14ac:dyDescent="0.5">
      <c r="A212">
        <v>200307</v>
      </c>
      <c r="B212" s="6">
        <v>16.536218999999999</v>
      </c>
      <c r="C212" s="2">
        <v>16.846264000000001</v>
      </c>
      <c r="D212" s="2">
        <v>32.168472000000001</v>
      </c>
      <c r="E212" s="2">
        <v>9.7390889999999999</v>
      </c>
      <c r="F212" s="2"/>
      <c r="G212" s="6">
        <f t="shared" si="6"/>
        <v>1.5924171169818813</v>
      </c>
      <c r="H212" s="6">
        <f t="shared" si="7"/>
        <v>1.5224171169818812</v>
      </c>
      <c r="I212" s="4">
        <v>2.35</v>
      </c>
      <c r="J212">
        <v>5.23</v>
      </c>
      <c r="K212">
        <v>-1.08</v>
      </c>
      <c r="L212">
        <v>-0.31</v>
      </c>
      <c r="M212" s="2">
        <v>7.0000000000000007E-2</v>
      </c>
    </row>
    <row r="213" spans="1:13" x14ac:dyDescent="0.5">
      <c r="A213">
        <v>200306</v>
      </c>
      <c r="B213" s="6">
        <v>15.721973</v>
      </c>
      <c r="C213" s="2">
        <v>15.931115</v>
      </c>
      <c r="D213" s="2">
        <v>31.289097000000002</v>
      </c>
      <c r="E213" s="2">
        <v>9.5864329999999995</v>
      </c>
      <c r="F213" s="2"/>
      <c r="G213" s="6">
        <f t="shared" si="6"/>
        <v>1.1831647093791142</v>
      </c>
      <c r="H213" s="6">
        <f t="shared" si="7"/>
        <v>1.0831647093791141</v>
      </c>
      <c r="I213" s="4">
        <v>1.42</v>
      </c>
      <c r="J213">
        <v>1.75</v>
      </c>
      <c r="K213">
        <v>0.39</v>
      </c>
      <c r="L213">
        <v>-1.0900000000000001</v>
      </c>
      <c r="M213" s="2">
        <v>0.1</v>
      </c>
    </row>
    <row r="214" spans="1:13" x14ac:dyDescent="0.5">
      <c r="A214">
        <v>200305</v>
      </c>
      <c r="B214" s="6">
        <v>15.324585000000001</v>
      </c>
      <c r="C214" s="2">
        <v>15.632139</v>
      </c>
      <c r="D214" s="2">
        <v>31.315338000000001</v>
      </c>
      <c r="E214" s="2">
        <v>9.4743359999999992</v>
      </c>
      <c r="F214" s="2"/>
      <c r="G214" s="6">
        <f t="shared" si="6"/>
        <v>3.4395543675458828</v>
      </c>
      <c r="H214" s="6">
        <f t="shared" si="7"/>
        <v>3.349554367545883</v>
      </c>
      <c r="I214" s="4">
        <v>6.05</v>
      </c>
      <c r="J214">
        <v>4.49</v>
      </c>
      <c r="K214">
        <v>0.11</v>
      </c>
      <c r="L214">
        <v>-10.85</v>
      </c>
      <c r="M214" s="2">
        <v>0.09</v>
      </c>
    </row>
    <row r="215" spans="1:13" x14ac:dyDescent="0.5">
      <c r="A215">
        <v>200304</v>
      </c>
      <c r="B215" s="6">
        <v>14.005096</v>
      </c>
      <c r="C215" s="2">
        <v>14.658813</v>
      </c>
      <c r="D215" s="2">
        <v>29.111328</v>
      </c>
      <c r="E215" s="2">
        <v>9.1592970000000005</v>
      </c>
      <c r="F215" s="2"/>
      <c r="G215" s="6">
        <f t="shared" si="6"/>
        <v>7.3242720166688979</v>
      </c>
      <c r="H215" s="6">
        <f t="shared" si="7"/>
        <v>7.2242720166688983</v>
      </c>
      <c r="I215" s="4">
        <v>8.2200000000000006</v>
      </c>
      <c r="J215">
        <v>0.64</v>
      </c>
      <c r="K215">
        <v>0.89</v>
      </c>
      <c r="L215">
        <v>-9.49</v>
      </c>
      <c r="M215" s="2">
        <v>0.1</v>
      </c>
    </row>
    <row r="216" spans="1:13" x14ac:dyDescent="0.5">
      <c r="A216">
        <v>200303</v>
      </c>
      <c r="B216" s="6">
        <v>12.842648000000001</v>
      </c>
      <c r="C216" s="2">
        <v>13.615947</v>
      </c>
      <c r="D216" s="2">
        <v>26.287662999999998</v>
      </c>
      <c r="E216" s="2">
        <v>8.5342269999999996</v>
      </c>
      <c r="F216" s="2"/>
      <c r="G216" s="6">
        <f t="shared" si="6"/>
        <v>1.7932016497836933</v>
      </c>
      <c r="H216" s="6">
        <f t="shared" si="7"/>
        <v>1.6932016497836933</v>
      </c>
      <c r="I216" s="4">
        <v>1.0900000000000001</v>
      </c>
      <c r="J216">
        <v>0.93</v>
      </c>
      <c r="K216">
        <v>-2.15</v>
      </c>
      <c r="L216">
        <v>1.6</v>
      </c>
      <c r="M216" s="2">
        <v>0.1</v>
      </c>
    </row>
    <row r="217" spans="1:13" x14ac:dyDescent="0.5">
      <c r="A217">
        <v>200302</v>
      </c>
      <c r="B217" s="6">
        <v>12.890772</v>
      </c>
      <c r="C217" s="2">
        <v>13.389153</v>
      </c>
      <c r="D217" s="2">
        <v>26.607616</v>
      </c>
      <c r="E217" s="2">
        <v>8.3838869999999996</v>
      </c>
      <c r="F217" s="2"/>
      <c r="G217" s="6">
        <f t="shared" si="6"/>
        <v>-0.36647662282488502</v>
      </c>
      <c r="H217" s="6">
        <f t="shared" si="7"/>
        <v>-0.45647662282488499</v>
      </c>
      <c r="I217" s="4">
        <v>-1.88</v>
      </c>
      <c r="J217">
        <v>-0.46</v>
      </c>
      <c r="K217">
        <v>-1.33</v>
      </c>
      <c r="L217">
        <v>1.25</v>
      </c>
      <c r="M217" s="2">
        <v>0.09</v>
      </c>
    </row>
    <row r="218" spans="1:13" x14ac:dyDescent="0.5">
      <c r="A218">
        <v>200301</v>
      </c>
      <c r="B218" s="6">
        <v>13.435506999999999</v>
      </c>
      <c r="C218" s="2">
        <v>13.77731</v>
      </c>
      <c r="D218" s="2">
        <v>27.260565</v>
      </c>
      <c r="E218" s="2">
        <v>8.4147250000000007</v>
      </c>
      <c r="F218" s="2"/>
      <c r="G218" s="6">
        <f t="shared" si="6"/>
        <v>-2.4571289998231105</v>
      </c>
      <c r="H218" s="6">
        <f t="shared" si="7"/>
        <v>-2.5571289998231106</v>
      </c>
      <c r="I218" s="4">
        <v>-2.57</v>
      </c>
      <c r="J218">
        <v>1.28</v>
      </c>
      <c r="K218">
        <v>-0.86</v>
      </c>
      <c r="L218">
        <v>1.6</v>
      </c>
      <c r="M218" s="2">
        <v>0.1</v>
      </c>
    </row>
    <row r="219" spans="1:13" x14ac:dyDescent="0.5">
      <c r="A219">
        <v>200212</v>
      </c>
      <c r="B219" s="6">
        <v>13.964852</v>
      </c>
      <c r="C219" s="2">
        <v>14.177550999999999</v>
      </c>
      <c r="D219" s="2">
        <v>27.939589000000002</v>
      </c>
      <c r="E219" s="2">
        <v>8.6266940000000005</v>
      </c>
      <c r="F219" s="2"/>
      <c r="G219" s="6">
        <f t="shared" si="6"/>
        <v>-6.7095887711864144</v>
      </c>
      <c r="H219" s="6">
        <f t="shared" si="7"/>
        <v>-6.8195887711864147</v>
      </c>
      <c r="I219" s="4">
        <v>-5.76</v>
      </c>
      <c r="J219">
        <v>-0.01</v>
      </c>
      <c r="K219">
        <v>2.2799999999999998</v>
      </c>
      <c r="L219">
        <v>9.64</v>
      </c>
      <c r="M219" s="2">
        <v>0.11</v>
      </c>
    </row>
    <row r="220" spans="1:13" x14ac:dyDescent="0.5">
      <c r="A220">
        <v>200211</v>
      </c>
      <c r="B220" s="6">
        <v>14.396749</v>
      </c>
      <c r="C220" s="2">
        <v>14.87477</v>
      </c>
      <c r="D220" s="2">
        <v>29.420010000000001</v>
      </c>
      <c r="E220" s="2">
        <v>9.2471390000000007</v>
      </c>
      <c r="F220" s="2"/>
      <c r="G220" s="6">
        <f t="shared" si="6"/>
        <v>4.5385343684908319</v>
      </c>
      <c r="H220" s="6">
        <f t="shared" si="7"/>
        <v>4.4185343684908318</v>
      </c>
      <c r="I220" s="4">
        <v>5.96</v>
      </c>
      <c r="J220">
        <v>3.23</v>
      </c>
      <c r="K220">
        <v>-1.51</v>
      </c>
      <c r="L220">
        <v>-16.190000000000001</v>
      </c>
      <c r="M220" s="2">
        <v>0.12</v>
      </c>
    </row>
    <row r="221" spans="1:13" x14ac:dyDescent="0.5">
      <c r="A221">
        <v>200210</v>
      </c>
      <c r="B221" s="6">
        <v>13.646207</v>
      </c>
      <c r="C221" s="2">
        <v>14.079506</v>
      </c>
      <c r="D221" s="2">
        <v>27.653893</v>
      </c>
      <c r="E221" s="2">
        <v>8.845675</v>
      </c>
      <c r="F221" s="2"/>
      <c r="G221" s="6">
        <f t="shared" si="6"/>
        <v>10.022708098384259</v>
      </c>
      <c r="H221" s="6">
        <f t="shared" si="7"/>
        <v>9.8827080983842581</v>
      </c>
      <c r="I221" s="4">
        <v>7.84</v>
      </c>
      <c r="J221">
        <v>-3.44</v>
      </c>
      <c r="K221">
        <v>-4.07</v>
      </c>
      <c r="L221">
        <v>-5.31</v>
      </c>
      <c r="M221" s="2">
        <v>0.14000000000000001</v>
      </c>
    </row>
    <row r="222" spans="1:13" x14ac:dyDescent="0.5">
      <c r="A222">
        <v>200209</v>
      </c>
      <c r="B222" s="6">
        <v>13.271148</v>
      </c>
      <c r="C222" s="2">
        <v>13.413543000000001</v>
      </c>
      <c r="D222" s="2">
        <v>25.468274999999998</v>
      </c>
      <c r="E222" s="2">
        <v>8.0398630000000004</v>
      </c>
      <c r="F222" s="2"/>
      <c r="G222" s="6">
        <f t="shared" si="6"/>
        <v>-10.721131258052862</v>
      </c>
      <c r="H222" s="6">
        <f t="shared" si="7"/>
        <v>-10.861131258052863</v>
      </c>
      <c r="I222" s="4">
        <v>-10.35</v>
      </c>
      <c r="J222">
        <v>2.39</v>
      </c>
      <c r="K222">
        <v>1.49</v>
      </c>
      <c r="L222">
        <v>9.09</v>
      </c>
      <c r="M222" s="2">
        <v>0.14000000000000001</v>
      </c>
    </row>
    <row r="223" spans="1:13" x14ac:dyDescent="0.5">
      <c r="A223">
        <v>200208</v>
      </c>
      <c r="B223" s="6">
        <v>14.44506</v>
      </c>
      <c r="C223" s="2">
        <v>14.169725</v>
      </c>
      <c r="D223" s="2">
        <v>28.840783999999999</v>
      </c>
      <c r="E223" s="2">
        <v>9.0053370000000008</v>
      </c>
      <c r="F223" s="2"/>
      <c r="G223" s="6">
        <f t="shared" si="6"/>
        <v>0.79333304754838352</v>
      </c>
      <c r="H223" s="6">
        <f t="shared" si="7"/>
        <v>0.65333304754838351</v>
      </c>
      <c r="I223" s="4">
        <v>0.5</v>
      </c>
      <c r="J223">
        <v>-2.94</v>
      </c>
      <c r="K223">
        <v>3.23</v>
      </c>
      <c r="L223">
        <v>1.76</v>
      </c>
      <c r="M223" s="2">
        <v>0.14000000000000001</v>
      </c>
    </row>
    <row r="224" spans="1:13" x14ac:dyDescent="0.5">
      <c r="A224">
        <v>200207</v>
      </c>
      <c r="B224" s="6">
        <v>14.506339000000001</v>
      </c>
      <c r="C224" s="2">
        <v>13.906796999999999</v>
      </c>
      <c r="D224" s="2">
        <v>28.556515000000001</v>
      </c>
      <c r="E224" s="2">
        <v>8.9344570000000001</v>
      </c>
      <c r="F224" s="2"/>
      <c r="G224" s="6">
        <f t="shared" si="6"/>
        <v>-5.6955237958322913</v>
      </c>
      <c r="H224" s="6">
        <f t="shared" si="7"/>
        <v>-5.8455237958322916</v>
      </c>
      <c r="I224" s="4">
        <v>-8.18</v>
      </c>
      <c r="J224">
        <v>-5.22</v>
      </c>
      <c r="K224">
        <v>-3.71</v>
      </c>
      <c r="L224">
        <v>3.34</v>
      </c>
      <c r="M224" s="2">
        <v>0.15</v>
      </c>
    </row>
    <row r="225" spans="1:13" x14ac:dyDescent="0.5">
      <c r="A225">
        <v>200206</v>
      </c>
      <c r="B225" s="6">
        <v>17.189609999999998</v>
      </c>
      <c r="C225" s="2">
        <v>15.748398999999999</v>
      </c>
      <c r="D225" s="2">
        <v>31.917061</v>
      </c>
      <c r="E225" s="2">
        <v>9.4740540000000006</v>
      </c>
      <c r="F225" s="2"/>
      <c r="G225" s="6">
        <f t="shared" si="6"/>
        <v>-7.3645088997618124</v>
      </c>
      <c r="H225" s="6">
        <f t="shared" si="7"/>
        <v>-7.4945088997618123</v>
      </c>
      <c r="I225" s="4">
        <v>-7.21</v>
      </c>
      <c r="J225">
        <v>4.2</v>
      </c>
      <c r="K225">
        <v>0.04</v>
      </c>
      <c r="L225">
        <v>6.15</v>
      </c>
      <c r="M225" s="2">
        <v>0.13</v>
      </c>
    </row>
    <row r="226" spans="1:13" x14ac:dyDescent="0.5">
      <c r="A226">
        <v>200205</v>
      </c>
      <c r="B226" s="6">
        <v>18.057306000000001</v>
      </c>
      <c r="C226" s="2">
        <v>16.778019</v>
      </c>
      <c r="D226" s="2">
        <v>34.207881999999998</v>
      </c>
      <c r="E226" s="2">
        <v>10.22724</v>
      </c>
      <c r="F226" s="2"/>
      <c r="G226" s="6">
        <f t="shared" si="6"/>
        <v>-2.1221959485454467</v>
      </c>
      <c r="H226" s="6">
        <f t="shared" si="7"/>
        <v>-2.2621959485454468</v>
      </c>
      <c r="I226" s="4">
        <v>-1.38</v>
      </c>
      <c r="J226">
        <v>-3.26</v>
      </c>
      <c r="K226">
        <v>1.57</v>
      </c>
      <c r="L226">
        <v>2.97</v>
      </c>
      <c r="M226" s="2">
        <v>0.14000000000000001</v>
      </c>
    </row>
    <row r="227" spans="1:13" x14ac:dyDescent="0.5">
      <c r="A227">
        <v>200204</v>
      </c>
      <c r="B227" s="6">
        <v>18.737698000000002</v>
      </c>
      <c r="C227" s="2">
        <v>17.551310999999998</v>
      </c>
      <c r="D227" s="2">
        <v>34.137107999999998</v>
      </c>
      <c r="E227" s="2">
        <v>10.448988</v>
      </c>
      <c r="F227" s="2"/>
      <c r="G227" s="6">
        <f t="shared" si="6"/>
        <v>-7.1291873683462015</v>
      </c>
      <c r="H227" s="6">
        <f t="shared" si="7"/>
        <v>-7.2791873683462018</v>
      </c>
      <c r="I227" s="4">
        <v>-5.2</v>
      </c>
      <c r="J227">
        <v>5.84</v>
      </c>
      <c r="K227">
        <v>3.96</v>
      </c>
      <c r="L227">
        <v>7.95</v>
      </c>
      <c r="M227" s="2">
        <v>0.15</v>
      </c>
    </row>
    <row r="228" spans="1:13" x14ac:dyDescent="0.5">
      <c r="A228">
        <v>200203</v>
      </c>
      <c r="B228" s="6">
        <v>17.984801999999998</v>
      </c>
      <c r="C228" s="2">
        <v>17.351410000000001</v>
      </c>
      <c r="D228" s="2">
        <v>35.881168000000002</v>
      </c>
      <c r="E228" s="2">
        <v>11.251099999999999</v>
      </c>
      <c r="F228" s="2"/>
      <c r="G228" s="6">
        <f t="shared" si="6"/>
        <v>2.2727045476816032</v>
      </c>
      <c r="H228" s="6">
        <f t="shared" si="7"/>
        <v>2.1427045476816033</v>
      </c>
      <c r="I228" s="4">
        <v>4.24</v>
      </c>
      <c r="J228">
        <v>4.1399999999999997</v>
      </c>
      <c r="K228">
        <v>1.08</v>
      </c>
      <c r="L228">
        <v>-1.67</v>
      </c>
      <c r="M228" s="2">
        <v>0.13</v>
      </c>
    </row>
    <row r="229" spans="1:13" x14ac:dyDescent="0.5">
      <c r="A229">
        <v>200202</v>
      </c>
      <c r="B229" s="6">
        <v>16.566858</v>
      </c>
      <c r="C229" s="2">
        <v>16.163668000000001</v>
      </c>
      <c r="D229" s="2">
        <v>34.226008999999998</v>
      </c>
      <c r="E229" s="2">
        <v>11.001078</v>
      </c>
      <c r="F229" s="2"/>
      <c r="G229" s="6">
        <f t="shared" si="6"/>
        <v>-2.7009170689736961</v>
      </c>
      <c r="H229" s="6">
        <f t="shared" si="7"/>
        <v>-2.830917068973696</v>
      </c>
      <c r="I229" s="4">
        <v>-2.29</v>
      </c>
      <c r="J229">
        <v>-1.07</v>
      </c>
      <c r="K229">
        <v>2.21</v>
      </c>
      <c r="L229">
        <v>6.77</v>
      </c>
      <c r="M229" s="2">
        <v>0.13</v>
      </c>
    </row>
    <row r="230" spans="1:13" x14ac:dyDescent="0.5">
      <c r="A230">
        <v>200201</v>
      </c>
      <c r="B230" s="6">
        <v>16.63747</v>
      </c>
      <c r="C230" s="2">
        <v>16.719545</v>
      </c>
      <c r="D230" s="2">
        <v>34.463379000000003</v>
      </c>
      <c r="E230" s="2">
        <v>11.306456000000001</v>
      </c>
      <c r="F230" s="2"/>
      <c r="G230" s="6">
        <f t="shared" si="6"/>
        <v>7.1514702643993289E-2</v>
      </c>
      <c r="H230" s="6">
        <f t="shared" si="7"/>
        <v>-6.8485297356006725E-2</v>
      </c>
      <c r="I230" s="4">
        <v>-1.44</v>
      </c>
      <c r="J230">
        <v>1.18</v>
      </c>
      <c r="K230">
        <v>3.38</v>
      </c>
      <c r="L230">
        <v>3.68</v>
      </c>
      <c r="M230" s="2">
        <v>0.14000000000000001</v>
      </c>
    </row>
    <row r="231" spans="1:13" x14ac:dyDescent="0.5">
      <c r="A231">
        <v>200112</v>
      </c>
      <c r="B231" s="6">
        <v>16.257698000000001</v>
      </c>
      <c r="C231" s="2">
        <v>16.703690000000002</v>
      </c>
      <c r="D231" s="2">
        <v>35.334240000000001</v>
      </c>
      <c r="E231" s="2">
        <v>11.298375999999999</v>
      </c>
      <c r="F231" s="2"/>
      <c r="G231" s="6">
        <f t="shared" si="6"/>
        <v>5.0625809209314809E-2</v>
      </c>
      <c r="H231" s="6">
        <f t="shared" si="7"/>
        <v>-9.9374190790685185E-2</v>
      </c>
      <c r="I231" s="4">
        <v>1.61</v>
      </c>
      <c r="J231">
        <v>4.79</v>
      </c>
      <c r="K231">
        <v>0.9</v>
      </c>
      <c r="L231">
        <v>-0.02</v>
      </c>
      <c r="M231" s="2">
        <v>0.15</v>
      </c>
    </row>
    <row r="232" spans="1:13" x14ac:dyDescent="0.5">
      <c r="A232">
        <v>200111</v>
      </c>
      <c r="B232" s="6">
        <v>15.246235</v>
      </c>
      <c r="C232" s="2">
        <v>15.798501</v>
      </c>
      <c r="D232" s="2">
        <v>34.848461</v>
      </c>
      <c r="E232" s="2">
        <v>11.292659</v>
      </c>
      <c r="F232" s="2"/>
      <c r="G232" s="6">
        <f t="shared" si="6"/>
        <v>9.0062562966696902</v>
      </c>
      <c r="H232" s="6">
        <f t="shared" si="7"/>
        <v>8.8362562966696903</v>
      </c>
      <c r="I232" s="4">
        <v>7.54</v>
      </c>
      <c r="J232">
        <v>-0.48</v>
      </c>
      <c r="K232">
        <v>2.16</v>
      </c>
      <c r="L232">
        <v>-8.58</v>
      </c>
      <c r="M232" s="2">
        <v>0.17</v>
      </c>
    </row>
    <row r="233" spans="1:13" x14ac:dyDescent="0.5">
      <c r="A233">
        <v>200110</v>
      </c>
      <c r="B233" s="6">
        <v>14.138469000000001</v>
      </c>
      <c r="C233" s="2">
        <v>14.917323</v>
      </c>
      <c r="D233" s="2">
        <v>32.735270999999997</v>
      </c>
      <c r="E233" s="2">
        <v>10.359643</v>
      </c>
      <c r="F233" s="2"/>
      <c r="G233" s="6">
        <f t="shared" si="6"/>
        <v>3.1788548565102159</v>
      </c>
      <c r="H233" s="6">
        <f t="shared" si="7"/>
        <v>2.9588548565102157</v>
      </c>
      <c r="I233" s="4">
        <v>2.46</v>
      </c>
      <c r="J233">
        <v>7.57</v>
      </c>
      <c r="K233">
        <v>-7.66</v>
      </c>
      <c r="L233">
        <v>-8.41</v>
      </c>
      <c r="M233" s="2">
        <v>0.22</v>
      </c>
    </row>
    <row r="234" spans="1:13" x14ac:dyDescent="0.5">
      <c r="A234">
        <v>200109</v>
      </c>
      <c r="B234" s="6">
        <v>13.564727</v>
      </c>
      <c r="C234" s="2">
        <v>13.96912</v>
      </c>
      <c r="D234" s="2">
        <v>32.856144</v>
      </c>
      <c r="E234" s="2">
        <v>10.040471</v>
      </c>
      <c r="F234" s="2"/>
      <c r="G234" s="6">
        <f t="shared" si="6"/>
        <v>-6.559451458981524</v>
      </c>
      <c r="H234" s="6">
        <f t="shared" si="7"/>
        <v>-6.8394514589815243</v>
      </c>
      <c r="I234" s="4">
        <v>-9.25</v>
      </c>
      <c r="J234">
        <v>-6.25</v>
      </c>
      <c r="K234">
        <v>1.57</v>
      </c>
      <c r="L234">
        <v>11.54</v>
      </c>
      <c r="M234" s="2">
        <v>0.28000000000000003</v>
      </c>
    </row>
    <row r="235" spans="1:13" x14ac:dyDescent="0.5">
      <c r="A235">
        <v>200108</v>
      </c>
      <c r="B235" s="6">
        <v>15.871112</v>
      </c>
      <c r="C235" s="2">
        <v>16.039106</v>
      </c>
      <c r="D235" s="2">
        <v>36.278530000000003</v>
      </c>
      <c r="E235" s="2">
        <v>10.745304000000001</v>
      </c>
      <c r="F235" s="2"/>
      <c r="G235" s="6">
        <f t="shared" si="6"/>
        <v>-6.9583246564720476</v>
      </c>
      <c r="H235" s="6">
        <f t="shared" si="7"/>
        <v>-7.2683246564720472</v>
      </c>
      <c r="I235" s="4">
        <v>-6.46</v>
      </c>
      <c r="J235">
        <v>2.48</v>
      </c>
      <c r="K235">
        <v>2.33</v>
      </c>
      <c r="L235">
        <v>5.54</v>
      </c>
      <c r="M235" s="2">
        <v>0.31</v>
      </c>
    </row>
    <row r="236" spans="1:13" x14ac:dyDescent="0.5">
      <c r="A236">
        <v>200107</v>
      </c>
      <c r="B236" s="6">
        <v>16.024992000000001</v>
      </c>
      <c r="C236" s="2">
        <v>16.403631000000001</v>
      </c>
      <c r="D236" s="2">
        <v>38.574950999999999</v>
      </c>
      <c r="E236" s="2">
        <v>11.548914999999999</v>
      </c>
      <c r="F236" s="2"/>
      <c r="G236" s="6">
        <f t="shared" si="6"/>
        <v>-0.82003345298167218</v>
      </c>
      <c r="H236" s="6">
        <f t="shared" si="7"/>
        <v>-1.1200334529816722</v>
      </c>
      <c r="I236" s="4">
        <v>-2.13</v>
      </c>
      <c r="J236">
        <v>-4.2300000000000004</v>
      </c>
      <c r="K236">
        <v>5.35</v>
      </c>
      <c r="L236">
        <v>5.47</v>
      </c>
      <c r="M236" s="2">
        <v>0.3</v>
      </c>
    </row>
    <row r="237" spans="1:13" x14ac:dyDescent="0.5">
      <c r="A237">
        <v>200106</v>
      </c>
      <c r="B237" s="6">
        <v>16.037312</v>
      </c>
      <c r="C237" s="2">
        <v>16.726942000000001</v>
      </c>
      <c r="D237" s="2">
        <v>39.185783000000001</v>
      </c>
      <c r="E237" s="2">
        <v>11.644403000000001</v>
      </c>
      <c r="F237" s="2"/>
      <c r="G237" s="6">
        <f t="shared" si="6"/>
        <v>-0.88854211103843728</v>
      </c>
      <c r="H237" s="6">
        <f t="shared" si="7"/>
        <v>-1.1685421110384373</v>
      </c>
      <c r="I237" s="4">
        <v>-1.94</v>
      </c>
      <c r="J237">
        <v>6.25</v>
      </c>
      <c r="K237">
        <v>-1.1599999999999999</v>
      </c>
      <c r="L237">
        <v>0.34</v>
      </c>
      <c r="M237" s="2">
        <v>0.28000000000000003</v>
      </c>
    </row>
    <row r="238" spans="1:13" x14ac:dyDescent="0.5">
      <c r="A238">
        <v>200105</v>
      </c>
      <c r="B238" s="6">
        <v>15.745174</v>
      </c>
      <c r="C238" s="2">
        <v>16.455753000000001</v>
      </c>
      <c r="D238" s="2">
        <v>40.409142000000003</v>
      </c>
      <c r="E238" s="2">
        <v>11.748796</v>
      </c>
      <c r="F238" s="2"/>
      <c r="G238" s="6">
        <f t="shared" si="6"/>
        <v>0.61766737837054553</v>
      </c>
      <c r="H238" s="6">
        <f t="shared" si="7"/>
        <v>0.29766737837054552</v>
      </c>
      <c r="I238" s="4">
        <v>0.72</v>
      </c>
      <c r="J238">
        <v>2.5299999999999998</v>
      </c>
      <c r="K238">
        <v>3.34</v>
      </c>
      <c r="L238">
        <v>2.12</v>
      </c>
      <c r="M238" s="2">
        <v>0.32</v>
      </c>
    </row>
    <row r="239" spans="1:13" x14ac:dyDescent="0.5">
      <c r="A239">
        <v>200104</v>
      </c>
      <c r="B239" s="6">
        <v>15.299372</v>
      </c>
      <c r="C239" s="2">
        <v>16.206268000000001</v>
      </c>
      <c r="D239" s="2">
        <v>40.199966000000003</v>
      </c>
      <c r="E239" s="2">
        <v>11.676672999999999</v>
      </c>
      <c r="F239" s="2"/>
      <c r="G239" s="6">
        <f t="shared" si="6"/>
        <v>9.0443711982936215</v>
      </c>
      <c r="H239" s="6">
        <f t="shared" si="7"/>
        <v>8.6543711982936209</v>
      </c>
      <c r="I239" s="4">
        <v>7.94</v>
      </c>
      <c r="J239">
        <v>0.61</v>
      </c>
      <c r="K239">
        <v>-4.8</v>
      </c>
      <c r="L239">
        <v>-7.97</v>
      </c>
      <c r="M239" s="2">
        <v>0.39</v>
      </c>
    </row>
    <row r="240" spans="1:13" x14ac:dyDescent="0.5">
      <c r="A240">
        <v>200103</v>
      </c>
      <c r="B240" s="6">
        <v>14.300826000000001</v>
      </c>
      <c r="C240" s="2">
        <v>14.714981</v>
      </c>
      <c r="D240" s="2">
        <v>37.539158</v>
      </c>
      <c r="E240" s="2">
        <v>10.708185</v>
      </c>
      <c r="F240" s="2"/>
      <c r="G240" s="6">
        <f t="shared" si="6"/>
        <v>-9.1055591498851225</v>
      </c>
      <c r="H240" s="6">
        <f t="shared" si="7"/>
        <v>-9.5255591498851224</v>
      </c>
      <c r="I240" s="4">
        <v>-7.26</v>
      </c>
      <c r="J240">
        <v>0.17</v>
      </c>
      <c r="K240">
        <v>6.52</v>
      </c>
      <c r="L240">
        <v>8.35</v>
      </c>
      <c r="M240" s="2">
        <v>0.42</v>
      </c>
    </row>
    <row r="241" spans="1:13" x14ac:dyDescent="0.5">
      <c r="A241">
        <v>200102</v>
      </c>
      <c r="B241" s="6">
        <v>15.067951000000001</v>
      </c>
      <c r="C241" s="2">
        <v>15.587077000000001</v>
      </c>
      <c r="D241" s="2">
        <v>39.126244</v>
      </c>
      <c r="E241" s="2">
        <v>11.780901999999999</v>
      </c>
      <c r="F241" s="2"/>
      <c r="G241" s="6">
        <f t="shared" si="6"/>
        <v>-11.95462946424235</v>
      </c>
      <c r="H241" s="6">
        <f t="shared" si="7"/>
        <v>-12.334629464242351</v>
      </c>
      <c r="I241" s="4">
        <v>-10.050000000000001</v>
      </c>
      <c r="J241">
        <v>-0.82</v>
      </c>
      <c r="K241">
        <v>12.58</v>
      </c>
      <c r="L241">
        <v>12.51</v>
      </c>
      <c r="M241" s="2">
        <v>0.38</v>
      </c>
    </row>
    <row r="242" spans="1:13" x14ac:dyDescent="0.5">
      <c r="A242">
        <v>200101</v>
      </c>
      <c r="B242" s="6">
        <v>15.7309</v>
      </c>
      <c r="C242" s="2">
        <v>16.986338</v>
      </c>
      <c r="D242" s="2">
        <v>41.895653000000003</v>
      </c>
      <c r="E242" s="2">
        <v>13.38049</v>
      </c>
      <c r="F242" s="2"/>
      <c r="G242" s="6">
        <f t="shared" si="6"/>
        <v>3.6878431385920285</v>
      </c>
      <c r="H242" s="6">
        <f t="shared" si="7"/>
        <v>3.1478431385920285</v>
      </c>
      <c r="I242" s="4">
        <v>3.13</v>
      </c>
      <c r="J242">
        <v>6.76</v>
      </c>
      <c r="K242">
        <v>-5.33</v>
      </c>
      <c r="L242">
        <v>-25.05</v>
      </c>
      <c r="M242" s="2">
        <v>0.54</v>
      </c>
    </row>
    <row r="243" spans="1:13" x14ac:dyDescent="0.5">
      <c r="A243">
        <v>200012</v>
      </c>
      <c r="B243" s="6">
        <v>14.487879</v>
      </c>
      <c r="C243" s="2">
        <v>16.881039000000001</v>
      </c>
      <c r="D243" s="2">
        <v>39.860764000000003</v>
      </c>
      <c r="E243" s="2">
        <v>12.904589</v>
      </c>
      <c r="F243" s="2"/>
      <c r="G243" s="6">
        <f t="shared" si="6"/>
        <v>-5.0021966871249157</v>
      </c>
      <c r="H243" s="6">
        <f t="shared" si="7"/>
        <v>-5.5021966871249157</v>
      </c>
      <c r="I243" s="4">
        <v>1.19</v>
      </c>
      <c r="J243">
        <v>0.73</v>
      </c>
      <c r="K243">
        <v>7.67</v>
      </c>
      <c r="L243">
        <v>6.7</v>
      </c>
      <c r="M243" s="2">
        <v>0.5</v>
      </c>
    </row>
    <row r="244" spans="1:13" x14ac:dyDescent="0.5">
      <c r="A244">
        <v>200011</v>
      </c>
      <c r="B244" s="6">
        <v>12.923845999999999</v>
      </c>
      <c r="C244" s="2">
        <v>15.747337999999999</v>
      </c>
      <c r="D244" s="2">
        <v>38.091782000000002</v>
      </c>
      <c r="E244" s="2">
        <v>13.584092</v>
      </c>
      <c r="F244" s="2"/>
      <c r="G244" s="6">
        <f t="shared" si="6"/>
        <v>-10.753095156174119</v>
      </c>
      <c r="H244" s="6">
        <f t="shared" si="7"/>
        <v>-11.263095156174119</v>
      </c>
      <c r="I244" s="4">
        <v>-10.72</v>
      </c>
      <c r="J244">
        <v>-3.5</v>
      </c>
      <c r="K244">
        <v>12.53</v>
      </c>
      <c r="L244">
        <v>-2.4</v>
      </c>
      <c r="M244" s="2">
        <v>0.51</v>
      </c>
    </row>
    <row r="245" spans="1:13" x14ac:dyDescent="0.5">
      <c r="A245">
        <v>200010</v>
      </c>
      <c r="B245" s="6">
        <v>13.476551000000001</v>
      </c>
      <c r="C245" s="2">
        <v>18.193026</v>
      </c>
      <c r="D245" s="2">
        <v>40.391452999999998</v>
      </c>
      <c r="E245" s="2">
        <v>15.220799</v>
      </c>
      <c r="F245" s="2"/>
      <c r="G245" s="6">
        <f t="shared" si="6"/>
        <v>-2.9036721026273526</v>
      </c>
      <c r="H245" s="6">
        <f t="shared" si="7"/>
        <v>-3.4636721026273527</v>
      </c>
      <c r="I245" s="4">
        <v>-2.76</v>
      </c>
      <c r="J245">
        <v>-3.87</v>
      </c>
      <c r="K245">
        <v>5.71</v>
      </c>
      <c r="L245">
        <v>-4.63</v>
      </c>
      <c r="M245" s="2">
        <v>0.56000000000000005</v>
      </c>
    </row>
    <row r="246" spans="1:13" x14ac:dyDescent="0.5">
      <c r="A246">
        <v>200009</v>
      </c>
      <c r="B246" s="6">
        <v>13.574963</v>
      </c>
      <c r="C246" s="2">
        <v>18.320872999999999</v>
      </c>
      <c r="D246" s="2">
        <v>39.560070000000003</v>
      </c>
      <c r="E246" s="2">
        <v>15.675978000000001</v>
      </c>
      <c r="F246" s="2"/>
      <c r="G246" s="6">
        <f t="shared" si="6"/>
        <v>-9.4783454239812936</v>
      </c>
      <c r="H246" s="6">
        <f t="shared" si="7"/>
        <v>-9.9883454239812934</v>
      </c>
      <c r="I246" s="4">
        <v>-5.45</v>
      </c>
      <c r="J246">
        <v>-1.89</v>
      </c>
      <c r="K246">
        <v>7.28</v>
      </c>
      <c r="L246">
        <v>2.2000000000000002</v>
      </c>
      <c r="M246" s="2">
        <v>0.51</v>
      </c>
    </row>
    <row r="247" spans="1:13" x14ac:dyDescent="0.5">
      <c r="A247">
        <v>200008</v>
      </c>
      <c r="B247" s="6">
        <v>13.621931</v>
      </c>
      <c r="C247" s="2">
        <v>19.16189</v>
      </c>
      <c r="D247" s="2">
        <v>39.569862000000001</v>
      </c>
      <c r="E247" s="2">
        <v>17.317378999999999</v>
      </c>
      <c r="F247" s="2"/>
      <c r="G247" s="6"/>
      <c r="H247" s="6"/>
      <c r="I247" s="4">
        <v>7.03</v>
      </c>
      <c r="J247">
        <v>-0.65</v>
      </c>
      <c r="K247">
        <v>-1.47</v>
      </c>
      <c r="L247">
        <v>5.7</v>
      </c>
      <c r="M247" s="2">
        <v>0.5</v>
      </c>
    </row>
  </sheetData>
  <mergeCells count="1">
    <mergeCell ref="I1:M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FB8E3-F041-409C-8AF9-4285D463E4FA}">
  <dimension ref="A1:Z63"/>
  <sheetViews>
    <sheetView tabSelected="1" zoomScale="115" zoomScaleNormal="115" workbookViewId="0">
      <pane xSplit="1" ySplit="2" topLeftCell="K23" activePane="bottomRight" state="frozen"/>
      <selection pane="topRight" activeCell="B1" sqref="B1"/>
      <selection pane="bottomLeft" activeCell="A3" sqref="A3"/>
      <selection pane="bottomRight" activeCell="R37" sqref="R37"/>
    </sheetView>
  </sheetViews>
  <sheetFormatPr defaultRowHeight="14.35" x14ac:dyDescent="0.5"/>
  <cols>
    <col min="2" max="6" width="10.29296875" hidden="1" customWidth="1"/>
    <col min="7" max="12" width="9" style="29"/>
    <col min="13" max="13" width="10" style="35" bestFit="1" customWidth="1"/>
    <col min="14" max="14" width="11.703125" style="35" bestFit="1" customWidth="1"/>
    <col min="15" max="15" width="5.5859375" style="21" customWidth="1"/>
    <col min="16" max="16" width="22" style="21" bestFit="1" customWidth="1"/>
    <col min="17" max="17" width="8.1171875" style="21" customWidth="1"/>
    <col min="18" max="26" width="9" style="21"/>
  </cols>
  <sheetData>
    <row r="1" spans="1:23" x14ac:dyDescent="0.5">
      <c r="B1" s="5" t="s">
        <v>5</v>
      </c>
      <c r="C1" s="8" t="s">
        <v>6</v>
      </c>
      <c r="D1" s="8" t="s">
        <v>8</v>
      </c>
      <c r="E1" s="8" t="s">
        <v>7</v>
      </c>
      <c r="G1" s="32" t="s">
        <v>44</v>
      </c>
      <c r="H1" s="32"/>
      <c r="I1" s="32"/>
      <c r="J1" s="32"/>
      <c r="K1" s="32"/>
      <c r="L1" s="32"/>
      <c r="M1" s="33"/>
      <c r="N1" s="33"/>
    </row>
    <row r="2" spans="1:23" x14ac:dyDescent="0.5">
      <c r="A2" s="8" t="s">
        <v>0</v>
      </c>
      <c r="B2" s="5" t="s">
        <v>1</v>
      </c>
      <c r="C2" s="8" t="s">
        <v>2</v>
      </c>
      <c r="D2" s="8" t="s">
        <v>4</v>
      </c>
      <c r="E2" s="8" t="s">
        <v>3</v>
      </c>
      <c r="F2" s="8" t="s">
        <v>14</v>
      </c>
      <c r="G2" s="27" t="s">
        <v>43</v>
      </c>
      <c r="H2" s="27" t="s">
        <v>1</v>
      </c>
      <c r="I2" s="27" t="s">
        <v>2</v>
      </c>
      <c r="J2" s="27" t="s">
        <v>4</v>
      </c>
      <c r="K2" s="27" t="s">
        <v>3</v>
      </c>
      <c r="L2" s="27" t="s">
        <v>14</v>
      </c>
      <c r="M2" s="33" t="s">
        <v>54</v>
      </c>
      <c r="N2" s="33" t="s">
        <v>55</v>
      </c>
      <c r="P2" s="22" t="s">
        <v>45</v>
      </c>
      <c r="Q2" s="23">
        <f>AVERAGE(Data!M3:M62)/100</f>
        <v>8.9333333333333279E-4</v>
      </c>
      <c r="R2" s="21" t="str">
        <f ca="1">_xlfn.FORMULATEXT(Q2)</f>
        <v>=AVERAGE(Data!M3:M62)/100</v>
      </c>
    </row>
    <row r="3" spans="1:23" x14ac:dyDescent="0.5">
      <c r="A3">
        <v>202012</v>
      </c>
      <c r="B3" s="6">
        <v>81.309997999999993</v>
      </c>
      <c r="C3" s="2">
        <v>113.922646</v>
      </c>
      <c r="D3" s="2">
        <v>127.233788</v>
      </c>
      <c r="E3" s="2">
        <v>63.672421</v>
      </c>
      <c r="F3" s="2">
        <v>122.529617</v>
      </c>
      <c r="G3" s="28">
        <f>(Data!I3+Data!M3)/100</f>
        <v>4.6399999999999997E-2</v>
      </c>
      <c r="H3" s="28">
        <f>B3/B4-1</f>
        <v>7.4960326215762985E-2</v>
      </c>
      <c r="I3" s="28">
        <f t="shared" ref="I3:L3" si="0">C3/C4-1</f>
        <v>8.5877287164082716E-2</v>
      </c>
      <c r="J3" s="28">
        <f t="shared" si="0"/>
        <v>2.7118130535651153E-2</v>
      </c>
      <c r="K3" s="28">
        <f t="shared" si="0"/>
        <v>3.7554914828242136E-2</v>
      </c>
      <c r="L3" s="28">
        <f t="shared" si="0"/>
        <v>0.10785792347246526</v>
      </c>
      <c r="M3" s="34">
        <f t="array" ref="M3">$Q$26+MMULT(H3:K3,$Q$27:$Q$30)</f>
        <v>7.3158256159513546E-2</v>
      </c>
      <c r="N3" s="34">
        <f>(L3-M3)^2</f>
        <v>1.2040669116295294E-3</v>
      </c>
    </row>
    <row r="4" spans="1:23" x14ac:dyDescent="0.5">
      <c r="A4">
        <v>202011</v>
      </c>
      <c r="B4" s="6">
        <v>75.639999000000003</v>
      </c>
      <c r="C4" s="2">
        <v>104.91300200000001</v>
      </c>
      <c r="D4" s="2">
        <v>123.87454200000001</v>
      </c>
      <c r="E4" s="2">
        <v>61.367759999999997</v>
      </c>
      <c r="F4" s="2">
        <v>110.60047900000001</v>
      </c>
      <c r="G4" s="28">
        <f>(Data!I4+Data!M4)/100</f>
        <v>0.12480000000000001</v>
      </c>
      <c r="H4" s="28">
        <f t="shared" ref="H4:H62" si="1">B4/B5-1</f>
        <v>0.19211974480504734</v>
      </c>
      <c r="I4" s="28">
        <f t="shared" ref="I4:I62" si="2">C4/C5-1</f>
        <v>0.17289459677532881</v>
      </c>
      <c r="J4" s="28">
        <f t="shared" ref="J4:J62" si="3">D4/D5-1</f>
        <v>0.12908783375128041</v>
      </c>
      <c r="K4" s="28">
        <f t="shared" ref="K4:K62" si="4">E4/E5-1</f>
        <v>9.5068553401074896E-2</v>
      </c>
      <c r="L4" s="28">
        <f t="shared" ref="L4:L62" si="5">F4/F5-1</f>
        <v>0.23769136376950195</v>
      </c>
      <c r="M4" s="34">
        <f t="array" ref="M4">$Q$26+MMULT(H4:K4,$Q$27:$Q$30)</f>
        <v>0.14148856634037221</v>
      </c>
      <c r="N4" s="34">
        <f t="shared" ref="N4:N63" si="6">(L4-M4)^2</f>
        <v>9.2549782331901708E-3</v>
      </c>
      <c r="Q4" s="24" t="s">
        <v>43</v>
      </c>
      <c r="R4" s="24" t="s">
        <v>1</v>
      </c>
      <c r="S4" s="24" t="s">
        <v>2</v>
      </c>
      <c r="T4" s="24" t="s">
        <v>4</v>
      </c>
      <c r="U4" s="24" t="s">
        <v>3</v>
      </c>
      <c r="V4" s="24" t="s">
        <v>14</v>
      </c>
    </row>
    <row r="5" spans="1:23" x14ac:dyDescent="0.5">
      <c r="A5">
        <v>202010</v>
      </c>
      <c r="B5" s="6">
        <v>63.450001</v>
      </c>
      <c r="C5" s="2">
        <v>89.447936999999996</v>
      </c>
      <c r="D5" s="2">
        <v>109.712051</v>
      </c>
      <c r="E5" s="2">
        <v>56.040107999999996</v>
      </c>
      <c r="F5" s="2">
        <v>89.360305999999994</v>
      </c>
      <c r="G5" s="28">
        <f>(Data!I5+Data!M5)/100</f>
        <v>-2.0900000000000002E-2</v>
      </c>
      <c r="H5" s="28">
        <f t="shared" si="1"/>
        <v>4.1440312750511854E-2</v>
      </c>
      <c r="I5" s="28">
        <f t="shared" si="2"/>
        <v>1.8471548992953224E-2</v>
      </c>
      <c r="J5" s="28">
        <f t="shared" si="3"/>
        <v>-1.1291692119879904E-2</v>
      </c>
      <c r="K5" s="28">
        <f t="shared" si="4"/>
        <v>-2.5362780352881975E-2</v>
      </c>
      <c r="L5" s="28">
        <f t="shared" si="5"/>
        <v>-1.3152121472164935E-2</v>
      </c>
      <c r="M5" s="34">
        <f t="array" ref="M5">$Q$26+MMULT(H5:K5,$Q$27:$Q$30)</f>
        <v>1.0834898445628786E-2</v>
      </c>
      <c r="N5" s="34">
        <f t="shared" si="6"/>
        <v>5.7537712453663271E-4</v>
      </c>
      <c r="P5" s="21" t="s">
        <v>46</v>
      </c>
      <c r="Q5" s="25">
        <f>AVERAGE(G3:G62)</f>
        <v>1.377333333333333E-2</v>
      </c>
      <c r="R5" s="25">
        <f>AVERAGE(H3:H62)</f>
        <v>1.0542177736775219E-2</v>
      </c>
      <c r="S5" s="25">
        <f>AVERAGE(I3:I62)</f>
        <v>1.2833482506140918E-2</v>
      </c>
      <c r="T5" s="25">
        <f>AVERAGE(J3:J62)</f>
        <v>9.3600287696154819E-3</v>
      </c>
      <c r="U5" s="25">
        <f>AVERAGE(K3:K62)</f>
        <v>1.5449693364820964E-2</v>
      </c>
      <c r="V5" s="25">
        <f>AVERAGE(L3:L62)</f>
        <v>3.5909942385652822E-2</v>
      </c>
      <c r="W5" s="25" t="str">
        <f ca="1">_xlfn.FORMULATEXT(V5)</f>
        <v>=AVERAGE(L3:L62)</v>
      </c>
    </row>
    <row r="6" spans="1:23" x14ac:dyDescent="0.5">
      <c r="A6">
        <v>202009</v>
      </c>
      <c r="B6" s="6">
        <v>60.925240000000002</v>
      </c>
      <c r="C6" s="2">
        <v>87.825660999999997</v>
      </c>
      <c r="D6" s="2">
        <v>110.965034</v>
      </c>
      <c r="E6" s="2">
        <v>57.498427999999997</v>
      </c>
      <c r="F6" s="2">
        <v>90.551247000000004</v>
      </c>
      <c r="G6" s="28">
        <f>(Data!I6+Data!M6)/100</f>
        <v>-3.6200000000000003E-2</v>
      </c>
      <c r="H6" s="28">
        <f t="shared" si="1"/>
        <v>-5.6347853670292714E-2</v>
      </c>
      <c r="I6" s="28">
        <f t="shared" si="2"/>
        <v>-4.3633744524715024E-2</v>
      </c>
      <c r="J6" s="28">
        <f t="shared" si="3"/>
        <v>-3.2355252175521376E-2</v>
      </c>
      <c r="K6" s="28">
        <f t="shared" si="4"/>
        <v>-5.0069825906906673E-2</v>
      </c>
      <c r="L6" s="28">
        <f t="shared" si="5"/>
        <v>-3.4931327916631782E-2</v>
      </c>
      <c r="M6" s="34">
        <f t="array" ref="M6">$Q$26+MMULT(H6:K6,$Q$27:$Q$30)</f>
        <v>-2.7436154875286084E-2</v>
      </c>
      <c r="N6" s="34">
        <f t="shared" si="6"/>
        <v>5.6177618919715325E-5</v>
      </c>
    </row>
    <row r="7" spans="1:23" x14ac:dyDescent="0.5">
      <c r="A7">
        <v>202008</v>
      </c>
      <c r="B7" s="6">
        <v>64.563239999999993</v>
      </c>
      <c r="C7" s="2">
        <v>91.832663999999994</v>
      </c>
      <c r="D7" s="2">
        <v>114.67538500000001</v>
      </c>
      <c r="E7" s="2">
        <v>60.529110000000003</v>
      </c>
      <c r="F7" s="2">
        <v>93.828811999999999</v>
      </c>
      <c r="G7" s="28">
        <f>(Data!I7+Data!M7)/100</f>
        <v>7.6399999999999996E-2</v>
      </c>
      <c r="H7" s="28">
        <f t="shared" si="1"/>
        <v>5.0700594651069464E-2</v>
      </c>
      <c r="I7" s="28">
        <f t="shared" si="2"/>
        <v>2.9118017652778549E-2</v>
      </c>
      <c r="J7" s="28">
        <f t="shared" si="3"/>
        <v>3.5278414297701621E-2</v>
      </c>
      <c r="K7" s="28">
        <f t="shared" si="4"/>
        <v>9.4385492064413379E-2</v>
      </c>
      <c r="L7" s="28">
        <f t="shared" si="5"/>
        <v>0.18613908079668851</v>
      </c>
      <c r="M7" s="34">
        <f t="array" ref="M7">$Q$26+MMULT(H7:K7,$Q$27:$Q$30)</f>
        <v>9.6992715645771624E-2</v>
      </c>
      <c r="N7" s="34">
        <f t="shared" si="6"/>
        <v>7.9470744196206075E-3</v>
      </c>
      <c r="P7" s="21" t="s">
        <v>47</v>
      </c>
      <c r="Q7" s="23">
        <f>_xlfn.VAR.S(G3:G62)</f>
        <v>2.1842931751412439E-3</v>
      </c>
      <c r="R7" s="23">
        <f>_xlfn.VAR.S(H3:H62)</f>
        <v>4.6491303320487405E-3</v>
      </c>
      <c r="S7" s="23">
        <f>_xlfn.VAR.S(I3:I62)</f>
        <v>3.6138573777457286E-3</v>
      </c>
      <c r="T7" s="23">
        <f>_xlfn.VAR.S(J3:J62)</f>
        <v>2.2519001255176009E-3</v>
      </c>
      <c r="U7" s="23">
        <f>_xlfn.VAR.S(K3:K62)</f>
        <v>2.0255616073913516E-3</v>
      </c>
      <c r="V7" s="23">
        <f>_xlfn.VAR.S(L3:L62)</f>
        <v>8.6460066307692228E-3</v>
      </c>
      <c r="W7" s="25" t="str">
        <f ca="1">_xlfn.FORMULATEXT(V7)</f>
        <v>=VAR.S(L3:L62)</v>
      </c>
    </row>
    <row r="8" spans="1:23" x14ac:dyDescent="0.5">
      <c r="A8">
        <v>202007</v>
      </c>
      <c r="B8" s="6">
        <v>61.447800000000001</v>
      </c>
      <c r="C8" s="2">
        <v>89.234336999999996</v>
      </c>
      <c r="D8" s="2">
        <v>110.76767700000001</v>
      </c>
      <c r="E8" s="2">
        <v>55.308765000000001</v>
      </c>
      <c r="F8" s="2">
        <v>79.104393000000002</v>
      </c>
      <c r="G8" s="28">
        <f>(Data!I8+Data!M8)/100</f>
        <v>5.779999999999999E-2</v>
      </c>
      <c r="H8" s="28">
        <f t="shared" si="1"/>
        <v>3.0300815014728366E-2</v>
      </c>
      <c r="I8" s="28">
        <f t="shared" si="2"/>
        <v>5.7808982093680461E-2</v>
      </c>
      <c r="J8" s="28">
        <f t="shared" si="3"/>
        <v>4.3335471319517538E-2</v>
      </c>
      <c r="K8" s="28">
        <f t="shared" si="4"/>
        <v>7.3783378790077903E-2</v>
      </c>
      <c r="L8" s="28">
        <f t="shared" si="5"/>
        <v>0.1270510031500538</v>
      </c>
      <c r="M8" s="34">
        <f t="array" ref="M8">$Q$26+MMULT(H8:K8,$Q$27:$Q$30)</f>
        <v>8.8672549347707699E-2</v>
      </c>
      <c r="N8" s="34">
        <f t="shared" si="6"/>
        <v>1.4729057162588138E-3</v>
      </c>
      <c r="P8" s="21" t="s">
        <v>48</v>
      </c>
      <c r="Q8" s="26">
        <f>SLOPE(G3:G62,$G$3:$G$62)</f>
        <v>1</v>
      </c>
      <c r="R8" s="26">
        <f>SLOPE(H3:H62,$G$3:$G$62)</f>
        <v>1.3165972790665181</v>
      </c>
      <c r="S8" s="26">
        <f>SLOPE(I3:I62,$G$3:$G$62)</f>
        <v>1.1889885234191671</v>
      </c>
      <c r="T8" s="26">
        <f>SLOPE(J3:J62,$G$3:$G$62)</f>
        <v>0.97240697315199598</v>
      </c>
      <c r="U8" s="26">
        <f>SLOPE(K3:K62,$G$3:$G$62)</f>
        <v>0.92491571221246427</v>
      </c>
      <c r="V8" s="26">
        <f>SLOPE(L3:L62,$G$3:$G$62)</f>
        <v>1.679987640301666</v>
      </c>
      <c r="W8" s="25" t="str">
        <f ca="1">_xlfn.FORMULATEXT(V8)</f>
        <v>=SLOPE(L3:L62,$G$3:$G$62)</v>
      </c>
    </row>
    <row r="9" spans="1:23" x14ac:dyDescent="0.5">
      <c r="A9">
        <v>202006</v>
      </c>
      <c r="B9" s="6">
        <v>59.640639999999998</v>
      </c>
      <c r="C9" s="2">
        <v>84.357703999999998</v>
      </c>
      <c r="D9" s="2">
        <v>106.16688499999999</v>
      </c>
      <c r="E9" s="2">
        <v>51.508308</v>
      </c>
      <c r="F9" s="2">
        <v>70.187056999999996</v>
      </c>
      <c r="G9" s="28">
        <f>(Data!I9+Data!M9)/100</f>
        <v>2.4699999999999996E-2</v>
      </c>
      <c r="H9" s="28">
        <f t="shared" si="1"/>
        <v>3.1271360307372209E-2</v>
      </c>
      <c r="I9" s="28">
        <f t="shared" si="2"/>
        <v>3.6315785807647272E-2</v>
      </c>
      <c r="J9" s="28">
        <f t="shared" si="3"/>
        <v>-1.5646378355059776E-2</v>
      </c>
      <c r="K9" s="28">
        <f t="shared" si="4"/>
        <v>3.8436517651339486E-2</v>
      </c>
      <c r="L9" s="28">
        <f t="shared" si="5"/>
        <v>0.13514802253823421</v>
      </c>
      <c r="M9" s="34">
        <f t="array" ref="M9">$Q$26+MMULT(H9:K9,$Q$27:$Q$30)</f>
        <v>5.8888555323589407E-2</v>
      </c>
      <c r="N9" s="34">
        <f t="shared" si="6"/>
        <v>5.8155063398614851E-3</v>
      </c>
      <c r="P9" s="21" t="s">
        <v>41</v>
      </c>
      <c r="Q9" s="23">
        <f>INTERCEPT(G3:G62,$G$3:$G$62)</f>
        <v>0</v>
      </c>
      <c r="R9" s="23">
        <f>INTERCEPT(H3:H62,$G$3:$G$62)</f>
        <v>-7.5917554535676213E-3</v>
      </c>
      <c r="S9" s="23">
        <f>INTERCEPT(I3:I62,$G$3:$G$62)</f>
        <v>-3.5428527564190723E-3</v>
      </c>
      <c r="T9" s="23">
        <f>INTERCEPT(J3:J62,$G$3:$G$62)</f>
        <v>-4.0332566072646733E-3</v>
      </c>
      <c r="U9" s="23">
        <f>INTERCEPT(K3:K62,$G$3:$G$62)</f>
        <v>2.7105209552812926E-3</v>
      </c>
      <c r="V9" s="23">
        <f>INTERCEPT(L3:L62,$G$3:$G$62)</f>
        <v>1.2770912619897882E-2</v>
      </c>
      <c r="W9" s="25" t="str">
        <f ca="1">_xlfn.FORMULATEXT(V9)</f>
        <v>=INTERCEPT(L3:L62,$G$3:$G$62)</v>
      </c>
    </row>
    <row r="10" spans="1:23" x14ac:dyDescent="0.5">
      <c r="A10">
        <v>202005</v>
      </c>
      <c r="B10" s="6">
        <v>57.832149999999999</v>
      </c>
      <c r="C10" s="2">
        <v>81.401543000000004</v>
      </c>
      <c r="D10" s="2">
        <v>107.854416</v>
      </c>
      <c r="E10" s="2">
        <v>49.601787999999999</v>
      </c>
      <c r="F10" s="2">
        <v>61.830753000000001</v>
      </c>
      <c r="G10" s="28">
        <f>(Data!I10+Data!M10)/100</f>
        <v>5.5899999999999998E-2</v>
      </c>
      <c r="H10" s="28">
        <f t="shared" si="1"/>
        <v>2.5478841627552207E-2</v>
      </c>
      <c r="I10" s="28">
        <f t="shared" si="2"/>
        <v>5.7714679752870257E-2</v>
      </c>
      <c r="J10" s="28">
        <f t="shared" si="3"/>
        <v>3.2303547182839898E-2</v>
      </c>
      <c r="K10" s="28">
        <f t="shared" si="4"/>
        <v>5.9606529299328859E-2</v>
      </c>
      <c r="L10" s="28">
        <f t="shared" si="5"/>
        <v>0.13536956866875016</v>
      </c>
      <c r="M10" s="34">
        <f t="array" ref="M10">$Q$26+MMULT(H10:K10,$Q$27:$Q$30)</f>
        <v>7.8545800501351681E-2</v>
      </c>
      <c r="N10" s="34">
        <f t="shared" si="6"/>
        <v>3.2289406287422488E-3</v>
      </c>
      <c r="P10" s="21" t="s">
        <v>49</v>
      </c>
      <c r="Q10" s="23">
        <f>Q8^2*$Q$7</f>
        <v>2.1842931751412439E-3</v>
      </c>
      <c r="R10" s="23">
        <f t="shared" ref="R10:V10" si="7">R8^2*$Q$7</f>
        <v>3.7863158133304765E-3</v>
      </c>
      <c r="S10" s="23">
        <f t="shared" si="7"/>
        <v>3.0879215199210806E-3</v>
      </c>
      <c r="T10" s="23">
        <f t="shared" si="7"/>
        <v>2.0654137211916427E-3</v>
      </c>
      <c r="U10" s="23">
        <f t="shared" si="7"/>
        <v>1.8685952614061225E-3</v>
      </c>
      <c r="V10" s="23">
        <f t="shared" si="7"/>
        <v>6.1648583472444724E-3</v>
      </c>
      <c r="W10" s="25" t="str">
        <f ca="1">_xlfn.FORMULATEXT(V10)</f>
        <v>=V8^2*$Q$7</v>
      </c>
    </row>
    <row r="11" spans="1:23" x14ac:dyDescent="0.5">
      <c r="A11">
        <v>202004</v>
      </c>
      <c r="B11" s="6">
        <v>56.395263999999997</v>
      </c>
      <c r="C11" s="2">
        <v>76.959830999999994</v>
      </c>
      <c r="D11" s="2">
        <v>104.47936199999999</v>
      </c>
      <c r="E11" s="2">
        <v>46.811515999999997</v>
      </c>
      <c r="F11" s="2">
        <v>54.458702000000002</v>
      </c>
      <c r="G11" s="28">
        <f>(Data!I11+Data!M11)/100</f>
        <v>0.13650000000000001</v>
      </c>
      <c r="H11" s="28">
        <f t="shared" si="1"/>
        <v>0.14526930344963773</v>
      </c>
      <c r="I11" s="28">
        <f t="shared" si="2"/>
        <v>0.12676020065745774</v>
      </c>
      <c r="J11" s="28">
        <f t="shared" si="3"/>
        <v>0.11647341253753218</v>
      </c>
      <c r="K11" s="28">
        <f t="shared" si="4"/>
        <v>0.14615396631596611</v>
      </c>
      <c r="L11" s="28">
        <f t="shared" si="5"/>
        <v>0.25750005478314342</v>
      </c>
      <c r="M11" s="34">
        <f t="array" ref="M11">$Q$26+MMULT(H11:K11,$Q$27:$Q$30)</f>
        <v>0.16267199952175082</v>
      </c>
      <c r="N11" s="34">
        <f t="shared" si="6"/>
        <v>8.9923600646577284E-3</v>
      </c>
      <c r="P11" s="21" t="s">
        <v>50</v>
      </c>
      <c r="Q11" s="25">
        <f>Q7-Q10</f>
        <v>0</v>
      </c>
      <c r="R11" s="25">
        <f t="shared" ref="R11:V11" si="8">R7-R10</f>
        <v>8.6281451871826403E-4</v>
      </c>
      <c r="S11" s="25">
        <f t="shared" si="8"/>
        <v>5.2593585782464806E-4</v>
      </c>
      <c r="T11" s="25">
        <f t="shared" si="8"/>
        <v>1.8648640432595816E-4</v>
      </c>
      <c r="U11" s="25">
        <f t="shared" si="8"/>
        <v>1.569663459852291E-4</v>
      </c>
      <c r="V11" s="25">
        <f t="shared" si="8"/>
        <v>2.4811482835247504E-3</v>
      </c>
      <c r="W11" s="25" t="str">
        <f ca="1">_xlfn.FORMULATEXT(V11)</f>
        <v>=V7-V10</v>
      </c>
    </row>
    <row r="12" spans="1:23" x14ac:dyDescent="0.5">
      <c r="A12">
        <v>202003</v>
      </c>
      <c r="B12" s="6">
        <v>49.241923999999997</v>
      </c>
      <c r="C12" s="2">
        <v>68.301872000000003</v>
      </c>
      <c r="D12" s="2">
        <v>93.579802999999998</v>
      </c>
      <c r="E12" s="2">
        <v>40.842258000000001</v>
      </c>
      <c r="F12" s="2">
        <v>43.307116999999998</v>
      </c>
      <c r="G12" s="28">
        <f>(Data!I12+Data!M12)/100</f>
        <v>-0.13260000000000002</v>
      </c>
      <c r="H12" s="28">
        <f t="shared" si="1"/>
        <v>-0.26172714255458873</v>
      </c>
      <c r="I12" s="28">
        <f t="shared" si="2"/>
        <v>-0.20353567295099828</v>
      </c>
      <c r="J12" s="28">
        <f t="shared" si="3"/>
        <v>-0.16034178593740012</v>
      </c>
      <c r="K12" s="28">
        <f t="shared" si="4"/>
        <v>-0.10571094611032694</v>
      </c>
      <c r="L12" s="28">
        <f t="shared" si="5"/>
        <v>-0.16729752580722712</v>
      </c>
      <c r="M12" s="34">
        <f t="array" ref="M12">$Q$26+MMULT(H12:K12,$Q$27:$Q$30)</f>
        <v>-0.11774781560482118</v>
      </c>
      <c r="N12" s="34">
        <f t="shared" si="6"/>
        <v>2.4551737811424109E-3</v>
      </c>
    </row>
    <row r="13" spans="1:23" x14ac:dyDescent="0.5">
      <c r="A13">
        <v>202002</v>
      </c>
      <c r="B13" s="6">
        <v>66.698813999999999</v>
      </c>
      <c r="C13" s="2">
        <v>85.756348000000003</v>
      </c>
      <c r="D13" s="2">
        <v>111.44987500000001</v>
      </c>
      <c r="E13" s="2">
        <v>45.670085999999998</v>
      </c>
      <c r="F13" s="2">
        <v>52.007911999999997</v>
      </c>
      <c r="G13" s="28">
        <f>(Data!I13+Data!M13)/100</f>
        <v>-8.0100000000000018E-2</v>
      </c>
      <c r="H13" s="28">
        <f t="shared" si="1"/>
        <v>-0.10148685688990644</v>
      </c>
      <c r="I13" s="28">
        <f t="shared" si="2"/>
        <v>-8.8808353892155689E-2</v>
      </c>
      <c r="J13" s="28">
        <f t="shared" si="3"/>
        <v>-9.4621383723251462E-2</v>
      </c>
      <c r="K13" s="28">
        <f t="shared" si="4"/>
        <v>-6.7972949674960592E-2</v>
      </c>
      <c r="L13" s="28">
        <f t="shared" si="5"/>
        <v>2.0077264197104316E-2</v>
      </c>
      <c r="M13" s="34">
        <f t="array" ref="M13">$Q$26+MMULT(H13:K13,$Q$27:$Q$30)</f>
        <v>-5.3713425842437837E-2</v>
      </c>
      <c r="N13" s="34">
        <f t="shared" si="6"/>
        <v>5.4450659365117855E-3</v>
      </c>
      <c r="P13" s="21" t="s">
        <v>51</v>
      </c>
      <c r="Q13" s="30">
        <f>(Q5-$Q$2)/SQRT(Q7)</f>
        <v>0.27558806064375557</v>
      </c>
      <c r="R13" s="30">
        <f t="shared" ref="R13:V13" si="9">(R5-$Q$2)/SQRT(R7)</f>
        <v>0.14151075317444817</v>
      </c>
      <c r="S13" s="30">
        <f t="shared" si="9"/>
        <v>0.1986205810940089</v>
      </c>
      <c r="T13" s="30">
        <f t="shared" si="9"/>
        <v>0.17841829097898901</v>
      </c>
      <c r="U13" s="30">
        <f t="shared" si="9"/>
        <v>0.3234298209501294</v>
      </c>
      <c r="V13" s="30">
        <f t="shared" si="9"/>
        <v>0.37658785106772408</v>
      </c>
      <c r="W13" s="25" t="str">
        <f ca="1">_xlfn.FORMULATEXT(V13)</f>
        <v>=(V5-$Q$2)/SQRT(V7)</v>
      </c>
    </row>
    <row r="14" spans="1:23" x14ac:dyDescent="0.5">
      <c r="A14">
        <v>202001</v>
      </c>
      <c r="B14" s="6">
        <v>74.232429999999994</v>
      </c>
      <c r="C14" s="2">
        <v>94.114502000000002</v>
      </c>
      <c r="D14" s="2">
        <v>123.097534</v>
      </c>
      <c r="E14" s="2">
        <v>49.000816</v>
      </c>
      <c r="F14" s="2">
        <v>50.984287000000002</v>
      </c>
      <c r="G14" s="28">
        <f>(Data!I14+Data!M14)/100</f>
        <v>2.0000000000000004E-4</v>
      </c>
      <c r="H14" s="28">
        <f t="shared" si="1"/>
        <v>-5.7132400493572488E-2</v>
      </c>
      <c r="I14" s="28">
        <f t="shared" si="2"/>
        <v>-1.4455077427809604E-2</v>
      </c>
      <c r="J14" s="28">
        <f t="shared" si="3"/>
        <v>-2.1129934022438235E-2</v>
      </c>
      <c r="K14" s="28">
        <f t="shared" si="4"/>
        <v>2.9054945536808985E-2</v>
      </c>
      <c r="L14" s="28">
        <f t="shared" si="5"/>
        <v>3.8797600583389213E-2</v>
      </c>
      <c r="M14" s="34">
        <f t="array" ref="M14">$Q$26+MMULT(H14:K14,$Q$27:$Q$30)</f>
        <v>3.4603629108972113E-2</v>
      </c>
      <c r="N14" s="34">
        <f t="shared" si="6"/>
        <v>1.7589396728224349E-5</v>
      </c>
      <c r="Q14" s="24" t="str">
        <f>"("&amp;RANK(Q13,$Q13:$V13)&amp;")"</f>
        <v>(3)</v>
      </c>
      <c r="R14" s="24" t="str">
        <f t="shared" ref="R14:V14" si="10">"("&amp;RANK(R13,$Q13:$V13)&amp;")"</f>
        <v>(6)</v>
      </c>
      <c r="S14" s="24" t="str">
        <f t="shared" si="10"/>
        <v>(4)</v>
      </c>
      <c r="T14" s="24" t="str">
        <f t="shared" si="10"/>
        <v>(5)</v>
      </c>
      <c r="U14" s="24" t="str">
        <f t="shared" si="10"/>
        <v>(2)</v>
      </c>
      <c r="V14" s="24" t="str">
        <f t="shared" si="10"/>
        <v>(1)</v>
      </c>
      <c r="W14" s="25" t="str">
        <f ca="1">_xlfn.FORMULATEXT(V14)</f>
        <v>="("&amp;RANK(V13,$Q13:$V13)&amp;")"</v>
      </c>
    </row>
    <row r="15" spans="1:23" x14ac:dyDescent="0.5">
      <c r="A15">
        <v>201912</v>
      </c>
      <c r="B15" s="6">
        <v>78.730491999999998</v>
      </c>
      <c r="C15" s="2">
        <v>95.494888000000003</v>
      </c>
      <c r="D15" s="2">
        <v>125.754723</v>
      </c>
      <c r="E15" s="2">
        <v>47.617297999999998</v>
      </c>
      <c r="F15" s="2">
        <v>49.080097000000002</v>
      </c>
      <c r="G15" s="28">
        <f>(Data!I15+Data!M15)/100</f>
        <v>2.9100000000000001E-2</v>
      </c>
      <c r="H15" s="28">
        <f t="shared" si="1"/>
        <v>2.1925625800276682E-2</v>
      </c>
      <c r="I15" s="28">
        <f t="shared" si="2"/>
        <v>2.7371889469135935E-2</v>
      </c>
      <c r="J15" s="28">
        <f t="shared" si="3"/>
        <v>2.4169283717937473E-2</v>
      </c>
      <c r="K15" s="28">
        <f t="shared" si="4"/>
        <v>2.2494480106135972E-2</v>
      </c>
      <c r="L15" s="28">
        <f t="shared" si="5"/>
        <v>-7.5352554811123351E-3</v>
      </c>
      <c r="M15" s="34">
        <f t="array" ref="M15">$Q$26+MMULT(H15:K15,$Q$27:$Q$30)</f>
        <v>4.5072546509537556E-2</v>
      </c>
      <c r="N15" s="34">
        <f t="shared" si="6"/>
        <v>2.7675808302874264E-3</v>
      </c>
    </row>
    <row r="16" spans="1:23" x14ac:dyDescent="0.5">
      <c r="A16">
        <v>201911</v>
      </c>
      <c r="B16" s="6">
        <v>77.041313000000002</v>
      </c>
      <c r="C16" s="2">
        <v>92.950653000000003</v>
      </c>
      <c r="D16" s="2">
        <v>122.787048</v>
      </c>
      <c r="E16" s="2">
        <v>46.569735999999999</v>
      </c>
      <c r="F16" s="2">
        <v>49.452736000000002</v>
      </c>
      <c r="G16" s="28">
        <f>(Data!I16+Data!M16)/100</f>
        <v>3.9900000000000005E-2</v>
      </c>
      <c r="H16" s="28">
        <f t="shared" si="1"/>
        <v>2.7088887748883517E-2</v>
      </c>
      <c r="I16" s="28">
        <f t="shared" si="2"/>
        <v>3.2826449673965197E-2</v>
      </c>
      <c r="J16" s="28">
        <f t="shared" si="3"/>
        <v>3.8763554185295757E-2</v>
      </c>
      <c r="K16" s="28">
        <f t="shared" si="4"/>
        <v>3.4185268912234612E-2</v>
      </c>
      <c r="L16" s="28">
        <f t="shared" si="5"/>
        <v>0.14017636318987603</v>
      </c>
      <c r="M16" s="34">
        <f t="array" ref="M16">$Q$26+MMULT(H16:K16,$Q$27:$Q$30)</f>
        <v>5.4830968049946097E-2</v>
      </c>
      <c r="N16" s="34">
        <f t="shared" si="6"/>
        <v>7.2838364715907761E-3</v>
      </c>
      <c r="P16" s="21" t="s">
        <v>52</v>
      </c>
      <c r="Q16" s="26">
        <f>(Q5-$Q$2)/Q8</f>
        <v>1.2879999999999997E-2</v>
      </c>
      <c r="R16" s="26">
        <f t="shared" ref="R16:V16" si="11">(R5-$Q$2)/R8</f>
        <v>7.3286224701018844E-3</v>
      </c>
      <c r="S16" s="26">
        <f t="shared" si="11"/>
        <v>1.00422745364029E-2</v>
      </c>
      <c r="T16" s="26">
        <f t="shared" si="11"/>
        <v>8.7069464432550179E-3</v>
      </c>
      <c r="U16" s="26">
        <f t="shared" si="11"/>
        <v>1.5738039520020456E-2</v>
      </c>
      <c r="V16" s="26">
        <f t="shared" si="11"/>
        <v>2.0843373017929909E-2</v>
      </c>
      <c r="W16" s="25" t="str">
        <f ca="1">_xlfn.FORMULATEXT(V16)</f>
        <v>=(V5-$Q$2)/V8</v>
      </c>
    </row>
    <row r="17" spans="1:23" x14ac:dyDescent="0.5">
      <c r="A17">
        <v>201910</v>
      </c>
      <c r="B17" s="6">
        <v>75.009392000000005</v>
      </c>
      <c r="C17" s="2">
        <v>89.996391000000003</v>
      </c>
      <c r="D17" s="2">
        <v>118.20500199999999</v>
      </c>
      <c r="E17" s="2">
        <v>45.030360999999999</v>
      </c>
      <c r="F17" s="2">
        <v>43.372883000000002</v>
      </c>
      <c r="G17" s="28">
        <f>(Data!I17+Data!M17)/100</f>
        <v>2.2099999999999998E-2</v>
      </c>
      <c r="H17" s="28">
        <f t="shared" si="1"/>
        <v>2.3948186737010158E-2</v>
      </c>
      <c r="I17" s="28">
        <f t="shared" si="2"/>
        <v>2.3881165588918396E-2</v>
      </c>
      <c r="J17" s="28">
        <f t="shared" si="3"/>
        <v>3.2510555947331099E-2</v>
      </c>
      <c r="K17" s="28">
        <f t="shared" si="4"/>
        <v>2.064709685799837E-2</v>
      </c>
      <c r="L17" s="28">
        <f t="shared" si="5"/>
        <v>3.1242747513133384E-2</v>
      </c>
      <c r="M17" s="34">
        <f t="array" ref="M17">$Q$26+MMULT(H17:K17,$Q$27:$Q$30)</f>
        <v>4.3041403993654366E-2</v>
      </c>
      <c r="N17" s="34">
        <f t="shared" si="6"/>
        <v>1.3920829474533975E-4</v>
      </c>
      <c r="Q17" s="24" t="str">
        <f>"("&amp;RANK(Q16,$Q16:$V16)&amp;")"</f>
        <v>(3)</v>
      </c>
      <c r="R17" s="24" t="str">
        <f t="shared" ref="R17" si="12">"("&amp;RANK(R16,$Q16:$V16)&amp;")"</f>
        <v>(6)</v>
      </c>
      <c r="S17" s="24" t="str">
        <f t="shared" ref="S17" si="13">"("&amp;RANK(S16,$Q16:$V16)&amp;")"</f>
        <v>(4)</v>
      </c>
      <c r="T17" s="24" t="str">
        <f t="shared" ref="T17" si="14">"("&amp;RANK(T16,$Q16:$V16)&amp;")"</f>
        <v>(5)</v>
      </c>
      <c r="U17" s="24" t="str">
        <f t="shared" ref="U17" si="15">"("&amp;RANK(U16,$Q16:$V16)&amp;")"</f>
        <v>(2)</v>
      </c>
      <c r="V17" s="24" t="str">
        <f t="shared" ref="V17" si="16">"("&amp;RANK(V16,$Q16:$V16)&amp;")"</f>
        <v>(1)</v>
      </c>
      <c r="W17" s="25" t="str">
        <f ca="1">_xlfn.FORMULATEXT(V17)</f>
        <v>="("&amp;RANK(V16,$Q16:$V16)&amp;")"</v>
      </c>
    </row>
    <row r="18" spans="1:23" x14ac:dyDescent="0.5">
      <c r="A18">
        <v>201909</v>
      </c>
      <c r="B18" s="6">
        <v>73.255065999999999</v>
      </c>
      <c r="C18" s="2">
        <v>87.897300999999999</v>
      </c>
      <c r="D18" s="2">
        <v>114.483093</v>
      </c>
      <c r="E18" s="2">
        <v>44.119422999999998</v>
      </c>
      <c r="F18" s="2">
        <v>42.058849000000002</v>
      </c>
      <c r="G18" s="28">
        <f>(Data!I18+Data!M18)/100</f>
        <v>1.61E-2</v>
      </c>
      <c r="H18" s="28">
        <f t="shared" si="1"/>
        <v>5.1677011653311622E-2</v>
      </c>
      <c r="I18" s="28">
        <f t="shared" si="2"/>
        <v>7.1707372968266014E-3</v>
      </c>
      <c r="J18" s="28">
        <f t="shared" si="3"/>
        <v>3.1961837697701334E-2</v>
      </c>
      <c r="K18" s="28">
        <f t="shared" si="4"/>
        <v>2.7789135216704786E-4</v>
      </c>
      <c r="L18" s="28">
        <f t="shared" si="5"/>
        <v>-3.2265398468608875E-2</v>
      </c>
      <c r="M18" s="34">
        <f t="array" ref="M18">$Q$26+MMULT(H18:K18,$Q$27:$Q$30)</f>
        <v>2.6383186432905006E-2</v>
      </c>
      <c r="N18" s="34">
        <f t="shared" si="6"/>
        <v>3.4396565109500819E-3</v>
      </c>
    </row>
    <row r="19" spans="1:23" x14ac:dyDescent="0.5">
      <c r="A19">
        <v>201908</v>
      </c>
      <c r="B19" s="6">
        <v>69.655479</v>
      </c>
      <c r="C19" s="2">
        <v>87.271500000000003</v>
      </c>
      <c r="D19" s="2">
        <v>110.937332</v>
      </c>
      <c r="E19" s="2">
        <v>44.107165999999999</v>
      </c>
      <c r="F19" s="2">
        <v>43.46114</v>
      </c>
      <c r="G19" s="28">
        <f>(Data!I19+Data!M19)/100</f>
        <v>-2.4199999999999999E-2</v>
      </c>
      <c r="H19" s="28">
        <f t="shared" si="1"/>
        <v>-5.1411366390075153E-2</v>
      </c>
      <c r="I19" s="28">
        <f t="shared" si="2"/>
        <v>-3.9325107270767212E-2</v>
      </c>
      <c r="J19" s="28">
        <f t="shared" si="3"/>
        <v>-2.6642012116747105E-2</v>
      </c>
      <c r="K19" s="28">
        <f t="shared" si="4"/>
        <v>-7.6640212797861595E-3</v>
      </c>
      <c r="L19" s="28">
        <f t="shared" si="5"/>
        <v>-8.5431272867827146E-2</v>
      </c>
      <c r="M19" s="34">
        <f t="array" ref="M19">$Q$26+MMULT(H19:K19,$Q$27:$Q$30)</f>
        <v>3.3049604342874905E-3</v>
      </c>
      <c r="N19" s="34">
        <f t="shared" si="6"/>
        <v>7.8741191006473192E-3</v>
      </c>
      <c r="P19" s="21" t="s">
        <v>41</v>
      </c>
      <c r="Q19" s="25">
        <f>Q9</f>
        <v>0</v>
      </c>
      <c r="R19" s="25">
        <f t="shared" ref="R19:V19" si="17">R9</f>
        <v>-7.5917554535676213E-3</v>
      </c>
      <c r="S19" s="25">
        <f t="shared" si="17"/>
        <v>-3.5428527564190723E-3</v>
      </c>
      <c r="T19" s="25">
        <f t="shared" si="17"/>
        <v>-4.0332566072646733E-3</v>
      </c>
      <c r="U19" s="25">
        <f t="shared" si="17"/>
        <v>2.7105209552812926E-3</v>
      </c>
      <c r="V19" s="25">
        <f t="shared" si="17"/>
        <v>1.2770912619897882E-2</v>
      </c>
      <c r="W19" s="25" t="str">
        <f ca="1">_xlfn.FORMULATEXT(V19)</f>
        <v>=V9</v>
      </c>
    </row>
    <row r="20" spans="1:23" x14ac:dyDescent="0.5">
      <c r="A20">
        <v>201907</v>
      </c>
      <c r="B20" s="6">
        <v>73.430649000000003</v>
      </c>
      <c r="C20" s="2">
        <v>90.843947999999997</v>
      </c>
      <c r="D20" s="2">
        <v>113.97382399999999</v>
      </c>
      <c r="E20" s="2">
        <v>44.447814999999999</v>
      </c>
      <c r="F20" s="2">
        <v>47.520912000000003</v>
      </c>
      <c r="G20" s="28">
        <f>(Data!I20+Data!M20)/100</f>
        <v>1.38E-2</v>
      </c>
      <c r="H20" s="28">
        <f t="shared" si="1"/>
        <v>1.6676011382240175E-2</v>
      </c>
      <c r="I20" s="28">
        <f t="shared" si="2"/>
        <v>1.264885466800747E-2</v>
      </c>
      <c r="J20" s="28">
        <f t="shared" si="3"/>
        <v>2.3259836108668219E-2</v>
      </c>
      <c r="K20" s="28">
        <f t="shared" si="4"/>
        <v>1.6180166786567973E-2</v>
      </c>
      <c r="L20" s="28">
        <f t="shared" si="5"/>
        <v>1.0004098387048854E-2</v>
      </c>
      <c r="M20" s="34">
        <f t="array" ref="M20">$Q$26+MMULT(H20:K20,$Q$27:$Q$30)</f>
        <v>3.6727097379490523E-2</v>
      </c>
      <c r="N20" s="34">
        <f t="shared" si="6"/>
        <v>7.1411867515003844E-4</v>
      </c>
      <c r="Q20" s="24" t="str">
        <f>"("&amp;RANK(Q19,$Q19:$V19)&amp;")"</f>
        <v>(3)</v>
      </c>
      <c r="R20" s="24" t="str">
        <f t="shared" ref="R20" si="18">"("&amp;RANK(R19,$Q19:$V19)&amp;")"</f>
        <v>(6)</v>
      </c>
      <c r="S20" s="24" t="str">
        <f t="shared" ref="S20" si="19">"("&amp;RANK(S19,$Q19:$V19)&amp;")"</f>
        <v>(4)</v>
      </c>
      <c r="T20" s="24" t="str">
        <f t="shared" ref="T20" si="20">"("&amp;RANK(T19,$Q19:$V19)&amp;")"</f>
        <v>(5)</v>
      </c>
      <c r="U20" s="24" t="str">
        <f t="shared" ref="U20" si="21">"("&amp;RANK(U19,$Q19:$V19)&amp;")"</f>
        <v>(2)</v>
      </c>
      <c r="V20" s="24" t="str">
        <f t="shared" ref="V20" si="22">"("&amp;RANK(V19,$Q19:$V19)&amp;")"</f>
        <v>(1)</v>
      </c>
      <c r="W20" s="25" t="str">
        <f ca="1">_xlfn.FORMULATEXT(V20)</f>
        <v>="("&amp;RANK(V19,$Q19:$V19)&amp;")"</v>
      </c>
    </row>
    <row r="21" spans="1:23" x14ac:dyDescent="0.5">
      <c r="A21">
        <v>201906</v>
      </c>
      <c r="B21" s="6">
        <v>72.226203999999996</v>
      </c>
      <c r="C21" s="2">
        <v>89.709228999999993</v>
      </c>
      <c r="D21" s="2">
        <v>111.383072</v>
      </c>
      <c r="E21" s="2">
        <v>43.740093000000002</v>
      </c>
      <c r="F21" s="2">
        <v>47.050217000000004</v>
      </c>
      <c r="G21" s="28">
        <f>(Data!I21+Data!M21)/100</f>
        <v>7.1099999999999997E-2</v>
      </c>
      <c r="H21" s="28">
        <f t="shared" si="1"/>
        <v>7.2681185233172574E-2</v>
      </c>
      <c r="I21" s="28">
        <f t="shared" si="2"/>
        <v>6.9072585683012999E-2</v>
      </c>
      <c r="J21" s="28">
        <f t="shared" si="3"/>
        <v>7.4377877562632477E-2</v>
      </c>
      <c r="K21" s="28">
        <f t="shared" si="4"/>
        <v>5.6030406078318551E-2</v>
      </c>
      <c r="L21" s="28">
        <f t="shared" si="5"/>
        <v>0.17800157673719763</v>
      </c>
      <c r="M21" s="34">
        <f t="array" ref="M21">$Q$26+MMULT(H21:K21,$Q$27:$Q$30)</f>
        <v>8.164338488105928E-2</v>
      </c>
      <c r="N21" s="34">
        <f t="shared" si="6"/>
        <v>9.2849011377843672E-3</v>
      </c>
    </row>
    <row r="22" spans="1:23" x14ac:dyDescent="0.5">
      <c r="A22">
        <v>201905</v>
      </c>
      <c r="B22" s="6">
        <v>67.332404999999994</v>
      </c>
      <c r="C22" s="2">
        <v>83.913132000000004</v>
      </c>
      <c r="D22" s="2">
        <v>103.672157</v>
      </c>
      <c r="E22" s="2">
        <v>41.419350000000001</v>
      </c>
      <c r="F22" s="2">
        <v>39.940708000000001</v>
      </c>
      <c r="G22" s="28">
        <f>(Data!I22+Data!M22)/100</f>
        <v>-6.7299999999999999E-2</v>
      </c>
      <c r="H22" s="28">
        <f t="shared" si="1"/>
        <v>-9.9798570914093609E-2</v>
      </c>
      <c r="I22" s="28">
        <f t="shared" si="2"/>
        <v>-7.4951181822334845E-2</v>
      </c>
      <c r="J22" s="28">
        <f t="shared" si="3"/>
        <v>-7.5494236900622513E-2</v>
      </c>
      <c r="K22" s="28">
        <f t="shared" si="4"/>
        <v>-5.2634785916460869E-2</v>
      </c>
      <c r="L22" s="28">
        <f t="shared" si="5"/>
        <v>-0.13744180615879387</v>
      </c>
      <c r="M22" s="34">
        <f t="array" ref="M22">$Q$26+MMULT(H22:K22,$Q$27:$Q$30)</f>
        <v>-3.9538601322921321E-2</v>
      </c>
      <c r="N22" s="34">
        <f t="shared" si="6"/>
        <v>9.585037517134817E-3</v>
      </c>
      <c r="P22" s="21" t="s">
        <v>53</v>
      </c>
      <c r="Q22" s="30">
        <v>0</v>
      </c>
      <c r="R22" s="26">
        <f>R9/SQRT(R11)</f>
        <v>-0.25845413682307017</v>
      </c>
      <c r="S22" s="26">
        <f t="shared" ref="S22:V22" si="23">S9/SQRT(S11)</f>
        <v>-0.15448514054158191</v>
      </c>
      <c r="T22" s="26">
        <f t="shared" si="23"/>
        <v>-0.29534679762747246</v>
      </c>
      <c r="U22" s="26">
        <f t="shared" si="23"/>
        <v>0.2163463113407518</v>
      </c>
      <c r="V22" s="26">
        <f t="shared" si="23"/>
        <v>0.25638674768785052</v>
      </c>
      <c r="W22" s="25" t="str">
        <f ca="1">_xlfn.FORMULATEXT(V22)</f>
        <v>=V9/SQRT(V11)</v>
      </c>
    </row>
    <row r="23" spans="1:23" x14ac:dyDescent="0.5">
      <c r="A23">
        <v>201904</v>
      </c>
      <c r="B23" s="6">
        <v>74.797043000000002</v>
      </c>
      <c r="C23" s="2">
        <v>90.712112000000005</v>
      </c>
      <c r="D23" s="2">
        <v>112.137924</v>
      </c>
      <c r="E23" s="2">
        <v>43.720573000000002</v>
      </c>
      <c r="F23" s="2">
        <v>46.304943000000002</v>
      </c>
      <c r="G23" s="28">
        <f>(Data!I23+Data!M23)/100</f>
        <v>4.1700000000000001E-2</v>
      </c>
      <c r="H23" s="28">
        <f t="shared" si="1"/>
        <v>4.7122662655972425E-2</v>
      </c>
      <c r="I23" s="28">
        <f t="shared" si="2"/>
        <v>3.5941987548726351E-2</v>
      </c>
      <c r="J23" s="28">
        <f t="shared" si="3"/>
        <v>4.685630345750158E-2</v>
      </c>
      <c r="K23" s="28">
        <f t="shared" si="4"/>
        <v>4.3016992556696998E-2</v>
      </c>
      <c r="L23" s="28">
        <f t="shared" si="5"/>
        <v>1.0485824637318064E-2</v>
      </c>
      <c r="M23" s="34">
        <f t="array" ref="M23">$Q$26+MMULT(H23:K23,$Q$27:$Q$30)</f>
        <v>6.2891979083215491E-2</v>
      </c>
      <c r="N23" s="34">
        <f t="shared" si="6"/>
        <v>2.7464050238072547E-3</v>
      </c>
      <c r="Q23" s="24" t="str">
        <f>"("&amp;RANK(Q22,$Q22:$V22)&amp;")"</f>
        <v>(3)</v>
      </c>
      <c r="R23" s="24" t="str">
        <f t="shared" ref="R23" si="24">"("&amp;RANK(R22,$Q22:$V22)&amp;")"</f>
        <v>(5)</v>
      </c>
      <c r="S23" s="24" t="str">
        <f t="shared" ref="S23" si="25">"("&amp;RANK(S22,$Q22:$V22)&amp;")"</f>
        <v>(4)</v>
      </c>
      <c r="T23" s="24" t="str">
        <f t="shared" ref="T23" si="26">"("&amp;RANK(T22,$Q22:$V22)&amp;")"</f>
        <v>(6)</v>
      </c>
      <c r="U23" s="24" t="str">
        <f t="shared" ref="U23" si="27">"("&amp;RANK(U22,$Q22:$V22)&amp;")"</f>
        <v>(2)</v>
      </c>
      <c r="V23" s="24" t="str">
        <f t="shared" ref="V23" si="28">"("&amp;RANK(V22,$Q22:$V22)&amp;")"</f>
        <v>(1)</v>
      </c>
      <c r="W23" s="25" t="str">
        <f ca="1">_xlfn.FORMULATEXT(V23)</f>
        <v>="("&amp;RANK(V22,$Q22:$V22)&amp;")"</v>
      </c>
    </row>
    <row r="24" spans="1:23" x14ac:dyDescent="0.5">
      <c r="A24">
        <v>201903</v>
      </c>
      <c r="B24" s="6">
        <v>71.431022999999996</v>
      </c>
      <c r="C24" s="2">
        <v>87.564857000000003</v>
      </c>
      <c r="D24" s="2">
        <v>107.118736</v>
      </c>
      <c r="E24" s="2">
        <v>41.917411999999999</v>
      </c>
      <c r="F24" s="2">
        <v>45.824435999999999</v>
      </c>
      <c r="G24" s="28">
        <f>(Data!I24+Data!M24)/100</f>
        <v>1.29E-2</v>
      </c>
      <c r="H24" s="28">
        <f t="shared" si="1"/>
        <v>-4.2756325393166872E-2</v>
      </c>
      <c r="I24" s="28">
        <f t="shared" si="2"/>
        <v>-2.9633983746140347E-2</v>
      </c>
      <c r="J24" s="28">
        <f t="shared" si="3"/>
        <v>4.4547889255228679E-3</v>
      </c>
      <c r="K24" s="28">
        <f t="shared" si="4"/>
        <v>2.3211566812554096E-2</v>
      </c>
      <c r="L24" s="28">
        <f t="shared" si="5"/>
        <v>3.6512108683457445E-3</v>
      </c>
      <c r="M24" s="34">
        <f t="array" ref="M24">$Q$26+MMULT(H24:K24,$Q$27:$Q$30)</f>
        <v>2.7613588486266907E-2</v>
      </c>
      <c r="N24" s="34">
        <f t="shared" si="6"/>
        <v>5.7419554110384912E-4</v>
      </c>
    </row>
    <row r="25" spans="1:23" x14ac:dyDescent="0.5">
      <c r="A25">
        <v>201902</v>
      </c>
      <c r="B25" s="6">
        <v>74.621566999999999</v>
      </c>
      <c r="C25" s="2">
        <v>90.238997999999995</v>
      </c>
      <c r="D25" s="2">
        <v>106.64366099999999</v>
      </c>
      <c r="E25" s="2">
        <v>40.966515000000001</v>
      </c>
      <c r="F25" s="2">
        <v>45.657730000000001</v>
      </c>
      <c r="G25" s="28">
        <f>(Data!I25+Data!M25)/100</f>
        <v>3.5799999999999998E-2</v>
      </c>
      <c r="H25" s="28">
        <f t="shared" si="1"/>
        <v>4.1348597659303543E-2</v>
      </c>
      <c r="I25" s="28">
        <f t="shared" si="2"/>
        <v>4.529955056948709E-2</v>
      </c>
      <c r="J25" s="28">
        <f t="shared" si="3"/>
        <v>2.2408352827836042E-2</v>
      </c>
      <c r="K25" s="28">
        <f t="shared" si="4"/>
        <v>4.0971573112493997E-2</v>
      </c>
      <c r="L25" s="28">
        <f t="shared" si="5"/>
        <v>8.1533025871480369E-2</v>
      </c>
      <c r="M25" s="34">
        <f t="array" ref="M25">$Q$26+MMULT(H25:K25,$Q$27:$Q$30)</f>
        <v>6.346794186237012E-2</v>
      </c>
      <c r="N25" s="34">
        <f t="shared" si="6"/>
        <v>3.2634726025621084E-4</v>
      </c>
      <c r="P25" s="36" t="s">
        <v>56</v>
      </c>
      <c r="Q25" s="36" t="s">
        <v>57</v>
      </c>
    </row>
    <row r="26" spans="1:23" x14ac:dyDescent="0.5">
      <c r="A26">
        <v>201901</v>
      </c>
      <c r="B26" s="6">
        <v>71.658585000000002</v>
      </c>
      <c r="C26" s="2">
        <v>86.328361999999998</v>
      </c>
      <c r="D26" s="2">
        <v>104.30632799999999</v>
      </c>
      <c r="E26" s="2">
        <v>39.354115</v>
      </c>
      <c r="F26" s="2">
        <v>42.215752000000002</v>
      </c>
      <c r="G26" s="28">
        <f>(Data!I26+Data!M26)/100</f>
        <v>8.6200000000000013E-2</v>
      </c>
      <c r="H26" s="28">
        <f t="shared" si="1"/>
        <v>0.12779621985019407</v>
      </c>
      <c r="I26" s="28">
        <f t="shared" si="2"/>
        <v>9.4060288111219581E-2</v>
      </c>
      <c r="J26" s="28">
        <f t="shared" si="3"/>
        <v>9.3078427957669518E-2</v>
      </c>
      <c r="K26" s="28">
        <f t="shared" si="4"/>
        <v>7.748119615450344E-2</v>
      </c>
      <c r="L26" s="28">
        <f t="shared" si="5"/>
        <v>0.19476238406532631</v>
      </c>
      <c r="M26" s="34">
        <f t="array" ref="M26">$Q$26+MMULT(H26:K26,$Q$27:$Q$30)</f>
        <v>0.10593450261224772</v>
      </c>
      <c r="N26" s="34">
        <f t="shared" si="6"/>
        <v>7.8903925234421832E-3</v>
      </c>
      <c r="P26" s="21" t="s">
        <v>41</v>
      </c>
      <c r="Q26" s="25">
        <v>2.1397086689044539E-2</v>
      </c>
    </row>
    <row r="27" spans="1:23" x14ac:dyDescent="0.5">
      <c r="A27">
        <v>201812</v>
      </c>
      <c r="B27" s="6">
        <v>63.538592999999999</v>
      </c>
      <c r="C27" s="2">
        <v>78.906402999999997</v>
      </c>
      <c r="D27" s="2">
        <v>95.424377000000007</v>
      </c>
      <c r="E27" s="2">
        <v>36.524177999999999</v>
      </c>
      <c r="F27" s="2">
        <v>35.334015000000001</v>
      </c>
      <c r="G27" s="28">
        <f>(Data!I27+Data!M27)/100</f>
        <v>-9.3600000000000017E-2</v>
      </c>
      <c r="H27" s="28">
        <f t="shared" si="1"/>
        <v>-0.12797605347807339</v>
      </c>
      <c r="I27" s="28">
        <f t="shared" si="2"/>
        <v>-0.12349230137670086</v>
      </c>
      <c r="J27" s="28">
        <f t="shared" si="3"/>
        <v>-0.10025805342658711</v>
      </c>
      <c r="K27" s="28">
        <f t="shared" si="4"/>
        <v>-8.7622623531307897E-2</v>
      </c>
      <c r="L27" s="28">
        <f t="shared" si="5"/>
        <v>-0.16332965955317214</v>
      </c>
      <c r="M27" s="34">
        <f t="array" ref="M27">$Q$26+MMULT(H27:K27,$Q$27:$Q$30)</f>
        <v>-7.7503664501645864E-2</v>
      </c>
      <c r="N27" s="34">
        <f t="shared" si="6"/>
        <v>7.3661014265846122E-3</v>
      </c>
      <c r="P27" s="21" t="s">
        <v>5</v>
      </c>
      <c r="Q27" s="25">
        <v>5.8219330914453554E-2</v>
      </c>
    </row>
    <row r="28" spans="1:23" x14ac:dyDescent="0.5">
      <c r="A28">
        <v>201811</v>
      </c>
      <c r="B28" s="6">
        <v>72.863358000000005</v>
      </c>
      <c r="C28" s="2">
        <v>90.023628000000002</v>
      </c>
      <c r="D28" s="2">
        <v>106.057495</v>
      </c>
      <c r="E28" s="2">
        <v>40.031875999999997</v>
      </c>
      <c r="F28" s="2">
        <v>42.231704999999998</v>
      </c>
      <c r="G28" s="28">
        <f>(Data!I28+Data!M28)/100</f>
        <v>1.8699999999999998E-2</v>
      </c>
      <c r="H28" s="28">
        <f t="shared" si="1"/>
        <v>5.7202916001697357E-3</v>
      </c>
      <c r="I28" s="28">
        <f t="shared" si="2"/>
        <v>2.649049461016717E-2</v>
      </c>
      <c r="J28" s="28">
        <f t="shared" si="3"/>
        <v>2.5170997650847182E-2</v>
      </c>
      <c r="K28" s="28">
        <f t="shared" si="4"/>
        <v>1.3875282823250235E-2</v>
      </c>
      <c r="L28" s="28">
        <f t="shared" si="5"/>
        <v>4.3917308772661867E-2</v>
      </c>
      <c r="M28" s="34">
        <f t="array" ref="M28">$Q$26+MMULT(H28:K28,$Q$27:$Q$30)</f>
        <v>3.7937804278919303E-2</v>
      </c>
      <c r="N28" s="34">
        <f t="shared" si="6"/>
        <v>3.5754473990687517E-5</v>
      </c>
      <c r="P28" s="21" t="s">
        <v>6</v>
      </c>
      <c r="Q28" s="25">
        <v>0.24892272538002</v>
      </c>
    </row>
    <row r="29" spans="1:23" x14ac:dyDescent="0.5">
      <c r="A29">
        <v>201810</v>
      </c>
      <c r="B29" s="6">
        <v>72.448929000000007</v>
      </c>
      <c r="C29" s="2">
        <v>87.700400999999999</v>
      </c>
      <c r="D29" s="2">
        <v>103.453468</v>
      </c>
      <c r="E29" s="2">
        <v>39.484023999999998</v>
      </c>
      <c r="F29" s="2">
        <v>40.455029000000003</v>
      </c>
      <c r="G29" s="28">
        <f>(Data!I29+Data!M29)/100</f>
        <v>-7.4899999999999994E-2</v>
      </c>
      <c r="H29" s="28">
        <f t="shared" si="1"/>
        <v>-9.6190707503016615E-2</v>
      </c>
      <c r="I29" s="28">
        <f t="shared" si="2"/>
        <v>-0.10986867141594725</v>
      </c>
      <c r="J29" s="28">
        <f t="shared" si="3"/>
        <v>-4.7890575417423253E-2</v>
      </c>
      <c r="K29" s="28">
        <f t="shared" si="4"/>
        <v>-7.8201108361871663E-2</v>
      </c>
      <c r="L29" s="28">
        <f t="shared" si="5"/>
        <v>-0.10054919041925814</v>
      </c>
      <c r="M29" s="34">
        <f t="array" ref="M29">$Q$26+MMULT(H29:K29,$Q$27:$Q$30)</f>
        <v>-6.5734140199807931E-2</v>
      </c>
      <c r="N29" s="34">
        <f t="shared" si="6"/>
        <v>1.21208772178284E-3</v>
      </c>
      <c r="P29" s="21" t="s">
        <v>8</v>
      </c>
      <c r="Q29" s="25">
        <v>0</v>
      </c>
    </row>
    <row r="30" spans="1:23" x14ac:dyDescent="0.5">
      <c r="A30">
        <v>201809</v>
      </c>
      <c r="B30" s="6">
        <v>80.159531000000001</v>
      </c>
      <c r="C30" s="2">
        <v>98.525238000000002</v>
      </c>
      <c r="D30" s="2">
        <v>108.65712000000001</v>
      </c>
      <c r="E30" s="2">
        <v>42.833663999999999</v>
      </c>
      <c r="F30" s="2">
        <v>44.977477999999998</v>
      </c>
      <c r="G30" s="28">
        <f>(Data!I30+Data!M30)/100</f>
        <v>2.0999999999999999E-3</v>
      </c>
      <c r="H30" s="28">
        <f t="shared" si="1"/>
        <v>-3.3969883738511175E-2</v>
      </c>
      <c r="I30" s="28">
        <f t="shared" si="2"/>
        <v>-3.5060012021737363E-2</v>
      </c>
      <c r="J30" s="28">
        <f t="shared" si="3"/>
        <v>-1.8096056517041825E-3</v>
      </c>
      <c r="K30" s="28">
        <f t="shared" si="4"/>
        <v>5.1626869063097214E-3</v>
      </c>
      <c r="L30" s="28">
        <f t="shared" si="5"/>
        <v>-4.7484884486771572E-2</v>
      </c>
      <c r="M30" s="34">
        <f t="array" ref="M30">$Q$26+MMULT(H30:K30,$Q$27:$Q$30)</f>
        <v>1.4269157676140714E-2</v>
      </c>
      <c r="N30" s="34">
        <f t="shared" si="6"/>
        <v>3.8135617234587487E-3</v>
      </c>
      <c r="P30" s="21" t="s">
        <v>7</v>
      </c>
      <c r="Q30" s="25">
        <v>0.69285794370552645</v>
      </c>
    </row>
    <row r="31" spans="1:23" x14ac:dyDescent="0.5">
      <c r="A31">
        <v>201808</v>
      </c>
      <c r="B31" s="6">
        <v>82.978294000000005</v>
      </c>
      <c r="C31" s="2">
        <v>102.105042</v>
      </c>
      <c r="D31" s="2">
        <v>108.85410299999999</v>
      </c>
      <c r="E31" s="2">
        <v>42.613663000000003</v>
      </c>
      <c r="F31" s="2">
        <v>47.219700000000003</v>
      </c>
      <c r="G31" s="28">
        <f>(Data!I31+Data!M31)/100</f>
        <v>3.6000000000000004E-2</v>
      </c>
      <c r="H31" s="28">
        <f t="shared" si="1"/>
        <v>3.1395245309376651E-2</v>
      </c>
      <c r="I31" s="28">
        <f t="shared" si="2"/>
        <v>6.6955765007125523E-2</v>
      </c>
      <c r="J31" s="28">
        <f t="shared" si="3"/>
        <v>1.3360229764277864E-2</v>
      </c>
      <c r="K31" s="28">
        <f t="shared" si="4"/>
        <v>4.80439502159693E-2</v>
      </c>
      <c r="L31" s="28">
        <f t="shared" si="5"/>
        <v>0.11560042199354292</v>
      </c>
      <c r="M31" s="34">
        <f t="array" ref="M31">$Q$26+MMULT(H31:K31,$Q$27:$Q$30)</f>
        <v>7.3179340924456618E-2</v>
      </c>
      <c r="N31" s="34">
        <f t="shared" si="6"/>
        <v>1.7995481190699926E-3</v>
      </c>
      <c r="P31" s="36" t="s">
        <v>58</v>
      </c>
      <c r="Q31" s="37">
        <f>SUM(Q27:Q30)</f>
        <v>1</v>
      </c>
      <c r="R31" s="21" t="str">
        <f ca="1">_xlfn.FORMULATEXT(Q31)</f>
        <v>=SUM(Q27:Q30)</v>
      </c>
    </row>
    <row r="32" spans="1:23" x14ac:dyDescent="0.5">
      <c r="A32">
        <v>201807</v>
      </c>
      <c r="B32" s="6">
        <v>80.452468999999994</v>
      </c>
      <c r="C32" s="2">
        <v>95.697540000000004</v>
      </c>
      <c r="D32" s="2">
        <v>107.418961</v>
      </c>
      <c r="E32" s="2">
        <v>40.660187000000001</v>
      </c>
      <c r="F32" s="2">
        <v>42.326714000000003</v>
      </c>
      <c r="G32" s="28">
        <f>(Data!I32+Data!M32)/100</f>
        <v>3.3500000000000002E-2</v>
      </c>
      <c r="H32" s="28">
        <f t="shared" si="1"/>
        <v>2.9544275366910844E-2</v>
      </c>
      <c r="I32" s="28">
        <f t="shared" si="2"/>
        <v>3.8719824901852107E-2</v>
      </c>
      <c r="J32" s="28">
        <f t="shared" si="3"/>
        <v>4.659978489642902E-2</v>
      </c>
      <c r="K32" s="28">
        <f t="shared" si="4"/>
        <v>3.7308996091051982E-2</v>
      </c>
      <c r="L32" s="28">
        <f t="shared" si="5"/>
        <v>-9.5597423878535093E-3</v>
      </c>
      <c r="M32" s="34">
        <f t="array" ref="M32">$Q$26+MMULT(H32:K32,$Q$27:$Q$30)</f>
        <v>5.8605213287428452E-2</v>
      </c>
      <c r="N32" s="34">
        <f t="shared" si="6"/>
        <v>4.6464611822131553E-3</v>
      </c>
    </row>
    <row r="33" spans="1:18" x14ac:dyDescent="0.5">
      <c r="A33">
        <v>201806</v>
      </c>
      <c r="B33" s="6">
        <v>78.143767999999994</v>
      </c>
      <c r="C33" s="2">
        <v>92.130272000000005</v>
      </c>
      <c r="D33" s="2">
        <v>102.636139</v>
      </c>
      <c r="E33" s="2">
        <v>39.197758</v>
      </c>
      <c r="F33" s="2">
        <v>42.735252000000003</v>
      </c>
      <c r="G33" s="28">
        <f>(Data!I33+Data!M33)/100</f>
        <v>6.1999999999999998E-3</v>
      </c>
      <c r="H33" s="28">
        <f t="shared" si="1"/>
        <v>4.6768060161888059E-3</v>
      </c>
      <c r="I33" s="28">
        <f t="shared" si="2"/>
        <v>1.1292491324155884E-2</v>
      </c>
      <c r="J33" s="28">
        <f t="shared" si="3"/>
        <v>-2.7236394930296726E-4</v>
      </c>
      <c r="K33" s="28">
        <f t="shared" si="4"/>
        <v>2.7750572963949338E-3</v>
      </c>
      <c r="L33" s="28">
        <f t="shared" si="5"/>
        <v>3.4498575070433191E-2</v>
      </c>
      <c r="M33" s="34">
        <f t="array" ref="M33">$Q$26+MMULT(H33:K33,$Q$27:$Q$30)</f>
        <v>2.6403045414908066E-2</v>
      </c>
      <c r="N33" s="34">
        <f t="shared" si="6"/>
        <v>6.5537600403486741E-5</v>
      </c>
      <c r="O33" s="38" t="s">
        <v>60</v>
      </c>
      <c r="P33" s="38" t="s">
        <v>59</v>
      </c>
      <c r="Q33" s="39">
        <f>SUM(N3:N62)</f>
        <v>0.19487537862490228</v>
      </c>
      <c r="R33" s="21" t="str">
        <f ca="1">_xlfn.FORMULATEXT(Q33)</f>
        <v>=SUM(N3:N62)</v>
      </c>
    </row>
    <row r="34" spans="1:18" x14ac:dyDescent="0.5">
      <c r="A34">
        <v>201805</v>
      </c>
      <c r="B34" s="6">
        <v>77.780006</v>
      </c>
      <c r="C34" s="2">
        <v>91.101508999999993</v>
      </c>
      <c r="D34" s="2">
        <v>102.664101</v>
      </c>
      <c r="E34" s="2">
        <v>39.089283000000002</v>
      </c>
      <c r="F34" s="2">
        <v>41.310111999999997</v>
      </c>
      <c r="G34" s="28">
        <f>(Data!I34+Data!M34)/100</f>
        <v>2.7900000000000001E-2</v>
      </c>
      <c r="H34" s="28">
        <f t="shared" si="1"/>
        <v>5.8696883889708173E-2</v>
      </c>
      <c r="I34" s="28">
        <f t="shared" si="2"/>
        <v>7.1080460089040232E-2</v>
      </c>
      <c r="J34" s="28">
        <f t="shared" si="3"/>
        <v>2.45705435006216E-3</v>
      </c>
      <c r="K34" s="28">
        <f t="shared" si="4"/>
        <v>4.3165089787899014E-2</v>
      </c>
      <c r="L34" s="28">
        <f t="shared" si="5"/>
        <v>0.11230502202067161</v>
      </c>
      <c r="M34" s="34">
        <f t="array" ref="M34">$Q$26+MMULT(H34:K34,$Q$27:$Q$30)</f>
        <v>7.2415197192804481E-2</v>
      </c>
      <c r="N34" s="34">
        <f t="shared" si="6"/>
        <v>1.5911981247979246E-3</v>
      </c>
    </row>
    <row r="35" spans="1:18" x14ac:dyDescent="0.5">
      <c r="A35">
        <v>201804</v>
      </c>
      <c r="B35" s="6">
        <v>73.467681999999996</v>
      </c>
      <c r="C35" s="2">
        <v>85.055710000000005</v>
      </c>
      <c r="D35" s="2">
        <v>102.412468</v>
      </c>
      <c r="E35" s="2">
        <v>37.471809</v>
      </c>
      <c r="F35" s="2">
        <v>37.139194000000003</v>
      </c>
      <c r="G35" s="28">
        <f>(Data!I35+Data!M35)/100</f>
        <v>4.3E-3</v>
      </c>
      <c r="H35" s="28">
        <f t="shared" si="1"/>
        <v>2.1107572386017237E-2</v>
      </c>
      <c r="I35" s="28">
        <f t="shared" si="2"/>
        <v>5.315225242273014E-3</v>
      </c>
      <c r="J35" s="28">
        <f t="shared" si="3"/>
        <v>1.0813329800523519E-2</v>
      </c>
      <c r="K35" s="28">
        <f t="shared" si="4"/>
        <v>5.3715425118689986E-3</v>
      </c>
      <c r="L35" s="28">
        <f t="shared" si="5"/>
        <v>5.1187772649785579E-4</v>
      </c>
      <c r="M35" s="34">
        <f t="array" ref="M35">$Q$26+MMULT(H35:K35,$Q$27:$Q$30)</f>
        <v>2.7670751683202509E-2</v>
      </c>
      <c r="N35" s="34">
        <f t="shared" si="6"/>
        <v>7.3760443459617024E-4</v>
      </c>
      <c r="P35" s="21" t="s">
        <v>61</v>
      </c>
      <c r="Q35" s="25">
        <f>AVERAGE(L3:L62)</f>
        <v>3.5909942385652822E-2</v>
      </c>
      <c r="R35" s="21" t="str">
        <f ca="1">_xlfn.FORMULATEXT(Q35)</f>
        <v>=AVERAGE(L3:L62)</v>
      </c>
    </row>
    <row r="36" spans="1:18" x14ac:dyDescent="0.5">
      <c r="A36">
        <v>201803</v>
      </c>
      <c r="B36" s="6">
        <v>71.949012999999994</v>
      </c>
      <c r="C36" s="2">
        <v>84.606009999999998</v>
      </c>
      <c r="D36" s="2">
        <v>101.316895</v>
      </c>
      <c r="E36" s="2">
        <v>37.271602999999999</v>
      </c>
      <c r="F36" s="2">
        <v>37.120193</v>
      </c>
      <c r="G36" s="28">
        <f>(Data!I36+Data!M36)/100</f>
        <v>-2.23E-2</v>
      </c>
      <c r="H36" s="28">
        <f t="shared" si="1"/>
        <v>1.017946326540442E-2</v>
      </c>
      <c r="I36" s="28">
        <f t="shared" si="2"/>
        <v>2.3248860585691311E-2</v>
      </c>
      <c r="J36" s="28">
        <f t="shared" si="3"/>
        <v>-2.5837603420910904E-2</v>
      </c>
      <c r="K36" s="28">
        <f t="shared" si="4"/>
        <v>-3.2626342598230607E-2</v>
      </c>
      <c r="L36" s="28">
        <f t="shared" si="5"/>
        <v>-4.4976853930329463E-2</v>
      </c>
      <c r="M36" s="34">
        <f t="array" ref="M36">$Q$26+MMULT(H36:K36,$Q$27:$Q$30)</f>
        <v>5.1714773251529712E-3</v>
      </c>
      <c r="N36" s="34">
        <f t="shared" si="6"/>
        <v>2.5148551277095962E-3</v>
      </c>
      <c r="P36" s="21" t="s">
        <v>62</v>
      </c>
      <c r="Q36" s="25">
        <f>Q35-Q37</f>
        <v>1.4512855696608283E-2</v>
      </c>
      <c r="R36" s="21" t="str">
        <f ca="1">_xlfn.FORMULATEXT(Q36)</f>
        <v>=Q35-Q37</v>
      </c>
    </row>
    <row r="37" spans="1:18" x14ac:dyDescent="0.5">
      <c r="A37">
        <v>201802</v>
      </c>
      <c r="B37" s="6">
        <v>71.223990999999998</v>
      </c>
      <c r="C37" s="2">
        <v>82.683707999999996</v>
      </c>
      <c r="D37" s="2">
        <v>104.00411200000001</v>
      </c>
      <c r="E37" s="2">
        <v>38.528652000000001</v>
      </c>
      <c r="F37" s="2">
        <v>38.868369999999999</v>
      </c>
      <c r="G37" s="28">
        <f>(Data!I37+Data!M37)/100</f>
        <v>-3.5400000000000001E-2</v>
      </c>
      <c r="H37" s="28">
        <f t="shared" si="1"/>
        <v>-4.0421559794520445E-2</v>
      </c>
      <c r="I37" s="28">
        <f t="shared" si="2"/>
        <v>-3.58641855687446E-2</v>
      </c>
      <c r="J37" s="28">
        <f t="shared" si="3"/>
        <v>-5.5536850677743499E-2</v>
      </c>
      <c r="K37" s="28">
        <f t="shared" si="4"/>
        <v>-2.0590087536838553E-2</v>
      </c>
      <c r="L37" s="28">
        <f t="shared" si="5"/>
        <v>-8.0020103157826261E-3</v>
      </c>
      <c r="M37" s="34">
        <f t="array" ref="M37">$Q$26+MMULT(H37:K37,$Q$27:$Q$30)</f>
        <v>-4.1496460035084573E-3</v>
      </c>
      <c r="N37" s="34">
        <f t="shared" si="6"/>
        <v>1.484071079448363E-5</v>
      </c>
      <c r="P37" s="21" t="s">
        <v>63</v>
      </c>
      <c r="Q37" s="25">
        <f>Q26</f>
        <v>2.1397086689044539E-2</v>
      </c>
      <c r="R37" s="21" t="str">
        <f ca="1">_xlfn.FORMULATEXT(Q37)</f>
        <v>=Q26</v>
      </c>
    </row>
    <row r="38" spans="1:18" x14ac:dyDescent="0.5">
      <c r="A38">
        <v>201801</v>
      </c>
      <c r="B38" s="6">
        <v>74.224250999999995</v>
      </c>
      <c r="C38" s="2">
        <v>85.759399000000002</v>
      </c>
      <c r="D38" s="2">
        <v>110.11982</v>
      </c>
      <c r="E38" s="2">
        <v>39.338638000000003</v>
      </c>
      <c r="F38" s="2">
        <v>39.181904000000003</v>
      </c>
      <c r="G38" s="28">
        <f>(Data!I38+Data!M38)/100</f>
        <v>5.6900000000000006E-2</v>
      </c>
      <c r="H38" s="28">
        <f t="shared" si="1"/>
        <v>1.75955249419395E-2</v>
      </c>
      <c r="I38" s="28">
        <f t="shared" si="2"/>
        <v>3.8723938562585269E-2</v>
      </c>
      <c r="J38" s="28">
        <f t="shared" si="3"/>
        <v>4.5970795558594846E-2</v>
      </c>
      <c r="K38" s="28">
        <f t="shared" si="4"/>
        <v>7.4999320245706436E-2</v>
      </c>
      <c r="L38" s="28">
        <f t="shared" si="5"/>
        <v>0.1265589525845523</v>
      </c>
      <c r="M38" s="34">
        <f t="array" ref="M38">$Q$26+MMULT(H38:K38,$Q$27:$Q$30)</f>
        <v>8.4024629507452431E-2</v>
      </c>
      <c r="N38" s="34">
        <f t="shared" si="6"/>
        <v>1.8091686396271103E-3</v>
      </c>
    </row>
    <row r="39" spans="1:18" x14ac:dyDescent="0.5">
      <c r="A39">
        <v>201712</v>
      </c>
      <c r="B39" s="6">
        <v>72.940819000000005</v>
      </c>
      <c r="C39" s="2">
        <v>82.562263000000002</v>
      </c>
      <c r="D39" s="2">
        <v>105.28001399999999</v>
      </c>
      <c r="E39" s="2">
        <v>36.594104999999999</v>
      </c>
      <c r="F39" s="2">
        <v>34.780163000000002</v>
      </c>
      <c r="G39" s="28">
        <f>(Data!I39+Data!M39)/100</f>
        <v>1.1500000000000002E-2</v>
      </c>
      <c r="H39" s="28">
        <f t="shared" si="1"/>
        <v>-7.9453653058043638E-3</v>
      </c>
      <c r="I39" s="28">
        <f t="shared" si="2"/>
        <v>-1.0180463277035257E-2</v>
      </c>
      <c r="J39" s="28">
        <f t="shared" si="3"/>
        <v>1.2676080737475059E-2</v>
      </c>
      <c r="K39" s="28">
        <f t="shared" si="4"/>
        <v>3.6791039157608729E-3</v>
      </c>
      <c r="L39" s="28">
        <f t="shared" si="5"/>
        <v>-3.2257732623244273E-3</v>
      </c>
      <c r="M39" s="34">
        <f t="array" ref="M39">$Q$26+MMULT(H39:K39,$Q$27:$Q$30)</f>
        <v>2.0949460546271899E-2</v>
      </c>
      <c r="N39" s="34">
        <f t="shared" si="6"/>
        <v>5.8444192970029884E-4</v>
      </c>
    </row>
    <row r="40" spans="1:18" x14ac:dyDescent="0.5">
      <c r="A40">
        <v>201711</v>
      </c>
      <c r="B40" s="6">
        <v>73.525002000000001</v>
      </c>
      <c r="C40" s="2">
        <v>83.411429999999996</v>
      </c>
      <c r="D40" s="2">
        <v>103.962181</v>
      </c>
      <c r="E40" s="2">
        <v>36.459964999999997</v>
      </c>
      <c r="F40" s="2">
        <v>34.892719</v>
      </c>
      <c r="G40" s="28">
        <f>(Data!I40+Data!M40)/100</f>
        <v>3.2000000000000001E-2</v>
      </c>
      <c r="H40" s="28">
        <f t="shared" si="1"/>
        <v>3.7602794822742647E-2</v>
      </c>
      <c r="I40" s="28">
        <f t="shared" si="2"/>
        <v>3.2866573398635079E-2</v>
      </c>
      <c r="J40" s="28">
        <f t="shared" si="3"/>
        <v>3.3531898985649899E-2</v>
      </c>
      <c r="K40" s="28">
        <f t="shared" si="4"/>
        <v>2.7473848567343362E-2</v>
      </c>
      <c r="L40" s="28">
        <f t="shared" si="5"/>
        <v>4.759241700668726E-2</v>
      </c>
      <c r="M40" s="34">
        <f t="array" ref="M40">$Q$26+MMULT(H40:K40,$Q$27:$Q$30)</f>
        <v>5.0803007492475349E-2</v>
      </c>
      <c r="N40" s="34">
        <f t="shared" si="6"/>
        <v>1.0307891267433001E-5</v>
      </c>
    </row>
    <row r="41" spans="1:18" x14ac:dyDescent="0.5">
      <c r="A41">
        <v>201710</v>
      </c>
      <c r="B41" s="6">
        <v>70.860450999999998</v>
      </c>
      <c r="C41" s="2">
        <v>80.757216999999997</v>
      </c>
      <c r="D41" s="2">
        <v>100.58923299999999</v>
      </c>
      <c r="E41" s="2">
        <v>35.485053999999998</v>
      </c>
      <c r="F41" s="2">
        <v>33.307532999999999</v>
      </c>
      <c r="G41" s="28">
        <f>(Data!I41+Data!M41)/100</f>
        <v>2.3399999999999997E-2</v>
      </c>
      <c r="H41" s="28">
        <f t="shared" si="1"/>
        <v>9.2483649988570615E-3</v>
      </c>
      <c r="I41" s="28">
        <f t="shared" si="2"/>
        <v>1.4088670920678226E-2</v>
      </c>
      <c r="J41" s="28">
        <f t="shared" si="3"/>
        <v>1.7670718599881452E-2</v>
      </c>
      <c r="K41" s="28">
        <f t="shared" si="4"/>
        <v>3.6826192927567503E-2</v>
      </c>
      <c r="L41" s="28">
        <f t="shared" si="5"/>
        <v>3.5639263267961629E-2</v>
      </c>
      <c r="M41" s="34">
        <f t="array" ref="M41">$Q$26+MMULT(H41:K41,$Q$27:$Q$30)</f>
        <v>5.0957830980185533E-2</v>
      </c>
      <c r="N41" s="34">
        <f t="shared" si="6"/>
        <v>2.3465851675398867E-4</v>
      </c>
    </row>
    <row r="42" spans="1:18" x14ac:dyDescent="0.5">
      <c r="A42">
        <v>201709</v>
      </c>
      <c r="B42" s="6">
        <v>70.211112999999997</v>
      </c>
      <c r="C42" s="2">
        <v>79.635261999999997</v>
      </c>
      <c r="D42" s="2">
        <v>98.842613</v>
      </c>
      <c r="E42" s="2">
        <v>34.224688999999998</v>
      </c>
      <c r="F42" s="2">
        <v>32.161327</v>
      </c>
      <c r="G42" s="28">
        <f>(Data!I42+Data!M42)/100</f>
        <v>2.5999999999999995E-2</v>
      </c>
      <c r="H42" s="28">
        <f t="shared" si="1"/>
        <v>8.2238994751093086E-2</v>
      </c>
      <c r="I42" s="28">
        <f t="shared" si="2"/>
        <v>6.6870102123120168E-2</v>
      </c>
      <c r="J42" s="28">
        <f t="shared" si="3"/>
        <v>2.673627873719564E-2</v>
      </c>
      <c r="K42" s="28">
        <f t="shared" si="4"/>
        <v>6.9507151621674979E-3</v>
      </c>
      <c r="L42" s="28">
        <f t="shared" si="5"/>
        <v>4.2763357167256988E-3</v>
      </c>
      <c r="M42" s="34">
        <f t="array" ref="M42">$Q$26+MMULT(H42:K42,$Q$27:$Q$30)</f>
        <v>4.7646332219999969E-2</v>
      </c>
      <c r="N42" s="34">
        <f t="shared" si="6"/>
        <v>1.8809565966940224E-3</v>
      </c>
    </row>
    <row r="43" spans="1:18" x14ac:dyDescent="0.5">
      <c r="A43">
        <v>201708</v>
      </c>
      <c r="B43" s="6">
        <v>64.875793000000002</v>
      </c>
      <c r="C43" s="2">
        <v>74.643822</v>
      </c>
      <c r="D43" s="2">
        <v>96.268744999999996</v>
      </c>
      <c r="E43" s="2">
        <v>33.988444999999999</v>
      </c>
      <c r="F43" s="2">
        <v>32.024380000000001</v>
      </c>
      <c r="G43" s="28">
        <f>(Data!I43+Data!M43)/100</f>
        <v>2.5000000000000001E-3</v>
      </c>
      <c r="H43" s="28">
        <f t="shared" si="1"/>
        <v>-2.7188267321647808E-2</v>
      </c>
      <c r="I43" s="28">
        <f t="shared" si="2"/>
        <v>-2.3868616513937235E-2</v>
      </c>
      <c r="J43" s="28">
        <f t="shared" si="3"/>
        <v>-1.2403449047673543E-2</v>
      </c>
      <c r="K43" s="28">
        <f t="shared" si="4"/>
        <v>1.4314212988811637E-2</v>
      </c>
      <c r="L43" s="28">
        <f t="shared" si="5"/>
        <v>0.15258916848970028</v>
      </c>
      <c r="M43" s="34">
        <f t="array" ref="M43">$Q$26+MMULT(H43:K43,$Q$27:$Q$30)</f>
        <v>2.3790479060346061E-2</v>
      </c>
      <c r="N43" s="34">
        <f t="shared" si="6"/>
        <v>1.658910239871924E-2</v>
      </c>
    </row>
    <row r="44" spans="1:18" x14ac:dyDescent="0.5">
      <c r="A44">
        <v>201707</v>
      </c>
      <c r="B44" s="6">
        <v>66.688950000000006</v>
      </c>
      <c r="C44" s="2">
        <v>76.469031999999999</v>
      </c>
      <c r="D44" s="2">
        <v>97.477806000000001</v>
      </c>
      <c r="E44" s="2">
        <v>33.508792999999997</v>
      </c>
      <c r="F44" s="2">
        <v>27.784731000000001</v>
      </c>
      <c r="G44" s="28">
        <f>(Data!I44+Data!M44)/100</f>
        <v>1.9400000000000001E-2</v>
      </c>
      <c r="H44" s="28">
        <f t="shared" si="1"/>
        <v>1.0530334335944636E-2</v>
      </c>
      <c r="I44" s="28">
        <f t="shared" si="2"/>
        <v>1.5042922111811796E-2</v>
      </c>
      <c r="J44" s="28">
        <f t="shared" si="3"/>
        <v>1.9543556559860953E-2</v>
      </c>
      <c r="K44" s="28">
        <f t="shared" si="4"/>
        <v>2.9706425685582794E-2</v>
      </c>
      <c r="L44" s="28">
        <f t="shared" si="5"/>
        <v>2.3212359626407553E-2</v>
      </c>
      <c r="M44" s="34">
        <f t="array" ref="M44">$Q$26+MMULT(H44:K44,$Q$27:$Q$30)</f>
        <v>4.6337013893494219E-2</v>
      </c>
      <c r="N44" s="34">
        <f t="shared" si="6"/>
        <v>5.3474963497228954E-4</v>
      </c>
    </row>
    <row r="45" spans="1:18" x14ac:dyDescent="0.5">
      <c r="A45">
        <v>201706</v>
      </c>
      <c r="B45" s="6">
        <v>65.994011</v>
      </c>
      <c r="C45" s="2">
        <v>75.335762000000003</v>
      </c>
      <c r="D45" s="2">
        <v>95.609261000000004</v>
      </c>
      <c r="E45" s="2">
        <v>32.542084000000003</v>
      </c>
      <c r="F45" s="2">
        <v>27.154413000000002</v>
      </c>
      <c r="G45" s="28">
        <f>(Data!I45+Data!M45)/100</f>
        <v>8.4000000000000012E-3</v>
      </c>
      <c r="H45" s="28">
        <f t="shared" si="1"/>
        <v>2.6502979127542847E-2</v>
      </c>
      <c r="I45" s="28">
        <f t="shared" si="2"/>
        <v>2.6797109492128435E-2</v>
      </c>
      <c r="J45" s="28">
        <f t="shared" si="3"/>
        <v>1.3224961121788281E-2</v>
      </c>
      <c r="K45" s="28">
        <f t="shared" si="4"/>
        <v>-7.5420449357036512E-3</v>
      </c>
      <c r="L45" s="28">
        <f t="shared" si="5"/>
        <v>2.1164107120192899E-2</v>
      </c>
      <c r="M45" s="34">
        <f t="array" ref="M45">$Q$26+MMULT(H45:K45,$Q$27:$Q$30)</f>
        <v>2.4384916182690914E-2</v>
      </c>
      <c r="N45" s="34">
        <f t="shared" si="6"/>
        <v>1.0373611017069344E-5</v>
      </c>
    </row>
    <row r="46" spans="1:18" x14ac:dyDescent="0.5">
      <c r="A46">
        <v>201705</v>
      </c>
      <c r="B46" s="6">
        <v>64.290131000000002</v>
      </c>
      <c r="C46" s="2">
        <v>73.369667000000007</v>
      </c>
      <c r="D46" s="2">
        <v>94.361335999999994</v>
      </c>
      <c r="E46" s="2">
        <v>32.789383000000001</v>
      </c>
      <c r="F46" s="2">
        <v>26.591625000000001</v>
      </c>
      <c r="G46" s="28">
        <f>(Data!I46+Data!M46)/100</f>
        <v>1.1200000000000002E-2</v>
      </c>
      <c r="H46" s="28">
        <f t="shared" si="1"/>
        <v>-2.2603119569616581E-2</v>
      </c>
      <c r="I46" s="28">
        <f t="shared" si="2"/>
        <v>-2.0128772518009042E-2</v>
      </c>
      <c r="J46" s="28">
        <f t="shared" si="3"/>
        <v>-3.36714760597423E-3</v>
      </c>
      <c r="K46" s="28">
        <f t="shared" si="4"/>
        <v>2.8185577348510682E-2</v>
      </c>
      <c r="L46" s="28">
        <f t="shared" si="5"/>
        <v>0.12634082066302055</v>
      </c>
      <c r="M46" s="34">
        <f t="array" ref="M46">$Q$26+MMULT(H46:K46,$Q$27:$Q$30)</f>
        <v>3.4599240441226989E-2</v>
      </c>
      <c r="N46" s="34">
        <f t="shared" si="6"/>
        <v>8.4165175415917837E-3</v>
      </c>
    </row>
    <row r="47" spans="1:18" x14ac:dyDescent="0.5">
      <c r="A47">
        <v>201704</v>
      </c>
      <c r="B47" s="6">
        <v>65.776893999999999</v>
      </c>
      <c r="C47" s="2">
        <v>74.876846</v>
      </c>
      <c r="D47" s="2">
        <v>94.680137999999999</v>
      </c>
      <c r="E47" s="2">
        <v>31.890529999999998</v>
      </c>
      <c r="F47" s="2">
        <v>23.608861999999998</v>
      </c>
      <c r="G47" s="28">
        <f>(Data!I47+Data!M47)/100</f>
        <v>1.14E-2</v>
      </c>
      <c r="H47" s="28">
        <f t="shared" si="1"/>
        <v>9.6671057242601055E-3</v>
      </c>
      <c r="I47" s="28">
        <f t="shared" si="2"/>
        <v>1.4251222757223347E-2</v>
      </c>
      <c r="J47" s="28">
        <f t="shared" si="3"/>
        <v>4.4125663795280268E-3</v>
      </c>
      <c r="K47" s="28">
        <f t="shared" si="4"/>
        <v>2.312257080602742E-2</v>
      </c>
      <c r="L47" s="28">
        <f t="shared" si="5"/>
        <v>5.0500916418234176E-2</v>
      </c>
      <c r="M47" s="34">
        <f t="array" ref="M47">$Q$26+MMULT(H47:K47,$Q$27:$Q$30)</f>
        <v>4.1528009186765642E-2</v>
      </c>
      <c r="N47" s="34">
        <f t="shared" si="6"/>
        <v>8.0513064184540312E-5</v>
      </c>
    </row>
    <row r="48" spans="1:18" x14ac:dyDescent="0.5">
      <c r="A48">
        <v>201703</v>
      </c>
      <c r="B48" s="6">
        <v>65.147109999999998</v>
      </c>
      <c r="C48" s="2">
        <v>73.824753000000001</v>
      </c>
      <c r="D48" s="2">
        <v>94.264190999999997</v>
      </c>
      <c r="E48" s="2">
        <v>31.169803999999999</v>
      </c>
      <c r="F48" s="2">
        <v>22.473908999999999</v>
      </c>
      <c r="G48" s="28">
        <f>(Data!I48+Data!M48)/100</f>
        <v>2E-3</v>
      </c>
      <c r="H48" s="28">
        <f t="shared" si="1"/>
        <v>-1.0985080545289461E-2</v>
      </c>
      <c r="I48" s="28">
        <f t="shared" si="2"/>
        <v>1.5702014197314096E-3</v>
      </c>
      <c r="J48" s="28">
        <f t="shared" si="3"/>
        <v>-1.6913713734935221E-2</v>
      </c>
      <c r="K48" s="28">
        <f t="shared" si="4"/>
        <v>8.2024920645198396E-3</v>
      </c>
      <c r="L48" s="28">
        <f t="shared" si="5"/>
        <v>3.6108007758716365E-2</v>
      </c>
      <c r="M48" s="34">
        <f t="array" ref="M48">$Q$26+MMULT(H48:K48,$Q$27:$Q$30)</f>
        <v>2.6831563251535642E-2</v>
      </c>
      <c r="N48" s="34">
        <f t="shared" si="6"/>
        <v>8.6052422694803403E-5</v>
      </c>
    </row>
    <row r="49" spans="1:14" x14ac:dyDescent="0.5">
      <c r="A49">
        <v>201702</v>
      </c>
      <c r="B49" s="6">
        <v>65.870705000000001</v>
      </c>
      <c r="C49" s="2">
        <v>73.709014999999994</v>
      </c>
      <c r="D49" s="2">
        <v>95.885979000000006</v>
      </c>
      <c r="E49" s="2">
        <v>30.916214</v>
      </c>
      <c r="F49" s="2">
        <v>21.690701000000001</v>
      </c>
      <c r="G49" s="28">
        <f>(Data!I49+Data!M49)/100</f>
        <v>3.61E-2</v>
      </c>
      <c r="H49" s="28">
        <f t="shared" si="1"/>
        <v>1.3518939330470214E-2</v>
      </c>
      <c r="I49" s="28">
        <f t="shared" si="2"/>
        <v>1.7305647859422679E-2</v>
      </c>
      <c r="J49" s="28">
        <f t="shared" si="3"/>
        <v>3.7854115190532056E-2</v>
      </c>
      <c r="K49" s="28">
        <f t="shared" si="4"/>
        <v>4.0686010514572102E-2</v>
      </c>
      <c r="L49" s="28">
        <f t="shared" si="5"/>
        <v>4.6806419413736977E-2</v>
      </c>
      <c r="M49" s="34">
        <f t="array" ref="M49">$Q$26+MMULT(H49:K49,$Q$27:$Q$30)</f>
        <v>5.4681544903879865E-2</v>
      </c>
      <c r="N49" s="34">
        <f t="shared" si="6"/>
        <v>6.2017601485498262E-5</v>
      </c>
    </row>
    <row r="50" spans="1:14" x14ac:dyDescent="0.5">
      <c r="A50">
        <v>201701</v>
      </c>
      <c r="B50" s="6">
        <v>64.992080999999999</v>
      </c>
      <c r="C50" s="2">
        <v>72.455132000000006</v>
      </c>
      <c r="D50" s="2">
        <v>92.388687000000004</v>
      </c>
      <c r="E50" s="2">
        <v>29.707533000000002</v>
      </c>
      <c r="F50" s="2">
        <v>20.720832999999999</v>
      </c>
      <c r="G50" s="28">
        <f>(Data!I50+Data!M50)/100</f>
        <v>1.9799999999999998E-2</v>
      </c>
      <c r="H50" s="28">
        <f t="shared" si="1"/>
        <v>-8.425882627564274E-3</v>
      </c>
      <c r="I50" s="28">
        <f t="shared" si="2"/>
        <v>4.9710851669244605E-3</v>
      </c>
      <c r="J50" s="28">
        <f t="shared" si="3"/>
        <v>1.1920447705641823E-2</v>
      </c>
      <c r="K50" s="28">
        <f t="shared" si="4"/>
        <v>3.3519892613549374E-2</v>
      </c>
      <c r="L50" s="28">
        <f t="shared" si="5"/>
        <v>0.1017955408107114</v>
      </c>
      <c r="M50" s="34">
        <f t="array" ref="M50">$Q$26+MMULT(H50:K50,$Q$27:$Q$30)</f>
        <v>4.5368477377404945E-2</v>
      </c>
      <c r="N50" s="34">
        <f t="shared" si="6"/>
        <v>3.1840134877063912E-3</v>
      </c>
    </row>
    <row r="51" spans="1:14" x14ac:dyDescent="0.5">
      <c r="A51">
        <v>201612</v>
      </c>
      <c r="B51" s="6">
        <v>65.544349999999994</v>
      </c>
      <c r="C51" s="2">
        <v>72.096733</v>
      </c>
      <c r="D51" s="2">
        <v>91.300346000000005</v>
      </c>
      <c r="E51" s="2">
        <v>28.744036000000001</v>
      </c>
      <c r="F51" s="2">
        <v>18.806422999999999</v>
      </c>
      <c r="G51" s="28">
        <f>(Data!I51+Data!M51)/100</f>
        <v>1.84E-2</v>
      </c>
      <c r="H51" s="28">
        <f t="shared" si="1"/>
        <v>2.8199826613780621E-2</v>
      </c>
      <c r="I51" s="28">
        <f t="shared" si="2"/>
        <v>3.185001630854889E-2</v>
      </c>
      <c r="J51" s="28">
        <f t="shared" si="3"/>
        <v>1.97142632969316E-2</v>
      </c>
      <c r="K51" s="28">
        <f t="shared" si="4"/>
        <v>1.0286179440153642E-2</v>
      </c>
      <c r="L51" s="28">
        <f t="shared" si="5"/>
        <v>-2.9836657026303115E-3</v>
      </c>
      <c r="M51" s="34">
        <f t="array" ref="M51">$Q$26+MMULT(H51:K51,$Q$27:$Q$30)</f>
        <v>3.8093915724815436E-2</v>
      </c>
      <c r="N51" s="34">
        <f t="shared" si="6"/>
        <v>1.6873676959284357E-3</v>
      </c>
    </row>
    <row r="52" spans="1:14" x14ac:dyDescent="0.5">
      <c r="A52">
        <v>201611</v>
      </c>
      <c r="B52" s="6">
        <v>63.746704000000001</v>
      </c>
      <c r="C52" s="2">
        <v>69.87133</v>
      </c>
      <c r="D52" s="2">
        <v>89.535224999999997</v>
      </c>
      <c r="E52" s="2">
        <v>28.45138</v>
      </c>
      <c r="F52" s="2">
        <v>18.862703</v>
      </c>
      <c r="G52" s="28">
        <f>(Data!I52+Data!M52)/100</f>
        <v>4.87E-2</v>
      </c>
      <c r="H52" s="28">
        <f t="shared" si="1"/>
        <v>0.13342785632498155</v>
      </c>
      <c r="I52" s="28">
        <f t="shared" si="2"/>
        <v>0.11831647965218917</v>
      </c>
      <c r="J52" s="28">
        <f t="shared" si="3"/>
        <v>6.2974544937092869E-2</v>
      </c>
      <c r="K52" s="28">
        <f t="shared" si="4"/>
        <v>1.2089669569995909E-2</v>
      </c>
      <c r="L52" s="28">
        <f t="shared" si="5"/>
        <v>9.690245622006044E-3</v>
      </c>
      <c r="M52" s="34">
        <f t="array" ref="M52">$Q$26+MMULT(H52:K52,$Q$27:$Q$30)</f>
        <v>6.6993251380374055E-2</v>
      </c>
      <c r="N52" s="34">
        <f t="shared" si="6"/>
        <v>3.2836344689435573E-3</v>
      </c>
    </row>
    <row r="53" spans="1:14" x14ac:dyDescent="0.5">
      <c r="A53">
        <v>201610</v>
      </c>
      <c r="B53" s="6">
        <v>56.242401000000001</v>
      </c>
      <c r="C53" s="2">
        <v>62.479030999999999</v>
      </c>
      <c r="D53" s="2">
        <v>84.230827000000005</v>
      </c>
      <c r="E53" s="2">
        <v>28.111521</v>
      </c>
      <c r="F53" s="2">
        <v>18.681673</v>
      </c>
      <c r="G53" s="28">
        <f>(Data!I53+Data!M53)/100</f>
        <v>-0.02</v>
      </c>
      <c r="H53" s="28">
        <f t="shared" si="1"/>
        <v>-3.4378453851115043E-2</v>
      </c>
      <c r="I53" s="28">
        <f t="shared" si="2"/>
        <v>-5.0017000519609889E-2</v>
      </c>
      <c r="J53" s="28">
        <f t="shared" si="3"/>
        <v>-8.9572069617419592E-3</v>
      </c>
      <c r="K53" s="28">
        <f t="shared" si="4"/>
        <v>-1.7670628560685686E-2</v>
      </c>
      <c r="L53" s="28">
        <f t="shared" si="5"/>
        <v>-0.10202880056788222</v>
      </c>
      <c r="M53" s="34">
        <f t="array" ref="M53">$Q$26+MMULT(H53:K53,$Q$27:$Q$30)</f>
        <v>-5.2980073452567993E-3</v>
      </c>
      <c r="N53" s="34">
        <f t="shared" si="6"/>
        <v>9.3568463574783146E-3</v>
      </c>
    </row>
    <row r="54" spans="1:14" x14ac:dyDescent="0.5">
      <c r="A54">
        <v>201609</v>
      </c>
      <c r="B54" s="6">
        <v>58.244765999999998</v>
      </c>
      <c r="C54" s="2">
        <v>65.768578000000005</v>
      </c>
      <c r="D54" s="2">
        <v>84.992119000000002</v>
      </c>
      <c r="E54" s="2">
        <v>28.617204999999998</v>
      </c>
      <c r="F54" s="2">
        <v>20.804311999999999</v>
      </c>
      <c r="G54" s="28">
        <f>(Data!I54+Data!M54)/100</f>
        <v>2.7000000000000001E-3</v>
      </c>
      <c r="H54" s="28">
        <f t="shared" si="1"/>
        <v>5.4781820197820075E-3</v>
      </c>
      <c r="I54" s="28">
        <f t="shared" si="2"/>
        <v>2.1924061460882882E-3</v>
      </c>
      <c r="J54" s="28">
        <f t="shared" si="3"/>
        <v>-9.9052208543033426E-3</v>
      </c>
      <c r="K54" s="28">
        <f t="shared" si="4"/>
        <v>9.8740857315071651E-4</v>
      </c>
      <c r="L54" s="28">
        <f t="shared" si="5"/>
        <v>7.5967693111556711E-2</v>
      </c>
      <c r="M54" s="34">
        <f t="array" ref="M54">$Q$26+MMULT(H54:K54,$Q$27:$Q$30)</f>
        <v>2.2945896367478454E-2</v>
      </c>
      <c r="N54" s="34">
        <f t="shared" si="6"/>
        <v>2.8113109299703473E-3</v>
      </c>
    </row>
    <row r="55" spans="1:14" x14ac:dyDescent="0.5">
      <c r="A55">
        <v>201608</v>
      </c>
      <c r="B55" s="6">
        <v>57.927428999999997</v>
      </c>
      <c r="C55" s="2">
        <v>65.624701999999999</v>
      </c>
      <c r="D55" s="2">
        <v>85.842406999999994</v>
      </c>
      <c r="E55" s="2">
        <v>28.588975999999999</v>
      </c>
      <c r="F55" s="2">
        <v>19.335443000000001</v>
      </c>
      <c r="G55" s="28">
        <f>(Data!I55+Data!M55)/100</f>
        <v>5.1999999999999998E-3</v>
      </c>
      <c r="H55" s="28">
        <f t="shared" si="1"/>
        <v>1.1324791446686078E-2</v>
      </c>
      <c r="I55" s="28">
        <f t="shared" si="2"/>
        <v>1.5738846219752523E-2</v>
      </c>
      <c r="J55" s="28">
        <f t="shared" si="3"/>
        <v>5.6620442342996125E-3</v>
      </c>
      <c r="K55" s="28">
        <f t="shared" si="4"/>
        <v>-3.4436629382831319E-3</v>
      </c>
      <c r="L55" s="28">
        <f t="shared" si="5"/>
        <v>1.1656438890608189E-3</v>
      </c>
      <c r="M55" s="34">
        <f t="array" ref="M55">$Q$26+MMULT(H55:K55,$Q$27:$Q$30)</f>
        <v>2.3588195742940372E-2</v>
      </c>
      <c r="N55" s="34">
        <f t="shared" si="6"/>
        <v>5.0277083163991734E-4</v>
      </c>
    </row>
    <row r="56" spans="1:14" x14ac:dyDescent="0.5">
      <c r="A56">
        <v>201607</v>
      </c>
      <c r="B56" s="6">
        <v>57.278759000000001</v>
      </c>
      <c r="C56" s="2">
        <v>64.607849000000002</v>
      </c>
      <c r="D56" s="2">
        <v>85.359099999999998</v>
      </c>
      <c r="E56" s="2">
        <v>28.687767000000001</v>
      </c>
      <c r="F56" s="2">
        <v>19.312930999999999</v>
      </c>
      <c r="G56" s="28">
        <f>(Data!I56+Data!M56)/100</f>
        <v>3.9699999999999999E-2</v>
      </c>
      <c r="H56" s="28">
        <f t="shared" si="1"/>
        <v>5.398432186434432E-2</v>
      </c>
      <c r="I56" s="28">
        <f t="shared" si="2"/>
        <v>5.1465472034530224E-2</v>
      </c>
      <c r="J56" s="28">
        <f t="shared" si="3"/>
        <v>3.2531096436445361E-2</v>
      </c>
      <c r="K56" s="28">
        <f t="shared" si="4"/>
        <v>5.0591704220583678E-2</v>
      </c>
      <c r="L56" s="28">
        <f t="shared" si="5"/>
        <v>6.739236489794731E-2</v>
      </c>
      <c r="M56" s="34">
        <f t="array" ref="M56">$Q$26+MMULT(H56:K56,$Q$27:$Q$30)</f>
        <v>7.2403807504493448E-2</v>
      </c>
      <c r="N56" s="34">
        <f t="shared" si="6"/>
        <v>2.5114556998705945E-5</v>
      </c>
    </row>
    <row r="57" spans="1:14" x14ac:dyDescent="0.5">
      <c r="A57">
        <v>201606</v>
      </c>
      <c r="B57" s="6">
        <v>54.344982000000002</v>
      </c>
      <c r="C57" s="2">
        <v>61.445526000000001</v>
      </c>
      <c r="D57" s="2">
        <v>82.669762000000006</v>
      </c>
      <c r="E57" s="2">
        <v>27.306294999999999</v>
      </c>
      <c r="F57" s="2">
        <v>18.093563</v>
      </c>
      <c r="G57" s="28">
        <f>(Data!I57+Data!M57)/100</f>
        <v>-3.0000000000000003E-4</v>
      </c>
      <c r="H57" s="28">
        <f t="shared" si="1"/>
        <v>5.0758892192024341E-3</v>
      </c>
      <c r="I57" s="28">
        <f t="shared" si="2"/>
        <v>2.8898878765808433E-3</v>
      </c>
      <c r="J57" s="28">
        <f t="shared" si="3"/>
        <v>3.673111795520434E-3</v>
      </c>
      <c r="K57" s="28">
        <f t="shared" si="4"/>
        <v>-7.3228507041475099E-3</v>
      </c>
      <c r="L57" s="28">
        <f t="shared" si="5"/>
        <v>-1.0261604339375285E-2</v>
      </c>
      <c r="M57" s="34">
        <f t="array" ref="M57">$Q$26+MMULT(H57:K57,$Q$27:$Q$30)</f>
        <v>1.7338265048525366E-2</v>
      </c>
      <c r="N57" s="34">
        <f t="shared" si="6"/>
        <v>7.6175279022917548E-4</v>
      </c>
    </row>
    <row r="58" spans="1:14" x14ac:dyDescent="0.5">
      <c r="A58">
        <v>201605</v>
      </c>
      <c r="B58" s="6">
        <v>54.070526000000001</v>
      </c>
      <c r="C58" s="2">
        <v>61.268467000000001</v>
      </c>
      <c r="D58" s="2">
        <v>82.367217999999994</v>
      </c>
      <c r="E58" s="2">
        <v>27.507729999999999</v>
      </c>
      <c r="F58" s="2">
        <v>18.281157</v>
      </c>
      <c r="G58" s="28">
        <f>(Data!I58+Data!M58)/100</f>
        <v>1.7899999999999999E-2</v>
      </c>
      <c r="H58" s="28">
        <f t="shared" si="1"/>
        <v>4.4065843625984424E-3</v>
      </c>
      <c r="I58" s="28">
        <f t="shared" si="2"/>
        <v>2.785582467437786E-2</v>
      </c>
      <c r="J58" s="28">
        <f t="shared" si="3"/>
        <v>9.158301449698536E-3</v>
      </c>
      <c r="K58" s="28">
        <f t="shared" si="4"/>
        <v>2.5497744837193803E-2</v>
      </c>
      <c r="L58" s="28">
        <f t="shared" si="5"/>
        <v>3.2309292364014919E-2</v>
      </c>
      <c r="M58" s="34">
        <f t="array" ref="M58">$Q$26+MMULT(H58:K58,$Q$27:$Q$30)</f>
        <v>4.6253897934933563E-2</v>
      </c>
      <c r="N58" s="34">
        <f t="shared" si="6"/>
        <v>1.944520245284953E-4</v>
      </c>
    </row>
    <row r="59" spans="1:14" x14ac:dyDescent="0.5">
      <c r="A59">
        <v>201604</v>
      </c>
      <c r="B59" s="6">
        <v>53.833305000000003</v>
      </c>
      <c r="C59" s="2">
        <v>59.608035999999998</v>
      </c>
      <c r="D59" s="2">
        <v>81.619720000000001</v>
      </c>
      <c r="E59" s="2">
        <v>26.823784</v>
      </c>
      <c r="F59" s="2">
        <v>17.708991999999999</v>
      </c>
      <c r="G59" s="28">
        <f>(Data!I59+Data!M59)/100</f>
        <v>9.300000000000001E-3</v>
      </c>
      <c r="H59" s="28">
        <f t="shared" si="1"/>
        <v>2.4955242592658911E-2</v>
      </c>
      <c r="I59" s="28">
        <f t="shared" si="2"/>
        <v>6.6138278036507181E-3</v>
      </c>
      <c r="J59" s="28">
        <f t="shared" si="3"/>
        <v>2.6091024693690734E-2</v>
      </c>
      <c r="K59" s="28">
        <f t="shared" si="4"/>
        <v>-8.1272908629869134E-3</v>
      </c>
      <c r="L59" s="28">
        <f t="shared" si="5"/>
        <v>-1.3068530102315234E-2</v>
      </c>
      <c r="M59" s="34">
        <f t="array" ref="M59">$Q$26+MMULT(H59:K59,$Q$27:$Q$30)</f>
        <v>1.8865238222450079E-2</v>
      </c>
      <c r="N59" s="34">
        <f t="shared" si="6"/>
        <v>1.0197655594197845E-3</v>
      </c>
    </row>
    <row r="60" spans="1:14" x14ac:dyDescent="0.5">
      <c r="A60">
        <v>201603</v>
      </c>
      <c r="B60" s="6">
        <v>52.522590999999998</v>
      </c>
      <c r="C60" s="2">
        <v>59.216388999999999</v>
      </c>
      <c r="D60" s="2">
        <v>79.544326999999996</v>
      </c>
      <c r="E60" s="2">
        <v>27.043575000000001</v>
      </c>
      <c r="F60" s="2">
        <v>17.943487000000001</v>
      </c>
      <c r="G60" s="28">
        <f>(Data!I60+Data!M60)/100</f>
        <v>6.9800000000000001E-2</v>
      </c>
      <c r="H60" s="28">
        <f t="shared" si="1"/>
        <v>9.0139549451278E-2</v>
      </c>
      <c r="I60" s="28">
        <f t="shared" si="2"/>
        <v>6.7377125585766029E-2</v>
      </c>
      <c r="J60" s="28">
        <f t="shared" si="3"/>
        <v>6.2374399158053206E-2</v>
      </c>
      <c r="K60" s="28">
        <f t="shared" si="4"/>
        <v>6.3210726692599195E-2</v>
      </c>
      <c r="L60" s="28">
        <f t="shared" si="5"/>
        <v>0.1187135249623521</v>
      </c>
      <c r="M60" s="34">
        <f t="array" ref="M60">$Q$26+MMULT(H60:K60,$Q$27:$Q$30)</f>
        <v>8.7212702792475311E-2</v>
      </c>
      <c r="N60" s="34">
        <f t="shared" si="6"/>
        <v>9.9230179737820113E-4</v>
      </c>
    </row>
    <row r="61" spans="1:14" x14ac:dyDescent="0.5">
      <c r="A61">
        <v>201602</v>
      </c>
      <c r="B61" s="6">
        <v>48.179695000000002</v>
      </c>
      <c r="C61" s="2">
        <v>55.478413000000003</v>
      </c>
      <c r="D61" s="2">
        <v>74.874099999999999</v>
      </c>
      <c r="E61" s="2">
        <v>25.435762</v>
      </c>
      <c r="F61" s="2">
        <v>16.039394000000001</v>
      </c>
      <c r="G61" s="28">
        <f>(Data!I61+Data!M61)/100</f>
        <v>-5.9999999999999995E-4</v>
      </c>
      <c r="H61" s="28">
        <f t="shared" si="1"/>
        <v>2.0818926551888772E-2</v>
      </c>
      <c r="I61" s="28">
        <f t="shared" si="2"/>
        <v>4.3008183113801834E-4</v>
      </c>
      <c r="J61" s="28">
        <f t="shared" si="3"/>
        <v>5.9417173941684887E-3</v>
      </c>
      <c r="K61" s="28">
        <f t="shared" si="4"/>
        <v>-7.3762593133981369E-3</v>
      </c>
      <c r="L61" s="28">
        <f t="shared" si="5"/>
        <v>2.150547701108696E-2</v>
      </c>
      <c r="M61" s="34">
        <f t="array" ref="M61">$Q$26+MMULT(H61:K61,$Q$27:$Q$30)</f>
        <v>1.7605507944676191E-2</v>
      </c>
      <c r="N61" s="34">
        <f t="shared" si="6"/>
        <v>1.5209758718960884E-5</v>
      </c>
    </row>
    <row r="62" spans="1:14" x14ac:dyDescent="0.5">
      <c r="A62">
        <v>201601</v>
      </c>
      <c r="B62" s="6">
        <v>47.197102000000001</v>
      </c>
      <c r="C62" s="2">
        <v>55.454563</v>
      </c>
      <c r="D62" s="2">
        <v>74.431847000000005</v>
      </c>
      <c r="E62" s="2">
        <v>25.624777000000002</v>
      </c>
      <c r="F62" s="2">
        <v>15.701720999999999</v>
      </c>
      <c r="G62" s="28">
        <f>(Data!I62+Data!M62)/100</f>
        <v>-5.7599999999999998E-2</v>
      </c>
      <c r="H62" s="28">
        <f t="shared" si="1"/>
        <v>-5.4566879608505703E-2</v>
      </c>
      <c r="I62" s="28">
        <f t="shared" si="2"/>
        <v>-6.0723075996189757E-2</v>
      </c>
      <c r="J62" s="28">
        <f t="shared" si="3"/>
        <v>-4.3224755170658158E-2</v>
      </c>
      <c r="K62" s="28">
        <f t="shared" si="4"/>
        <v>-4.7653527949428676E-2</v>
      </c>
      <c r="L62" s="28">
        <f t="shared" si="5"/>
        <v>-0.16352890316830637</v>
      </c>
      <c r="M62" s="34">
        <f t="array" ref="M62">$Q$26+MMULT(H62:K62,$Q$27:$Q$30)</f>
        <v>-2.9912239487636813E-2</v>
      </c>
      <c r="N62" s="34">
        <f t="shared" si="6"/>
        <v>1.7853412813153155E-2</v>
      </c>
    </row>
    <row r="63" spans="1:14" x14ac:dyDescent="0.5">
      <c r="A63">
        <v>201512</v>
      </c>
      <c r="B63" s="6">
        <v>49.921143000000001</v>
      </c>
      <c r="C63" s="2">
        <v>59.039631</v>
      </c>
      <c r="D63" s="2">
        <v>77.794494999999998</v>
      </c>
      <c r="E63" s="2">
        <v>26.90699</v>
      </c>
      <c r="F63" s="2">
        <v>18.771384999999999</v>
      </c>
      <c r="G63" s="28"/>
      <c r="H63" s="28"/>
      <c r="I63" s="28"/>
      <c r="J63" s="28"/>
      <c r="K63" s="28"/>
      <c r="L63" s="28"/>
      <c r="M63" s="34"/>
      <c r="N63" s="34"/>
    </row>
  </sheetData>
  <mergeCells count="1">
    <mergeCell ref="G1:L1"/>
  </mergeCells>
  <pageMargins left="0.7" right="0.7" top="0.75" bottom="0.75" header="0.3" footer="0.3"/>
  <ignoredErrors>
    <ignoredError sqref="Q2 Q31" formulaRange="1"/>
  </ignoredErrors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DF6C-C49D-4350-87D0-4B712F8A2C2C}">
  <dimension ref="A1:I18"/>
  <sheetViews>
    <sheetView workbookViewId="0">
      <selection activeCell="B6" sqref="B6"/>
    </sheetView>
  </sheetViews>
  <sheetFormatPr defaultRowHeight="14.35" x14ac:dyDescent="0.5"/>
  <cols>
    <col min="1" max="1" width="16.41015625" bestFit="1" customWidth="1"/>
    <col min="2" max="2" width="11.703125" bestFit="1" customWidth="1"/>
    <col min="3" max="3" width="13" bestFit="1" customWidth="1"/>
    <col min="4" max="5" width="9.29296875" bestFit="1" customWidth="1"/>
    <col min="6" max="6" width="12.29296875" bestFit="1" customWidth="1"/>
    <col min="7" max="7" width="10.1171875" bestFit="1" customWidth="1"/>
    <col min="8" max="9" width="11.5859375" bestFit="1" customWidth="1"/>
  </cols>
  <sheetData>
    <row r="1" spans="1:9" x14ac:dyDescent="0.5">
      <c r="A1" t="s">
        <v>18</v>
      </c>
    </row>
    <row r="2" spans="1:9" ht="14.7" thickBot="1" x14ac:dyDescent="0.55000000000000004"/>
    <row r="3" spans="1:9" x14ac:dyDescent="0.5">
      <c r="A3" s="12" t="s">
        <v>19</v>
      </c>
      <c r="B3" s="12"/>
    </row>
    <row r="4" spans="1:9" x14ac:dyDescent="0.5">
      <c r="A4" s="9" t="s">
        <v>20</v>
      </c>
      <c r="B4" s="13">
        <v>0.96171845208331208</v>
      </c>
    </row>
    <row r="5" spans="1:9" x14ac:dyDescent="0.5">
      <c r="A5" s="9" t="s">
        <v>21</v>
      </c>
      <c r="B5" s="13">
        <v>0.92490238107752187</v>
      </c>
    </row>
    <row r="6" spans="1:9" x14ac:dyDescent="0.5">
      <c r="A6" s="15" t="s">
        <v>22</v>
      </c>
      <c r="B6" s="17">
        <v>0.92459206033817276</v>
      </c>
    </row>
    <row r="7" spans="1:9" x14ac:dyDescent="0.5">
      <c r="A7" s="9" t="s">
        <v>23</v>
      </c>
      <c r="B7" s="13">
        <v>1.2395933354900153</v>
      </c>
    </row>
    <row r="8" spans="1:9" ht="14.7" thickBot="1" x14ac:dyDescent="0.55000000000000004">
      <c r="A8" s="10" t="s">
        <v>24</v>
      </c>
      <c r="B8" s="10">
        <v>244</v>
      </c>
    </row>
    <row r="10" spans="1:9" ht="14.7" thickBot="1" x14ac:dyDescent="0.55000000000000004">
      <c r="A10" t="s">
        <v>25</v>
      </c>
    </row>
    <row r="11" spans="1:9" x14ac:dyDescent="0.5">
      <c r="A11" s="11"/>
      <c r="B11" s="11" t="s">
        <v>29</v>
      </c>
      <c r="C11" s="11" t="s">
        <v>30</v>
      </c>
      <c r="D11" s="11" t="s">
        <v>31</v>
      </c>
      <c r="E11" s="11" t="s">
        <v>32</v>
      </c>
      <c r="F11" s="11" t="s">
        <v>33</v>
      </c>
    </row>
    <row r="12" spans="1:9" x14ac:dyDescent="0.5">
      <c r="A12" s="9" t="s">
        <v>26</v>
      </c>
      <c r="B12" s="9">
        <v>1</v>
      </c>
      <c r="C12" s="13">
        <v>4579.7688776716404</v>
      </c>
      <c r="D12" s="13">
        <v>4579.7688776716404</v>
      </c>
      <c r="E12" s="13">
        <v>2980.4723429621895</v>
      </c>
      <c r="F12" s="13">
        <v>4.7550777473975353E-138</v>
      </c>
    </row>
    <row r="13" spans="1:9" x14ac:dyDescent="0.5">
      <c r="A13" s="9" t="s">
        <v>27</v>
      </c>
      <c r="B13" s="9">
        <v>242</v>
      </c>
      <c r="C13" s="13">
        <v>371.85517624868532</v>
      </c>
      <c r="D13" s="13">
        <v>1.5365916373912616</v>
      </c>
      <c r="E13" s="13"/>
      <c r="F13" s="13"/>
    </row>
    <row r="14" spans="1:9" ht="14.7" thickBot="1" x14ac:dyDescent="0.55000000000000004">
      <c r="A14" s="10" t="s">
        <v>28</v>
      </c>
      <c r="B14" s="10">
        <v>243</v>
      </c>
      <c r="C14" s="14">
        <v>4951.6240539203254</v>
      </c>
      <c r="D14" s="14"/>
      <c r="E14" s="14"/>
      <c r="F14" s="14"/>
    </row>
    <row r="15" spans="1:9" ht="14.7" thickBot="1" x14ac:dyDescent="0.55000000000000004"/>
    <row r="16" spans="1:9" x14ac:dyDescent="0.5">
      <c r="A16" s="11"/>
      <c r="B16" s="11" t="s">
        <v>34</v>
      </c>
      <c r="C16" s="11" t="s">
        <v>23</v>
      </c>
      <c r="D16" s="11" t="s">
        <v>35</v>
      </c>
      <c r="E16" s="11" t="s">
        <v>36</v>
      </c>
      <c r="F16" s="11" t="s">
        <v>37</v>
      </c>
      <c r="G16" s="11" t="s">
        <v>38</v>
      </c>
      <c r="H16" s="11" t="s">
        <v>39</v>
      </c>
      <c r="I16" s="11" t="s">
        <v>40</v>
      </c>
    </row>
    <row r="17" spans="1:9" x14ac:dyDescent="0.5">
      <c r="A17" s="15" t="s">
        <v>41</v>
      </c>
      <c r="B17" s="13">
        <v>-1.7327223417731963E-2</v>
      </c>
      <c r="C17" s="13">
        <v>7.995805972331331E-2</v>
      </c>
      <c r="D17" s="17">
        <v>-0.21670390049097049</v>
      </c>
      <c r="E17" s="17">
        <v>0.82862167879662629</v>
      </c>
      <c r="F17" s="13">
        <v>-0.17482981955682017</v>
      </c>
      <c r="G17" s="13">
        <v>0.14017537272135625</v>
      </c>
      <c r="H17" s="13">
        <v>-0.17482981955682017</v>
      </c>
      <c r="I17" s="13">
        <v>0.14017537272135625</v>
      </c>
    </row>
    <row r="18" spans="1:9" ht="14.7" thickBot="1" x14ac:dyDescent="0.55000000000000004">
      <c r="A18" s="16" t="s">
        <v>9</v>
      </c>
      <c r="B18" s="14">
        <v>0.95237613729653259</v>
      </c>
      <c r="C18" s="14">
        <v>1.7444798488355062E-2</v>
      </c>
      <c r="D18" s="18">
        <v>54.593702411195686</v>
      </c>
      <c r="E18" s="18">
        <v>4.7550777473967245E-138</v>
      </c>
      <c r="F18" s="14">
        <v>0.91801310922222767</v>
      </c>
      <c r="G18" s="14">
        <v>0.9867391653708375</v>
      </c>
      <c r="H18" s="14">
        <v>0.91801310922222767</v>
      </c>
      <c r="I18" s="14">
        <v>0.9867391653708375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906FF-AAE6-4B1F-B77E-84A51B02E8DF}">
  <dimension ref="A1:I20"/>
  <sheetViews>
    <sheetView workbookViewId="0">
      <selection activeCell="E17" sqref="E17"/>
    </sheetView>
  </sheetViews>
  <sheetFormatPr defaultRowHeight="14.35" x14ac:dyDescent="0.5"/>
  <cols>
    <col min="1" max="1" width="16.41015625" bestFit="1" customWidth="1"/>
    <col min="2" max="2" width="10.703125" bestFit="1" customWidth="1"/>
    <col min="3" max="3" width="13" bestFit="1" customWidth="1"/>
    <col min="4" max="5" width="9.29296875" bestFit="1" customWidth="1"/>
    <col min="6" max="6" width="12.29296875" bestFit="1" customWidth="1"/>
    <col min="7" max="7" width="10.1171875" bestFit="1" customWidth="1"/>
    <col min="8" max="9" width="11.5859375" bestFit="1" customWidth="1"/>
  </cols>
  <sheetData>
    <row r="1" spans="1:9" x14ac:dyDescent="0.5">
      <c r="A1" t="s">
        <v>18</v>
      </c>
    </row>
    <row r="2" spans="1:9" ht="14.7" thickBot="1" x14ac:dyDescent="0.55000000000000004"/>
    <row r="3" spans="1:9" x14ac:dyDescent="0.5">
      <c r="A3" s="12" t="s">
        <v>19</v>
      </c>
      <c r="B3" s="12"/>
    </row>
    <row r="4" spans="1:9" x14ac:dyDescent="0.5">
      <c r="A4" s="9" t="s">
        <v>20</v>
      </c>
      <c r="B4" s="13">
        <v>0.98281185535488946</v>
      </c>
    </row>
    <row r="5" spans="1:9" x14ac:dyDescent="0.5">
      <c r="A5" s="9" t="s">
        <v>21</v>
      </c>
      <c r="B5" s="13">
        <v>0.96591914302612014</v>
      </c>
    </row>
    <row r="6" spans="1:9" x14ac:dyDescent="0.5">
      <c r="A6" s="15" t="s">
        <v>22</v>
      </c>
      <c r="B6" s="17">
        <v>0.96549313231394662</v>
      </c>
    </row>
    <row r="7" spans="1:9" x14ac:dyDescent="0.5">
      <c r="A7" s="9" t="s">
        <v>23</v>
      </c>
      <c r="B7" s="13">
        <v>0.83853938282111096</v>
      </c>
    </row>
    <row r="8" spans="1:9" ht="14.7" thickBot="1" x14ac:dyDescent="0.55000000000000004">
      <c r="A8" s="10" t="s">
        <v>24</v>
      </c>
      <c r="B8" s="10">
        <v>244</v>
      </c>
    </row>
    <row r="10" spans="1:9" ht="14.7" thickBot="1" x14ac:dyDescent="0.55000000000000004">
      <c r="A10" t="s">
        <v>25</v>
      </c>
    </row>
    <row r="11" spans="1:9" x14ac:dyDescent="0.5">
      <c r="A11" s="11"/>
      <c r="B11" s="11" t="s">
        <v>29</v>
      </c>
      <c r="C11" s="11" t="s">
        <v>30</v>
      </c>
      <c r="D11" s="11" t="s">
        <v>31</v>
      </c>
      <c r="E11" s="11" t="s">
        <v>32</v>
      </c>
      <c r="F11" s="11" t="s">
        <v>33</v>
      </c>
    </row>
    <row r="12" spans="1:9" x14ac:dyDescent="0.5">
      <c r="A12" s="9" t="s">
        <v>26</v>
      </c>
      <c r="B12" s="9">
        <v>3</v>
      </c>
      <c r="C12" s="13">
        <v>4782.8684627502435</v>
      </c>
      <c r="D12" s="13">
        <v>1594.2894875834145</v>
      </c>
      <c r="E12" s="13">
        <v>2267.358813814837</v>
      </c>
      <c r="F12" s="13">
        <v>9.7094267874713239E-176</v>
      </c>
    </row>
    <row r="13" spans="1:9" x14ac:dyDescent="0.5">
      <c r="A13" s="9" t="s">
        <v>27</v>
      </c>
      <c r="B13" s="9">
        <v>240</v>
      </c>
      <c r="C13" s="13">
        <v>168.75559117008234</v>
      </c>
      <c r="D13" s="13">
        <v>0.70314829654200972</v>
      </c>
      <c r="E13" s="13"/>
      <c r="F13" s="13"/>
    </row>
    <row r="14" spans="1:9" ht="14.7" thickBot="1" x14ac:dyDescent="0.55000000000000004">
      <c r="A14" s="10" t="s">
        <v>28</v>
      </c>
      <c r="B14" s="10">
        <v>243</v>
      </c>
      <c r="C14" s="14">
        <v>4951.6240539203254</v>
      </c>
      <c r="D14" s="14"/>
      <c r="E14" s="14"/>
      <c r="F14" s="14"/>
    </row>
    <row r="15" spans="1:9" ht="14.7" thickBot="1" x14ac:dyDescent="0.55000000000000004"/>
    <row r="16" spans="1:9" x14ac:dyDescent="0.5">
      <c r="A16" s="11"/>
      <c r="B16" s="11" t="s">
        <v>34</v>
      </c>
      <c r="C16" s="11" t="s">
        <v>23</v>
      </c>
      <c r="D16" s="11" t="s">
        <v>35</v>
      </c>
      <c r="E16" s="11" t="s">
        <v>36</v>
      </c>
      <c r="F16" s="11" t="s">
        <v>37</v>
      </c>
      <c r="G16" s="11" t="s">
        <v>38</v>
      </c>
      <c r="H16" s="11" t="s">
        <v>39</v>
      </c>
      <c r="I16" s="11" t="s">
        <v>40</v>
      </c>
    </row>
    <row r="17" spans="1:9" x14ac:dyDescent="0.5">
      <c r="A17" s="15" t="s">
        <v>41</v>
      </c>
      <c r="B17" s="17">
        <v>1.3961415703619778E-2</v>
      </c>
      <c r="C17" s="13">
        <v>5.4158007661920735E-2</v>
      </c>
      <c r="D17" s="17">
        <v>0.2577904229929095</v>
      </c>
      <c r="E17" s="17">
        <v>0.79678956279527358</v>
      </c>
      <c r="F17" s="13">
        <v>-9.2724315510063243E-2</v>
      </c>
      <c r="G17" s="13">
        <v>0.1206471469173028</v>
      </c>
      <c r="H17" s="13">
        <v>-9.2724315510063243E-2</v>
      </c>
      <c r="I17" s="13">
        <v>0.1206471469173028</v>
      </c>
    </row>
    <row r="18" spans="1:9" x14ac:dyDescent="0.5">
      <c r="A18" s="15" t="s">
        <v>9</v>
      </c>
      <c r="B18" s="17">
        <v>0.99570994360824017</v>
      </c>
      <c r="C18" s="13">
        <v>1.2596037377371111E-2</v>
      </c>
      <c r="D18" s="17">
        <v>79.049459268598355</v>
      </c>
      <c r="E18" s="17">
        <v>7.6733107935791004E-174</v>
      </c>
      <c r="F18" s="13">
        <v>0.97089703936721916</v>
      </c>
      <c r="G18" s="13">
        <v>1.0205228478492612</v>
      </c>
      <c r="H18" s="13">
        <v>0.97089703936721916</v>
      </c>
      <c r="I18" s="13">
        <v>1.0205228478492612</v>
      </c>
    </row>
    <row r="19" spans="1:9" x14ac:dyDescent="0.5">
      <c r="A19" s="15" t="s">
        <v>10</v>
      </c>
      <c r="B19" s="17">
        <v>-0.19095190032672926</v>
      </c>
      <c r="C19" s="13">
        <v>2.2367080813730233E-2</v>
      </c>
      <c r="D19" s="17">
        <v>-8.537184709839817</v>
      </c>
      <c r="E19" s="17">
        <v>1.5902380479867894E-15</v>
      </c>
      <c r="F19" s="13">
        <v>-0.23501275992526571</v>
      </c>
      <c r="G19" s="13">
        <v>-0.14689104072819281</v>
      </c>
      <c r="H19" s="13">
        <v>-0.23501275992526571</v>
      </c>
      <c r="I19" s="13">
        <v>-0.14689104072819281</v>
      </c>
    </row>
    <row r="20" spans="1:9" ht="14.7" thickBot="1" x14ac:dyDescent="0.55000000000000004">
      <c r="A20" s="16" t="s">
        <v>11</v>
      </c>
      <c r="B20" s="18">
        <v>-0.25493668104831613</v>
      </c>
      <c r="C20" s="14">
        <v>1.750567680860805E-2</v>
      </c>
      <c r="D20" s="18">
        <v>-14.563086239713757</v>
      </c>
      <c r="E20" s="18">
        <v>7.4617816859145453E-35</v>
      </c>
      <c r="F20" s="14">
        <v>-0.28942107239400999</v>
      </c>
      <c r="G20" s="14">
        <v>-0.22045228970262223</v>
      </c>
      <c r="H20" s="14">
        <v>-0.28942107239400999</v>
      </c>
      <c r="I20" s="14">
        <v>-0.22045228970262223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Evaluation</vt:lpstr>
      <vt:lpstr>IVW - CAPM</vt:lpstr>
      <vt:lpstr>IVW - FF3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sakkakom maneenop</cp:lastModifiedBy>
  <dcterms:created xsi:type="dcterms:W3CDTF">2021-03-01T15:43:34Z</dcterms:created>
  <dcterms:modified xsi:type="dcterms:W3CDTF">2021-10-28T09:36:44Z</dcterms:modified>
</cp:coreProperties>
</file>