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88" yWindow="300" windowWidth="18852" windowHeight="7152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74" i="1" l="1"/>
  <c r="K74" i="1"/>
  <c r="J74" i="1"/>
  <c r="I74" i="1"/>
  <c r="N66" i="1"/>
  <c r="L66" i="1"/>
  <c r="K66" i="1"/>
  <c r="J66" i="1"/>
  <c r="I66" i="1"/>
  <c r="H66" i="1"/>
  <c r="N65" i="1"/>
  <c r="L65" i="1"/>
  <c r="K65" i="1"/>
  <c r="J65" i="1"/>
  <c r="I65" i="1"/>
  <c r="H65" i="1"/>
  <c r="O65" i="1" s="1"/>
  <c r="N64" i="1"/>
  <c r="O64" i="1" s="1"/>
  <c r="L64" i="1"/>
  <c r="K64" i="1"/>
  <c r="J64" i="1"/>
  <c r="I64" i="1"/>
  <c r="H64" i="1"/>
  <c r="N63" i="1"/>
  <c r="L63" i="1"/>
  <c r="K63" i="1"/>
  <c r="J63" i="1"/>
  <c r="I63" i="1"/>
  <c r="H63" i="1"/>
  <c r="N62" i="1"/>
  <c r="L62" i="1"/>
  <c r="K62" i="1"/>
  <c r="J62" i="1"/>
  <c r="I62" i="1"/>
  <c r="H62" i="1"/>
  <c r="N61" i="1"/>
  <c r="L61" i="1"/>
  <c r="K61" i="1"/>
  <c r="J61" i="1"/>
  <c r="I61" i="1"/>
  <c r="H61" i="1"/>
  <c r="O61" i="1" s="1"/>
  <c r="N60" i="1"/>
  <c r="O60" i="1" s="1"/>
  <c r="L60" i="1"/>
  <c r="K60" i="1"/>
  <c r="J60" i="1"/>
  <c r="I60" i="1"/>
  <c r="H60" i="1"/>
  <c r="N59" i="1"/>
  <c r="L59" i="1"/>
  <c r="K59" i="1"/>
  <c r="J59" i="1"/>
  <c r="I59" i="1"/>
  <c r="H59" i="1"/>
  <c r="N58" i="1"/>
  <c r="L58" i="1"/>
  <c r="K58" i="1"/>
  <c r="J58" i="1"/>
  <c r="I58" i="1"/>
  <c r="H58" i="1"/>
  <c r="N57" i="1"/>
  <c r="L57" i="1"/>
  <c r="K57" i="1"/>
  <c r="J57" i="1"/>
  <c r="I57" i="1"/>
  <c r="H57" i="1"/>
  <c r="O57" i="1" s="1"/>
  <c r="N56" i="1"/>
  <c r="O56" i="1" s="1"/>
  <c r="L56" i="1"/>
  <c r="K56" i="1"/>
  <c r="J56" i="1"/>
  <c r="I56" i="1"/>
  <c r="H56" i="1"/>
  <c r="N55" i="1"/>
  <c r="L55" i="1"/>
  <c r="K55" i="1"/>
  <c r="J55" i="1"/>
  <c r="I55" i="1"/>
  <c r="H55" i="1"/>
  <c r="N54" i="1"/>
  <c r="L54" i="1"/>
  <c r="K54" i="1"/>
  <c r="J54" i="1"/>
  <c r="I54" i="1"/>
  <c r="H54" i="1"/>
  <c r="N53" i="1"/>
  <c r="L53" i="1"/>
  <c r="K53" i="1"/>
  <c r="J53" i="1"/>
  <c r="I53" i="1"/>
  <c r="H53" i="1"/>
  <c r="O53" i="1" s="1"/>
  <c r="N52" i="1"/>
  <c r="O52" i="1" s="1"/>
  <c r="L52" i="1"/>
  <c r="K52" i="1"/>
  <c r="J52" i="1"/>
  <c r="I52" i="1"/>
  <c r="H52" i="1"/>
  <c r="N51" i="1"/>
  <c r="L51" i="1"/>
  <c r="K51" i="1"/>
  <c r="J51" i="1"/>
  <c r="I51" i="1"/>
  <c r="H51" i="1"/>
  <c r="N50" i="1"/>
  <c r="L50" i="1"/>
  <c r="K50" i="1"/>
  <c r="J50" i="1"/>
  <c r="I50" i="1"/>
  <c r="H50" i="1"/>
  <c r="N49" i="1"/>
  <c r="L49" i="1"/>
  <c r="K49" i="1"/>
  <c r="J49" i="1"/>
  <c r="I49" i="1"/>
  <c r="H49" i="1"/>
  <c r="O49" i="1" s="1"/>
  <c r="N48" i="1"/>
  <c r="O48" i="1" s="1"/>
  <c r="L48" i="1"/>
  <c r="K48" i="1"/>
  <c r="J48" i="1"/>
  <c r="I48" i="1"/>
  <c r="H48" i="1"/>
  <c r="N47" i="1"/>
  <c r="L47" i="1"/>
  <c r="K47" i="1"/>
  <c r="J47" i="1"/>
  <c r="I47" i="1"/>
  <c r="H47" i="1"/>
  <c r="N46" i="1"/>
  <c r="L46" i="1"/>
  <c r="K46" i="1"/>
  <c r="J46" i="1"/>
  <c r="I46" i="1"/>
  <c r="H46" i="1"/>
  <c r="N45" i="1"/>
  <c r="O45" i="1" s="1"/>
  <c r="L45" i="1"/>
  <c r="K45" i="1"/>
  <c r="J45" i="1"/>
  <c r="I45" i="1"/>
  <c r="H45" i="1"/>
  <c r="N44" i="1"/>
  <c r="O44" i="1" s="1"/>
  <c r="L44" i="1"/>
  <c r="K44" i="1"/>
  <c r="J44" i="1"/>
  <c r="I44" i="1"/>
  <c r="H44" i="1"/>
  <c r="N43" i="1"/>
  <c r="L43" i="1"/>
  <c r="K43" i="1"/>
  <c r="J43" i="1"/>
  <c r="I43" i="1"/>
  <c r="H43" i="1"/>
  <c r="N42" i="1"/>
  <c r="L42" i="1"/>
  <c r="K42" i="1"/>
  <c r="J42" i="1"/>
  <c r="I42" i="1"/>
  <c r="H42" i="1"/>
  <c r="N41" i="1"/>
  <c r="L41" i="1"/>
  <c r="K41" i="1"/>
  <c r="J41" i="1"/>
  <c r="I41" i="1"/>
  <c r="H41" i="1"/>
  <c r="O41" i="1" s="1"/>
  <c r="N40" i="1"/>
  <c r="O40" i="1" s="1"/>
  <c r="L40" i="1"/>
  <c r="K40" i="1"/>
  <c r="J40" i="1"/>
  <c r="I40" i="1"/>
  <c r="H40" i="1"/>
  <c r="N39" i="1"/>
  <c r="L39" i="1"/>
  <c r="K39" i="1"/>
  <c r="J39" i="1"/>
  <c r="I39" i="1"/>
  <c r="H39" i="1"/>
  <c r="N38" i="1"/>
  <c r="L38" i="1"/>
  <c r="K38" i="1"/>
  <c r="J38" i="1"/>
  <c r="I38" i="1"/>
  <c r="H38" i="1"/>
  <c r="N37" i="1"/>
  <c r="O37" i="1" s="1"/>
  <c r="L37" i="1"/>
  <c r="K37" i="1"/>
  <c r="J37" i="1"/>
  <c r="I37" i="1"/>
  <c r="H37" i="1"/>
  <c r="N36" i="1"/>
  <c r="O36" i="1" s="1"/>
  <c r="L36" i="1"/>
  <c r="K36" i="1"/>
  <c r="J36" i="1"/>
  <c r="I36" i="1"/>
  <c r="H36" i="1"/>
  <c r="N35" i="1"/>
  <c r="L35" i="1"/>
  <c r="K35" i="1"/>
  <c r="J35" i="1"/>
  <c r="I35" i="1"/>
  <c r="H35" i="1"/>
  <c r="N34" i="1"/>
  <c r="L34" i="1"/>
  <c r="K34" i="1"/>
  <c r="J34" i="1"/>
  <c r="I34" i="1"/>
  <c r="H34" i="1"/>
  <c r="N33" i="1"/>
  <c r="L33" i="1"/>
  <c r="K33" i="1"/>
  <c r="J33" i="1"/>
  <c r="I33" i="1"/>
  <c r="H33" i="1"/>
  <c r="O33" i="1" s="1"/>
  <c r="N32" i="1"/>
  <c r="O32" i="1" s="1"/>
  <c r="L32" i="1"/>
  <c r="K32" i="1"/>
  <c r="J32" i="1"/>
  <c r="I32" i="1"/>
  <c r="H32" i="1"/>
  <c r="N31" i="1"/>
  <c r="L31" i="1"/>
  <c r="K31" i="1"/>
  <c r="J31" i="1"/>
  <c r="I31" i="1"/>
  <c r="H31" i="1"/>
  <c r="N30" i="1"/>
  <c r="L30" i="1"/>
  <c r="K30" i="1"/>
  <c r="J30" i="1"/>
  <c r="I30" i="1"/>
  <c r="H30" i="1"/>
  <c r="N29" i="1"/>
  <c r="L29" i="1"/>
  <c r="K29" i="1"/>
  <c r="J29" i="1"/>
  <c r="I29" i="1"/>
  <c r="H29" i="1"/>
  <c r="O29" i="1" s="1"/>
  <c r="N28" i="1"/>
  <c r="O28" i="1" s="1"/>
  <c r="L28" i="1"/>
  <c r="K28" i="1"/>
  <c r="J28" i="1"/>
  <c r="I28" i="1"/>
  <c r="H28" i="1"/>
  <c r="N27" i="1"/>
  <c r="L27" i="1"/>
  <c r="K27" i="1"/>
  <c r="J27" i="1"/>
  <c r="I27" i="1"/>
  <c r="H27" i="1"/>
  <c r="N26" i="1"/>
  <c r="L26" i="1"/>
  <c r="K26" i="1"/>
  <c r="J26" i="1"/>
  <c r="I26" i="1"/>
  <c r="H26" i="1"/>
  <c r="N25" i="1"/>
  <c r="L25" i="1"/>
  <c r="K25" i="1"/>
  <c r="J25" i="1"/>
  <c r="I25" i="1"/>
  <c r="H25" i="1"/>
  <c r="O25" i="1" s="1"/>
  <c r="N24" i="1"/>
  <c r="O24" i="1" s="1"/>
  <c r="L24" i="1"/>
  <c r="K24" i="1"/>
  <c r="J24" i="1"/>
  <c r="I24" i="1"/>
  <c r="H24" i="1"/>
  <c r="N23" i="1"/>
  <c r="L23" i="1"/>
  <c r="K23" i="1"/>
  <c r="J23" i="1"/>
  <c r="I23" i="1"/>
  <c r="H23" i="1"/>
  <c r="N22" i="1"/>
  <c r="L22" i="1"/>
  <c r="K22" i="1"/>
  <c r="J22" i="1"/>
  <c r="I22" i="1"/>
  <c r="H22" i="1"/>
  <c r="N21" i="1"/>
  <c r="L21" i="1"/>
  <c r="K21" i="1"/>
  <c r="J21" i="1"/>
  <c r="I21" i="1"/>
  <c r="H21" i="1"/>
  <c r="O21" i="1" s="1"/>
  <c r="N20" i="1"/>
  <c r="O20" i="1" s="1"/>
  <c r="L20" i="1"/>
  <c r="K20" i="1"/>
  <c r="J20" i="1"/>
  <c r="I20" i="1"/>
  <c r="H20" i="1"/>
  <c r="N19" i="1"/>
  <c r="L19" i="1"/>
  <c r="K19" i="1"/>
  <c r="J19" i="1"/>
  <c r="I19" i="1"/>
  <c r="H19" i="1"/>
  <c r="N18" i="1"/>
  <c r="L18" i="1"/>
  <c r="K18" i="1"/>
  <c r="J18" i="1"/>
  <c r="I18" i="1"/>
  <c r="H18" i="1"/>
  <c r="N17" i="1"/>
  <c r="L17" i="1"/>
  <c r="K17" i="1"/>
  <c r="J17" i="1"/>
  <c r="I17" i="1"/>
  <c r="H17" i="1"/>
  <c r="O17" i="1" s="1"/>
  <c r="N16" i="1"/>
  <c r="O16" i="1" s="1"/>
  <c r="L16" i="1"/>
  <c r="K16" i="1"/>
  <c r="J16" i="1"/>
  <c r="I16" i="1"/>
  <c r="H16" i="1"/>
  <c r="N15" i="1"/>
  <c r="L15" i="1"/>
  <c r="K15" i="1"/>
  <c r="J15" i="1"/>
  <c r="I15" i="1"/>
  <c r="H15" i="1"/>
  <c r="N14" i="1"/>
  <c r="L14" i="1"/>
  <c r="K14" i="1"/>
  <c r="J14" i="1"/>
  <c r="I14" i="1"/>
  <c r="H14" i="1"/>
  <c r="N13" i="1"/>
  <c r="O13" i="1" s="1"/>
  <c r="L13" i="1"/>
  <c r="K13" i="1"/>
  <c r="J13" i="1"/>
  <c r="I13" i="1"/>
  <c r="H13" i="1"/>
  <c r="N12" i="1"/>
  <c r="O12" i="1" s="1"/>
  <c r="L12" i="1"/>
  <c r="K12" i="1"/>
  <c r="J12" i="1"/>
  <c r="I12" i="1"/>
  <c r="H12" i="1"/>
  <c r="N11" i="1"/>
  <c r="L11" i="1"/>
  <c r="K11" i="1"/>
  <c r="J11" i="1"/>
  <c r="I11" i="1"/>
  <c r="H11" i="1"/>
  <c r="N10" i="1"/>
  <c r="L10" i="1"/>
  <c r="K10" i="1"/>
  <c r="J10" i="1"/>
  <c r="I10" i="1"/>
  <c r="H10" i="1"/>
  <c r="N9" i="1"/>
  <c r="L9" i="1"/>
  <c r="K9" i="1"/>
  <c r="J9" i="1"/>
  <c r="I9" i="1"/>
  <c r="H9" i="1"/>
  <c r="O9" i="1" s="1"/>
  <c r="N8" i="1"/>
  <c r="O8" i="1" s="1"/>
  <c r="L8" i="1"/>
  <c r="K8" i="1"/>
  <c r="J8" i="1"/>
  <c r="I8" i="1"/>
  <c r="H8" i="1"/>
  <c r="N7" i="1"/>
  <c r="L7" i="1"/>
  <c r="K7" i="1"/>
  <c r="J7" i="1"/>
  <c r="I7" i="1"/>
  <c r="H7" i="1"/>
  <c r="N6" i="1"/>
  <c r="L6" i="1"/>
  <c r="K6" i="1"/>
  <c r="J6" i="1"/>
  <c r="I6" i="1"/>
  <c r="H6" i="1"/>
  <c r="N5" i="1"/>
  <c r="L5" i="1"/>
  <c r="K5" i="1"/>
  <c r="J5" i="1"/>
  <c r="I5" i="1"/>
  <c r="H5" i="1"/>
  <c r="O5" i="1" s="1"/>
  <c r="N4" i="1"/>
  <c r="O4" i="1" s="1"/>
  <c r="L4" i="1"/>
  <c r="K4" i="1"/>
  <c r="J4" i="1"/>
  <c r="I4" i="1"/>
  <c r="H4" i="1"/>
  <c r="N3" i="1"/>
  <c r="L3" i="1"/>
  <c r="K3" i="1"/>
  <c r="K70" i="1" s="1"/>
  <c r="J3" i="1"/>
  <c r="I3" i="1"/>
  <c r="I70" i="1" s="1"/>
  <c r="H3" i="1"/>
  <c r="H70" i="1" s="1"/>
  <c r="I71" i="1" l="1"/>
  <c r="K71" i="1"/>
  <c r="J70" i="1"/>
  <c r="J71" i="1" s="1"/>
  <c r="L70" i="1"/>
  <c r="L71" i="1" s="1"/>
  <c r="O15" i="1"/>
  <c r="O19" i="1"/>
  <c r="O23" i="1"/>
  <c r="O27" i="1"/>
  <c r="O31" i="1"/>
  <c r="O35" i="1"/>
  <c r="O39" i="1"/>
  <c r="O43" i="1"/>
  <c r="O47" i="1"/>
  <c r="N70" i="1"/>
  <c r="O7" i="1"/>
  <c r="O11" i="1"/>
  <c r="N69" i="1"/>
  <c r="O55" i="1"/>
  <c r="O59" i="1"/>
  <c r="O63" i="1"/>
  <c r="O6" i="1"/>
  <c r="O10" i="1"/>
  <c r="O14" i="1"/>
  <c r="O18" i="1"/>
  <c r="O22" i="1"/>
  <c r="O26" i="1"/>
  <c r="O30" i="1"/>
  <c r="O34" i="1"/>
  <c r="O38" i="1"/>
  <c r="O42" i="1"/>
  <c r="O46" i="1"/>
  <c r="O50" i="1"/>
  <c r="O54" i="1"/>
  <c r="O58" i="1"/>
  <c r="O62" i="1"/>
  <c r="O66" i="1"/>
  <c r="N68" i="1"/>
  <c r="I73" i="1" s="1"/>
  <c r="O3" i="1"/>
  <c r="O70" i="1" s="1"/>
  <c r="O51" i="1"/>
  <c r="O69" i="1" l="1"/>
  <c r="O68" i="1"/>
  <c r="I72" i="1" s="1"/>
  <c r="J72" i="1" s="1"/>
  <c r="K72" i="1" s="1"/>
  <c r="L72" i="1" s="1"/>
  <c r="I75" i="1"/>
  <c r="J73" i="1"/>
  <c r="K73" i="1" l="1"/>
  <c r="J75" i="1"/>
  <c r="L73" i="1" l="1"/>
  <c r="L75" i="1" s="1"/>
  <c r="K75" i="1"/>
</calcChain>
</file>

<file path=xl/sharedStrings.xml><?xml version="1.0" encoding="utf-8"?>
<sst xmlns="http://schemas.openxmlformats.org/spreadsheetml/2006/main" count="29" uniqueCount="22">
  <si>
    <t>Date</t>
  </si>
  <si>
    <t>Euronxt100</t>
  </si>
  <si>
    <t>BNP_Paribas</t>
  </si>
  <si>
    <t>Carrefour</t>
  </si>
  <si>
    <t>Michelin</t>
  </si>
  <si>
    <t>Lafarge</t>
  </si>
  <si>
    <t>EUROLIBOR</t>
  </si>
  <si>
    <t>RM</t>
  </si>
  <si>
    <t>BNP</t>
  </si>
  <si>
    <t>CF</t>
  </si>
  <si>
    <t>LF</t>
  </si>
  <si>
    <t>MI</t>
  </si>
  <si>
    <t>RF</t>
  </si>
  <si>
    <t>Var-Cov</t>
  </si>
  <si>
    <t>Beta</t>
  </si>
  <si>
    <t>Cost of equity</t>
  </si>
  <si>
    <t>Expected MP</t>
  </si>
  <si>
    <t>RM-RF</t>
  </si>
  <si>
    <t>Mean 2012</t>
  </si>
  <si>
    <t>Mean 2011</t>
  </si>
  <si>
    <t>Mean all</t>
  </si>
  <si>
    <t>Annualized 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</si>
</sst>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Font="1" applyFill="1"/>
    <xf numFmtId="164" fontId="0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"/>
  <sheetViews>
    <sheetView tabSelected="1" workbookViewId="0">
      <pane xSplit="1" ySplit="1" topLeftCell="B67" activePane="bottomRight" state="frozen"/>
      <selection pane="topRight" activeCell="B1" sqref="B1"/>
      <selection pane="bottomLeft" activeCell="A2" sqref="A2"/>
      <selection pane="bottomRight" activeCell="I75" sqref="I75"/>
    </sheetView>
  </sheetViews>
  <sheetFormatPr defaultRowHeight="14.4" x14ac:dyDescent="0.3"/>
  <cols>
    <col min="1" max="1" width="9.5546875" bestFit="1" customWidth="1"/>
    <col min="2" max="2" width="10.33203125" bestFit="1" customWidth="1"/>
    <col min="7" max="7" width="12.33203125" bestFit="1" customWidth="1"/>
    <col min="13" max="13" width="10.109375" bestFit="1" customWidth="1"/>
    <col min="14" max="14" width="14.88671875" bestFit="1" customWidth="1"/>
  </cols>
  <sheetData>
    <row r="1" spans="1:15" x14ac:dyDescent="0.3">
      <c r="A1" t="s">
        <v>0</v>
      </c>
      <c r="B1" t="s">
        <v>1</v>
      </c>
      <c r="C1" t="s">
        <v>2</v>
      </c>
      <c r="D1" s="2" t="s">
        <v>3</v>
      </c>
      <c r="E1" s="2" t="s">
        <v>5</v>
      </c>
      <c r="F1" t="s">
        <v>4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N1" t="s">
        <v>12</v>
      </c>
      <c r="O1" t="s">
        <v>17</v>
      </c>
    </row>
    <row r="2" spans="1:15" x14ac:dyDescent="0.3">
      <c r="A2" s="1">
        <v>39084</v>
      </c>
      <c r="B2">
        <v>974.31</v>
      </c>
      <c r="C2">
        <v>74.66</v>
      </c>
      <c r="D2">
        <v>39.65</v>
      </c>
      <c r="E2">
        <v>101.73</v>
      </c>
      <c r="F2">
        <v>64.61</v>
      </c>
      <c r="G2" s="3">
        <v>2</v>
      </c>
    </row>
    <row r="3" spans="1:15" x14ac:dyDescent="0.3">
      <c r="A3" s="1">
        <v>39114</v>
      </c>
      <c r="B3">
        <v>960.25</v>
      </c>
      <c r="C3">
        <v>68.89</v>
      </c>
      <c r="D3">
        <v>45.29</v>
      </c>
      <c r="E3">
        <v>97.88</v>
      </c>
      <c r="F3">
        <v>72.36</v>
      </c>
      <c r="G3" s="3">
        <v>2</v>
      </c>
      <c r="H3">
        <f>B3/B2-1</f>
        <v>-1.4430725333825944E-2</v>
      </c>
      <c r="I3">
        <f t="shared" ref="I3:L3" si="0">C3/C2-1</f>
        <v>-7.7283686043396638E-2</v>
      </c>
      <c r="J3">
        <f t="shared" si="0"/>
        <v>0.1422446406052964</v>
      </c>
      <c r="K3">
        <f t="shared" si="0"/>
        <v>-3.7845276712867526E-2</v>
      </c>
      <c r="L3">
        <f t="shared" si="0"/>
        <v>0.11995047206314813</v>
      </c>
      <c r="N3">
        <f>G3/1200</f>
        <v>1.6666666666666668E-3</v>
      </c>
      <c r="O3">
        <f>H3-N3</f>
        <v>-1.6097392000492611E-2</v>
      </c>
    </row>
    <row r="4" spans="1:15" x14ac:dyDescent="0.3">
      <c r="A4" s="1">
        <v>39142</v>
      </c>
      <c r="B4">
        <v>992.32</v>
      </c>
      <c r="C4">
        <v>68.23</v>
      </c>
      <c r="D4">
        <v>49.12</v>
      </c>
      <c r="E4">
        <v>101.89</v>
      </c>
      <c r="F4">
        <v>76.08</v>
      </c>
      <c r="G4" s="3">
        <v>2</v>
      </c>
      <c r="H4">
        <f t="shared" ref="H4:H66" si="1">B4/B3-1</f>
        <v>3.3397552720645818E-2</v>
      </c>
      <c r="I4">
        <f t="shared" ref="I4:I66" si="2">C4/C3-1</f>
        <v>-9.5804906372477516E-3</v>
      </c>
      <c r="J4">
        <f t="shared" ref="J4:J66" si="3">D4/D3-1</f>
        <v>8.4566129388385924E-2</v>
      </c>
      <c r="K4">
        <f t="shared" ref="K4:K66" si="4">E4/E3-1</f>
        <v>4.0968532897425414E-2</v>
      </c>
      <c r="L4">
        <f t="shared" ref="L4:L66" si="5">F4/F3-1</f>
        <v>5.1409618573797555E-2</v>
      </c>
      <c r="N4">
        <f t="shared" ref="N4:N66" si="6">G4/1200</f>
        <v>1.6666666666666668E-3</v>
      </c>
      <c r="O4">
        <f t="shared" ref="O4:O66" si="7">H4-N4</f>
        <v>3.1730886053979154E-2</v>
      </c>
    </row>
    <row r="5" spans="1:15" x14ac:dyDescent="0.3">
      <c r="A5" s="1">
        <v>39174</v>
      </c>
      <c r="B5">
        <v>1037.79</v>
      </c>
      <c r="C5">
        <v>74.739999999999995</v>
      </c>
      <c r="D5">
        <v>50.81</v>
      </c>
      <c r="E5">
        <v>103.64</v>
      </c>
      <c r="F5">
        <v>86.34</v>
      </c>
      <c r="G5" s="3">
        <v>2</v>
      </c>
      <c r="H5">
        <f t="shared" si="1"/>
        <v>4.5821912286359234E-2</v>
      </c>
      <c r="I5">
        <f t="shared" si="2"/>
        <v>9.5412575113586362E-2</v>
      </c>
      <c r="J5">
        <f t="shared" si="3"/>
        <v>3.4405537459283542E-2</v>
      </c>
      <c r="K5">
        <f t="shared" si="4"/>
        <v>1.7175385219354133E-2</v>
      </c>
      <c r="L5">
        <f t="shared" si="5"/>
        <v>0.1348580441640379</v>
      </c>
      <c r="N5">
        <f t="shared" si="6"/>
        <v>1.6666666666666668E-3</v>
      </c>
      <c r="O5">
        <f t="shared" si="7"/>
        <v>4.4155245619692571E-2</v>
      </c>
    </row>
    <row r="6" spans="1:15" x14ac:dyDescent="0.3">
      <c r="A6" s="1">
        <v>39204</v>
      </c>
      <c r="B6">
        <v>1066.5999999999999</v>
      </c>
      <c r="C6">
        <v>81.37</v>
      </c>
      <c r="D6">
        <v>49.5</v>
      </c>
      <c r="E6">
        <v>113.97</v>
      </c>
      <c r="F6">
        <v>91.04</v>
      </c>
      <c r="G6" s="3">
        <v>2</v>
      </c>
      <c r="H6">
        <f t="shared" si="1"/>
        <v>2.7760915021343369E-2</v>
      </c>
      <c r="I6">
        <f t="shared" si="2"/>
        <v>8.8707519400588852E-2</v>
      </c>
      <c r="J6">
        <f t="shared" si="3"/>
        <v>-2.5782326313717796E-2</v>
      </c>
      <c r="K6">
        <f t="shared" si="4"/>
        <v>9.9671941335391701E-2</v>
      </c>
      <c r="L6">
        <f t="shared" si="5"/>
        <v>5.4435950891823071E-2</v>
      </c>
      <c r="N6">
        <f t="shared" si="6"/>
        <v>1.6666666666666668E-3</v>
      </c>
      <c r="O6">
        <f t="shared" si="7"/>
        <v>2.6094248354676702E-2</v>
      </c>
    </row>
    <row r="7" spans="1:15" x14ac:dyDescent="0.3">
      <c r="A7" s="1">
        <v>39234</v>
      </c>
      <c r="B7">
        <v>1066.22</v>
      </c>
      <c r="C7">
        <v>79.73</v>
      </c>
      <c r="D7">
        <v>47.65</v>
      </c>
      <c r="E7">
        <v>119.98</v>
      </c>
      <c r="F7">
        <v>97.11</v>
      </c>
      <c r="G7" s="3">
        <v>2</v>
      </c>
      <c r="H7">
        <f t="shared" si="1"/>
        <v>-3.5627226701662185E-4</v>
      </c>
      <c r="I7">
        <f t="shared" si="2"/>
        <v>-2.0154848224161248E-2</v>
      </c>
      <c r="J7">
        <f t="shared" si="3"/>
        <v>-3.7373737373737392E-2</v>
      </c>
      <c r="K7">
        <f t="shared" si="4"/>
        <v>5.2733175397034371E-2</v>
      </c>
      <c r="L7">
        <f t="shared" si="5"/>
        <v>6.6673989455184435E-2</v>
      </c>
      <c r="N7">
        <f t="shared" si="6"/>
        <v>1.6666666666666668E-3</v>
      </c>
      <c r="O7">
        <f t="shared" si="7"/>
        <v>-2.0229389336832888E-3</v>
      </c>
    </row>
    <row r="8" spans="1:15" x14ac:dyDescent="0.3">
      <c r="A8" s="1">
        <v>39265</v>
      </c>
      <c r="B8">
        <v>1019.93</v>
      </c>
      <c r="C8">
        <v>73.75</v>
      </c>
      <c r="D8">
        <v>47.84</v>
      </c>
      <c r="E8">
        <v>111.04</v>
      </c>
      <c r="F8">
        <v>91.48</v>
      </c>
      <c r="G8" s="3">
        <v>2</v>
      </c>
      <c r="H8">
        <f t="shared" si="1"/>
        <v>-4.3415055054304097E-2</v>
      </c>
      <c r="I8">
        <f t="shared" si="2"/>
        <v>-7.5003135582591307E-2</v>
      </c>
      <c r="J8">
        <f t="shared" si="3"/>
        <v>3.9874081846800191E-3</v>
      </c>
      <c r="K8">
        <f t="shared" si="4"/>
        <v>-7.4512418736456087E-2</v>
      </c>
      <c r="L8">
        <f t="shared" si="5"/>
        <v>-5.7975491710431371E-2</v>
      </c>
      <c r="N8">
        <f t="shared" si="6"/>
        <v>1.6666666666666668E-3</v>
      </c>
      <c r="O8">
        <f t="shared" si="7"/>
        <v>-4.508172172097076E-2</v>
      </c>
    </row>
    <row r="9" spans="1:15" x14ac:dyDescent="0.3">
      <c r="A9" s="1">
        <v>39295</v>
      </c>
      <c r="B9">
        <v>1003.86</v>
      </c>
      <c r="C9">
        <v>69.86</v>
      </c>
      <c r="D9">
        <v>46.95</v>
      </c>
      <c r="E9">
        <v>101</v>
      </c>
      <c r="F9">
        <v>86.46</v>
      </c>
      <c r="G9" s="3">
        <v>2</v>
      </c>
      <c r="H9">
        <f t="shared" si="1"/>
        <v>-1.5755983253752603E-2</v>
      </c>
      <c r="I9">
        <f t="shared" si="2"/>
        <v>-5.2745762711864375E-2</v>
      </c>
      <c r="J9">
        <f t="shared" si="3"/>
        <v>-1.8603678929765888E-2</v>
      </c>
      <c r="K9">
        <f t="shared" si="4"/>
        <v>-9.0417867435158561E-2</v>
      </c>
      <c r="L9">
        <f t="shared" si="5"/>
        <v>-5.487538259728908E-2</v>
      </c>
      <c r="N9">
        <f t="shared" si="6"/>
        <v>1.6666666666666668E-3</v>
      </c>
      <c r="O9">
        <f t="shared" si="7"/>
        <v>-1.742264992041927E-2</v>
      </c>
    </row>
    <row r="10" spans="1:15" x14ac:dyDescent="0.3">
      <c r="A10" s="1">
        <v>39328</v>
      </c>
      <c r="B10">
        <v>1015.07</v>
      </c>
      <c r="C10">
        <v>69.25</v>
      </c>
      <c r="D10">
        <v>44.9</v>
      </c>
      <c r="E10">
        <v>96.27</v>
      </c>
      <c r="F10">
        <v>88.16</v>
      </c>
      <c r="G10" s="3">
        <v>2</v>
      </c>
      <c r="H10">
        <f t="shared" si="1"/>
        <v>1.1166895782280362E-2</v>
      </c>
      <c r="I10">
        <f t="shared" si="2"/>
        <v>-8.7317492127111374E-3</v>
      </c>
      <c r="J10">
        <f t="shared" si="3"/>
        <v>-4.3663471778487839E-2</v>
      </c>
      <c r="K10">
        <f t="shared" si="4"/>
        <v>-4.6831683168316873E-2</v>
      </c>
      <c r="L10">
        <f t="shared" si="5"/>
        <v>1.9662271570668466E-2</v>
      </c>
      <c r="N10">
        <f t="shared" si="6"/>
        <v>1.6666666666666668E-3</v>
      </c>
      <c r="O10">
        <f t="shared" si="7"/>
        <v>9.5002291156136946E-3</v>
      </c>
    </row>
    <row r="11" spans="1:15" x14ac:dyDescent="0.3">
      <c r="A11" s="1">
        <v>39356</v>
      </c>
      <c r="B11">
        <v>1044.67</v>
      </c>
      <c r="C11">
        <v>68.66</v>
      </c>
      <c r="D11">
        <v>45.41</v>
      </c>
      <c r="E11">
        <v>99.46</v>
      </c>
      <c r="F11">
        <v>86.43</v>
      </c>
      <c r="G11" s="3">
        <v>2</v>
      </c>
      <c r="H11">
        <f t="shared" si="1"/>
        <v>2.9160550503906091E-2</v>
      </c>
      <c r="I11">
        <f t="shared" si="2"/>
        <v>-8.5198555956679245E-3</v>
      </c>
      <c r="J11">
        <f t="shared" si="3"/>
        <v>1.135857461024492E-2</v>
      </c>
      <c r="K11">
        <f t="shared" si="4"/>
        <v>3.3135971746130588E-2</v>
      </c>
      <c r="L11">
        <f t="shared" si="5"/>
        <v>-1.9623411978221261E-2</v>
      </c>
      <c r="N11">
        <f t="shared" si="6"/>
        <v>1.6666666666666668E-3</v>
      </c>
      <c r="O11">
        <f t="shared" si="7"/>
        <v>2.7493883837239424E-2</v>
      </c>
    </row>
    <row r="12" spans="1:15" x14ac:dyDescent="0.3">
      <c r="A12" s="1">
        <v>39387</v>
      </c>
      <c r="B12">
        <v>1000.57</v>
      </c>
      <c r="C12">
        <v>69.62</v>
      </c>
      <c r="D12">
        <v>48.36</v>
      </c>
      <c r="E12">
        <v>96.47</v>
      </c>
      <c r="F12">
        <v>75.77</v>
      </c>
      <c r="G12" s="3">
        <v>2</v>
      </c>
      <c r="H12">
        <f t="shared" si="1"/>
        <v>-4.2214287765514502E-2</v>
      </c>
      <c r="I12">
        <f t="shared" si="2"/>
        <v>1.3981939994174297E-2</v>
      </c>
      <c r="J12">
        <f t="shared" si="3"/>
        <v>6.4963664391103348E-2</v>
      </c>
      <c r="K12">
        <f t="shared" si="4"/>
        <v>-3.0062336617735719E-2</v>
      </c>
      <c r="L12">
        <f t="shared" si="5"/>
        <v>-0.12333680435034144</v>
      </c>
      <c r="N12">
        <f t="shared" si="6"/>
        <v>1.6666666666666668E-3</v>
      </c>
      <c r="O12">
        <f t="shared" si="7"/>
        <v>-4.3880954432181166E-2</v>
      </c>
    </row>
    <row r="13" spans="1:15" x14ac:dyDescent="0.3">
      <c r="A13" s="1">
        <v>39419</v>
      </c>
      <c r="B13">
        <v>995.23</v>
      </c>
      <c r="C13">
        <v>66.97</v>
      </c>
      <c r="D13">
        <v>48.7</v>
      </c>
      <c r="E13">
        <v>110.32</v>
      </c>
      <c r="F13">
        <v>73.400000000000006</v>
      </c>
      <c r="G13" s="3">
        <v>2</v>
      </c>
      <c r="H13">
        <f t="shared" si="1"/>
        <v>-5.336957933977704E-3</v>
      </c>
      <c r="I13">
        <f t="shared" si="2"/>
        <v>-3.8063774777362891E-2</v>
      </c>
      <c r="J13">
        <f t="shared" si="3"/>
        <v>7.030603804797364E-3</v>
      </c>
      <c r="K13">
        <f t="shared" si="4"/>
        <v>0.14356794858505229</v>
      </c>
      <c r="L13">
        <f t="shared" si="5"/>
        <v>-3.1278870265276315E-2</v>
      </c>
      <c r="N13">
        <f t="shared" si="6"/>
        <v>1.6666666666666668E-3</v>
      </c>
      <c r="O13">
        <f t="shared" si="7"/>
        <v>-7.003624600644371E-3</v>
      </c>
    </row>
    <row r="14" spans="1:15" x14ac:dyDescent="0.3">
      <c r="A14" s="1">
        <v>39449</v>
      </c>
      <c r="B14">
        <v>864.47</v>
      </c>
      <c r="C14">
        <v>59.4</v>
      </c>
      <c r="D14">
        <v>42.96</v>
      </c>
      <c r="E14">
        <v>93.43</v>
      </c>
      <c r="F14">
        <v>59.92</v>
      </c>
      <c r="G14" s="3">
        <v>2</v>
      </c>
      <c r="H14">
        <f t="shared" si="1"/>
        <v>-0.13138671462877927</v>
      </c>
      <c r="I14">
        <f t="shared" si="2"/>
        <v>-0.11303568762132299</v>
      </c>
      <c r="J14">
        <f t="shared" si="3"/>
        <v>-0.11786447638603703</v>
      </c>
      <c r="K14">
        <f t="shared" si="4"/>
        <v>-0.15310007251631608</v>
      </c>
      <c r="L14">
        <f t="shared" si="5"/>
        <v>-0.18365122615803819</v>
      </c>
      <c r="N14">
        <f t="shared" si="6"/>
        <v>1.6666666666666668E-3</v>
      </c>
      <c r="O14">
        <f t="shared" si="7"/>
        <v>-0.13305338129544594</v>
      </c>
    </row>
    <row r="15" spans="1:15" x14ac:dyDescent="0.3">
      <c r="A15" s="1">
        <v>39479</v>
      </c>
      <c r="B15">
        <v>852.95</v>
      </c>
      <c r="C15">
        <v>53.75</v>
      </c>
      <c r="D15">
        <v>42.66</v>
      </c>
      <c r="E15">
        <v>101.88</v>
      </c>
      <c r="F15">
        <v>61.35</v>
      </c>
      <c r="G15" s="3">
        <v>2</v>
      </c>
      <c r="H15">
        <f t="shared" si="1"/>
        <v>-1.3326084190313114E-2</v>
      </c>
      <c r="I15">
        <f t="shared" si="2"/>
        <v>-9.5117845117845046E-2</v>
      </c>
      <c r="J15">
        <f t="shared" si="3"/>
        <v>-6.9832402234637492E-3</v>
      </c>
      <c r="K15">
        <f t="shared" si="4"/>
        <v>9.0442042170608916E-2</v>
      </c>
      <c r="L15">
        <f t="shared" si="5"/>
        <v>2.3865153538050743E-2</v>
      </c>
      <c r="N15">
        <f t="shared" si="6"/>
        <v>1.6666666666666668E-3</v>
      </c>
      <c r="O15">
        <f t="shared" si="7"/>
        <v>-1.4992750856979781E-2</v>
      </c>
    </row>
    <row r="16" spans="1:15" x14ac:dyDescent="0.3">
      <c r="A16" s="1">
        <v>39510</v>
      </c>
      <c r="B16">
        <v>833.82</v>
      </c>
      <c r="C16">
        <v>57.65</v>
      </c>
      <c r="D16">
        <v>44.66</v>
      </c>
      <c r="E16">
        <v>97.61</v>
      </c>
      <c r="F16">
        <v>61.83</v>
      </c>
      <c r="G16" s="3">
        <v>2</v>
      </c>
      <c r="H16">
        <f t="shared" si="1"/>
        <v>-2.2428043847822265E-2</v>
      </c>
      <c r="I16">
        <f t="shared" si="2"/>
        <v>7.255813953488377E-2</v>
      </c>
      <c r="J16">
        <f t="shared" si="3"/>
        <v>4.6882325363337918E-2</v>
      </c>
      <c r="K16">
        <f t="shared" si="4"/>
        <v>-4.1912053396152338E-2</v>
      </c>
      <c r="L16">
        <f t="shared" si="5"/>
        <v>7.8239608801955463E-3</v>
      </c>
      <c r="N16">
        <f t="shared" si="6"/>
        <v>1.6666666666666668E-3</v>
      </c>
      <c r="O16">
        <f t="shared" si="7"/>
        <v>-2.4094710514488932E-2</v>
      </c>
    </row>
    <row r="17" spans="1:15" x14ac:dyDescent="0.3">
      <c r="A17" s="1">
        <v>39539</v>
      </c>
      <c r="B17">
        <v>889.37</v>
      </c>
      <c r="C17">
        <v>62.49</v>
      </c>
      <c r="D17">
        <v>42.33</v>
      </c>
      <c r="E17">
        <v>102.69</v>
      </c>
      <c r="F17">
        <v>54.95</v>
      </c>
      <c r="G17" s="3">
        <v>2</v>
      </c>
      <c r="H17">
        <f t="shared" si="1"/>
        <v>6.6621093281523436E-2</v>
      </c>
      <c r="I17">
        <f t="shared" si="2"/>
        <v>8.3954900260190923E-2</v>
      </c>
      <c r="J17">
        <f t="shared" si="3"/>
        <v>-5.2171965965069345E-2</v>
      </c>
      <c r="K17">
        <f t="shared" si="4"/>
        <v>5.2043847966396939E-2</v>
      </c>
      <c r="L17">
        <f t="shared" si="5"/>
        <v>-0.11127284489729894</v>
      </c>
      <c r="N17">
        <f t="shared" si="6"/>
        <v>1.6666666666666668E-3</v>
      </c>
      <c r="O17">
        <f t="shared" si="7"/>
        <v>6.4954426614856772E-2</v>
      </c>
    </row>
    <row r="18" spans="1:15" x14ac:dyDescent="0.3">
      <c r="A18" s="1">
        <v>39570</v>
      </c>
      <c r="B18">
        <v>891.92</v>
      </c>
      <c r="C18">
        <v>62.97</v>
      </c>
      <c r="D18">
        <v>42.18</v>
      </c>
      <c r="E18">
        <v>106.49</v>
      </c>
      <c r="F18">
        <v>55.14</v>
      </c>
      <c r="G18" s="3">
        <v>2</v>
      </c>
      <c r="H18">
        <f t="shared" si="1"/>
        <v>2.8671981290127047E-3</v>
      </c>
      <c r="I18">
        <f t="shared" si="2"/>
        <v>7.6812289966394776E-3</v>
      </c>
      <c r="J18">
        <f t="shared" si="3"/>
        <v>-3.5435861091424048E-3</v>
      </c>
      <c r="K18">
        <f t="shared" si="4"/>
        <v>3.7004576881877416E-2</v>
      </c>
      <c r="L18">
        <f t="shared" si="5"/>
        <v>3.457688808007342E-3</v>
      </c>
      <c r="N18">
        <f t="shared" si="6"/>
        <v>1.6666666666666668E-3</v>
      </c>
      <c r="O18">
        <f t="shared" si="7"/>
        <v>1.2005314623460379E-3</v>
      </c>
    </row>
    <row r="19" spans="1:15" x14ac:dyDescent="0.3">
      <c r="A19" s="1">
        <v>39601</v>
      </c>
      <c r="B19">
        <v>782.98</v>
      </c>
      <c r="C19">
        <v>54.61</v>
      </c>
      <c r="D19">
        <v>33.65</v>
      </c>
      <c r="E19">
        <v>89.21</v>
      </c>
      <c r="F19">
        <v>43.77</v>
      </c>
      <c r="G19" s="3">
        <v>2</v>
      </c>
      <c r="H19">
        <f t="shared" si="1"/>
        <v>-0.12214099919275268</v>
      </c>
      <c r="I19">
        <f t="shared" si="2"/>
        <v>-0.13276163252342388</v>
      </c>
      <c r="J19">
        <f t="shared" si="3"/>
        <v>-0.20222854433380755</v>
      </c>
      <c r="K19">
        <f t="shared" si="4"/>
        <v>-0.1622687576298244</v>
      </c>
      <c r="L19">
        <f t="shared" si="5"/>
        <v>-0.20620239390641992</v>
      </c>
      <c r="N19">
        <f t="shared" si="6"/>
        <v>1.6666666666666668E-3</v>
      </c>
      <c r="O19">
        <f t="shared" si="7"/>
        <v>-0.12380766585941934</v>
      </c>
    </row>
    <row r="20" spans="1:15" x14ac:dyDescent="0.3">
      <c r="A20" s="1">
        <v>39630</v>
      </c>
      <c r="B20">
        <v>759.28</v>
      </c>
      <c r="C20">
        <v>60.55</v>
      </c>
      <c r="D20">
        <v>30.82</v>
      </c>
      <c r="E20">
        <v>80.430000000000007</v>
      </c>
      <c r="F20">
        <v>40.81</v>
      </c>
      <c r="G20" s="3">
        <v>2</v>
      </c>
      <c r="H20">
        <f t="shared" si="1"/>
        <v>-3.0268972387545112E-2</v>
      </c>
      <c r="I20">
        <f t="shared" si="2"/>
        <v>0.1087712873100164</v>
      </c>
      <c r="J20">
        <f t="shared" si="3"/>
        <v>-8.4101040118870651E-2</v>
      </c>
      <c r="K20">
        <f t="shared" si="4"/>
        <v>-9.8419459701826972E-2</v>
      </c>
      <c r="L20">
        <f t="shared" si="5"/>
        <v>-6.762622801005258E-2</v>
      </c>
      <c r="N20">
        <f t="shared" si="6"/>
        <v>1.6666666666666668E-3</v>
      </c>
      <c r="O20">
        <f t="shared" si="7"/>
        <v>-3.1935639054211776E-2</v>
      </c>
    </row>
    <row r="21" spans="1:15" x14ac:dyDescent="0.3">
      <c r="A21" s="1">
        <v>39661</v>
      </c>
      <c r="B21">
        <v>782.81</v>
      </c>
      <c r="C21">
        <v>58.35</v>
      </c>
      <c r="D21">
        <v>33.81</v>
      </c>
      <c r="E21">
        <v>75.680000000000007</v>
      </c>
      <c r="F21">
        <v>42.54</v>
      </c>
      <c r="G21" s="3">
        <v>2</v>
      </c>
      <c r="H21">
        <f t="shared" si="1"/>
        <v>3.0989885154356633E-2</v>
      </c>
      <c r="I21">
        <f t="shared" si="2"/>
        <v>-3.6333608587943766E-2</v>
      </c>
      <c r="J21">
        <f t="shared" si="3"/>
        <v>9.7014925373134497E-2</v>
      </c>
      <c r="K21">
        <f t="shared" si="4"/>
        <v>-5.9057565584980765E-2</v>
      </c>
      <c r="L21">
        <f t="shared" si="5"/>
        <v>4.2391570693457448E-2</v>
      </c>
      <c r="N21">
        <f t="shared" si="6"/>
        <v>1.6666666666666668E-3</v>
      </c>
      <c r="O21">
        <f t="shared" si="7"/>
        <v>2.9323218487689966E-2</v>
      </c>
    </row>
    <row r="22" spans="1:15" x14ac:dyDescent="0.3">
      <c r="A22" s="1">
        <v>39692</v>
      </c>
      <c r="B22">
        <v>690.88</v>
      </c>
      <c r="C22">
        <v>62.72</v>
      </c>
      <c r="D22">
        <v>30.98</v>
      </c>
      <c r="E22">
        <v>67.59</v>
      </c>
      <c r="F22">
        <v>43.58</v>
      </c>
      <c r="G22" s="3">
        <v>2</v>
      </c>
      <c r="H22">
        <f t="shared" si="1"/>
        <v>-0.11743590398691883</v>
      </c>
      <c r="I22">
        <f t="shared" si="2"/>
        <v>7.4892887746358161E-2</v>
      </c>
      <c r="J22">
        <f t="shared" si="3"/>
        <v>-8.3703046435965711E-2</v>
      </c>
      <c r="K22">
        <f t="shared" si="4"/>
        <v>-0.10689746300211422</v>
      </c>
      <c r="L22">
        <f t="shared" si="5"/>
        <v>2.444757874941228E-2</v>
      </c>
      <c r="N22">
        <f t="shared" si="6"/>
        <v>1.6666666666666668E-3</v>
      </c>
      <c r="O22">
        <f t="shared" si="7"/>
        <v>-0.1191025706535855</v>
      </c>
    </row>
    <row r="23" spans="1:15" x14ac:dyDescent="0.3">
      <c r="A23" s="1">
        <v>39722</v>
      </c>
      <c r="B23">
        <v>589.09</v>
      </c>
      <c r="C23">
        <v>53.15</v>
      </c>
      <c r="D23">
        <v>30.81</v>
      </c>
      <c r="E23">
        <v>47.01</v>
      </c>
      <c r="F23">
        <v>38.47</v>
      </c>
      <c r="G23" s="3">
        <v>2</v>
      </c>
      <c r="H23">
        <f t="shared" si="1"/>
        <v>-0.14733383510884668</v>
      </c>
      <c r="I23">
        <f t="shared" si="2"/>
        <v>-0.15258290816326536</v>
      </c>
      <c r="J23">
        <f t="shared" si="3"/>
        <v>-5.4874112330536295E-3</v>
      </c>
      <c r="K23">
        <f t="shared" si="4"/>
        <v>-0.30448291167332453</v>
      </c>
      <c r="L23">
        <f t="shared" si="5"/>
        <v>-0.11725562184488292</v>
      </c>
      <c r="N23">
        <f t="shared" si="6"/>
        <v>1.6666666666666668E-3</v>
      </c>
      <c r="O23">
        <f t="shared" si="7"/>
        <v>-0.14900050177551336</v>
      </c>
    </row>
    <row r="24" spans="1:15" x14ac:dyDescent="0.3">
      <c r="A24" s="1">
        <v>39755</v>
      </c>
      <c r="B24">
        <v>551.70000000000005</v>
      </c>
      <c r="C24">
        <v>41.12</v>
      </c>
      <c r="D24">
        <v>27.8</v>
      </c>
      <c r="E24">
        <v>39.58</v>
      </c>
      <c r="F24">
        <v>36.1</v>
      </c>
      <c r="G24" s="3">
        <v>2</v>
      </c>
      <c r="H24">
        <f t="shared" si="1"/>
        <v>-6.3470776961075503E-2</v>
      </c>
      <c r="I24">
        <f t="shared" si="2"/>
        <v>-0.22634054562558803</v>
      </c>
      <c r="J24">
        <f t="shared" si="3"/>
        <v>-9.7695553391755841E-2</v>
      </c>
      <c r="K24">
        <f t="shared" si="4"/>
        <v>-0.15805147840884914</v>
      </c>
      <c r="L24">
        <f t="shared" si="5"/>
        <v>-6.1606446581751961E-2</v>
      </c>
      <c r="N24">
        <f t="shared" si="6"/>
        <v>1.6666666666666668E-3</v>
      </c>
      <c r="O24">
        <f t="shared" si="7"/>
        <v>-6.5137443627742167E-2</v>
      </c>
    </row>
    <row r="25" spans="1:15" x14ac:dyDescent="0.3">
      <c r="A25" s="1">
        <v>39783</v>
      </c>
      <c r="B25">
        <v>544.91999999999996</v>
      </c>
      <c r="C25">
        <v>28.71</v>
      </c>
      <c r="D25">
        <v>25.75</v>
      </c>
      <c r="E25">
        <v>39.71</v>
      </c>
      <c r="F25">
        <v>36.03</v>
      </c>
      <c r="G25" s="3">
        <v>2</v>
      </c>
      <c r="H25">
        <f t="shared" si="1"/>
        <v>-1.2289287656335079E-2</v>
      </c>
      <c r="I25">
        <f t="shared" si="2"/>
        <v>-0.30179961089494156</v>
      </c>
      <c r="J25">
        <f t="shared" si="3"/>
        <v>-7.374100719424459E-2</v>
      </c>
      <c r="K25">
        <f t="shared" si="4"/>
        <v>3.2844871147044152E-3</v>
      </c>
      <c r="L25">
        <f t="shared" si="5"/>
        <v>-1.9390581717451116E-3</v>
      </c>
      <c r="N25">
        <f t="shared" si="6"/>
        <v>1.6666666666666668E-3</v>
      </c>
      <c r="O25">
        <f t="shared" si="7"/>
        <v>-1.3955954323001746E-2</v>
      </c>
    </row>
    <row r="26" spans="1:15" x14ac:dyDescent="0.3">
      <c r="A26" s="1">
        <v>39815</v>
      </c>
      <c r="B26">
        <v>518.79</v>
      </c>
      <c r="C26">
        <v>28.48</v>
      </c>
      <c r="D26">
        <v>25.07</v>
      </c>
      <c r="E26">
        <v>33.15</v>
      </c>
      <c r="F26">
        <v>29.46</v>
      </c>
      <c r="G26" s="3">
        <v>2</v>
      </c>
      <c r="H26">
        <f t="shared" si="1"/>
        <v>-4.7951992953094047E-2</v>
      </c>
      <c r="I26">
        <f t="shared" si="2"/>
        <v>-8.0111459421804421E-3</v>
      </c>
      <c r="J26">
        <f t="shared" si="3"/>
        <v>-2.6407766990291237E-2</v>
      </c>
      <c r="K26">
        <f t="shared" si="4"/>
        <v>-0.16519768320322348</v>
      </c>
      <c r="L26">
        <f t="shared" si="5"/>
        <v>-0.18234804329725229</v>
      </c>
      <c r="N26">
        <f t="shared" si="6"/>
        <v>1.6666666666666668E-3</v>
      </c>
      <c r="O26">
        <f t="shared" si="7"/>
        <v>-4.961865961976071E-2</v>
      </c>
    </row>
    <row r="27" spans="1:15" x14ac:dyDescent="0.3">
      <c r="A27" s="1">
        <v>39846</v>
      </c>
      <c r="B27">
        <v>469.65</v>
      </c>
      <c r="C27">
        <v>24.67</v>
      </c>
      <c r="D27">
        <v>25.06</v>
      </c>
      <c r="E27">
        <v>31.41</v>
      </c>
      <c r="F27">
        <v>24.78</v>
      </c>
      <c r="G27" s="3">
        <v>2</v>
      </c>
      <c r="H27">
        <f t="shared" si="1"/>
        <v>-9.4720407101139159E-2</v>
      </c>
      <c r="I27">
        <f t="shared" si="2"/>
        <v>-0.13377808988764039</v>
      </c>
      <c r="J27">
        <f t="shared" si="3"/>
        <v>-3.9888312724378761E-4</v>
      </c>
      <c r="K27">
        <f t="shared" si="4"/>
        <v>-5.2488687782805354E-2</v>
      </c>
      <c r="L27">
        <f t="shared" si="5"/>
        <v>-0.15885947046843174</v>
      </c>
      <c r="N27">
        <f t="shared" si="6"/>
        <v>1.6666666666666668E-3</v>
      </c>
      <c r="O27">
        <f t="shared" si="7"/>
        <v>-9.6387073767805823E-2</v>
      </c>
    </row>
    <row r="28" spans="1:15" x14ac:dyDescent="0.3">
      <c r="A28" s="1">
        <v>39874</v>
      </c>
      <c r="B28">
        <v>478.46</v>
      </c>
      <c r="C28">
        <v>29.54</v>
      </c>
      <c r="D28">
        <v>27.51</v>
      </c>
      <c r="E28">
        <v>31.04</v>
      </c>
      <c r="F28">
        <v>26.78</v>
      </c>
      <c r="G28" s="3">
        <v>2</v>
      </c>
      <c r="H28">
        <f t="shared" si="1"/>
        <v>1.8758650058554149E-2</v>
      </c>
      <c r="I28">
        <f t="shared" si="2"/>
        <v>0.19740575597892174</v>
      </c>
      <c r="J28">
        <f t="shared" si="3"/>
        <v>9.7765363128491822E-2</v>
      </c>
      <c r="K28">
        <f t="shared" si="4"/>
        <v>-1.1779687997453103E-2</v>
      </c>
      <c r="L28">
        <f t="shared" si="5"/>
        <v>8.071025020177558E-2</v>
      </c>
      <c r="N28">
        <f t="shared" si="6"/>
        <v>1.6666666666666668E-3</v>
      </c>
      <c r="O28">
        <f t="shared" si="7"/>
        <v>1.7091983391887482E-2</v>
      </c>
    </row>
    <row r="29" spans="1:15" x14ac:dyDescent="0.3">
      <c r="A29" s="1">
        <v>39904</v>
      </c>
      <c r="B29">
        <v>537.4</v>
      </c>
      <c r="C29">
        <v>38.200000000000003</v>
      </c>
      <c r="D29">
        <v>28.91</v>
      </c>
      <c r="E29">
        <v>39.590000000000003</v>
      </c>
      <c r="F29">
        <v>37.39</v>
      </c>
      <c r="G29" s="3">
        <v>2</v>
      </c>
      <c r="H29">
        <f t="shared" si="1"/>
        <v>0.12318689127617777</v>
      </c>
      <c r="I29">
        <f t="shared" si="2"/>
        <v>0.29316181448882883</v>
      </c>
      <c r="J29">
        <f t="shared" si="3"/>
        <v>5.0890585241730291E-2</v>
      </c>
      <c r="K29">
        <f t="shared" si="4"/>
        <v>0.27545103092783529</v>
      </c>
      <c r="L29">
        <f t="shared" si="5"/>
        <v>0.39619118745332327</v>
      </c>
      <c r="N29">
        <f t="shared" si="6"/>
        <v>1.6666666666666668E-3</v>
      </c>
      <c r="O29">
        <f t="shared" si="7"/>
        <v>0.1215202246095111</v>
      </c>
    </row>
    <row r="30" spans="1:15" x14ac:dyDescent="0.3">
      <c r="A30" s="1">
        <v>39937</v>
      </c>
      <c r="B30">
        <v>561.08000000000004</v>
      </c>
      <c r="C30">
        <v>47.27</v>
      </c>
      <c r="D30">
        <v>30.63</v>
      </c>
      <c r="E30">
        <v>43.96</v>
      </c>
      <c r="F30">
        <v>42.04</v>
      </c>
      <c r="G30" s="3">
        <v>2</v>
      </c>
      <c r="H30">
        <f t="shared" si="1"/>
        <v>4.4064011909192624E-2</v>
      </c>
      <c r="I30">
        <f t="shared" si="2"/>
        <v>0.23743455497382193</v>
      </c>
      <c r="J30">
        <f t="shared" si="3"/>
        <v>5.949498443445167E-2</v>
      </c>
      <c r="K30">
        <f t="shared" si="4"/>
        <v>0.11038140944682984</v>
      </c>
      <c r="L30">
        <f t="shared" si="5"/>
        <v>0.1243648034233753</v>
      </c>
      <c r="N30">
        <f t="shared" si="6"/>
        <v>1.6666666666666668E-3</v>
      </c>
      <c r="O30">
        <f t="shared" si="7"/>
        <v>4.2397345242525961E-2</v>
      </c>
    </row>
    <row r="31" spans="1:15" x14ac:dyDescent="0.3">
      <c r="A31" s="1">
        <v>39965</v>
      </c>
      <c r="B31">
        <v>542.29999999999995</v>
      </c>
      <c r="C31">
        <v>44.84</v>
      </c>
      <c r="D31">
        <v>29.5</v>
      </c>
      <c r="E31">
        <v>44.2</v>
      </c>
      <c r="F31">
        <v>39.89</v>
      </c>
      <c r="G31" s="3">
        <v>2</v>
      </c>
      <c r="H31">
        <f t="shared" si="1"/>
        <v>-3.3471162757539141E-2</v>
      </c>
      <c r="I31">
        <f t="shared" si="2"/>
        <v>-5.1406811931457574E-2</v>
      </c>
      <c r="J31">
        <f t="shared" si="3"/>
        <v>-3.6891936010447268E-2</v>
      </c>
      <c r="K31">
        <f t="shared" si="4"/>
        <v>5.4595086442219554E-3</v>
      </c>
      <c r="L31">
        <f t="shared" si="5"/>
        <v>-5.1141769743101806E-2</v>
      </c>
      <c r="N31">
        <f t="shared" si="6"/>
        <v>1.6666666666666668E-3</v>
      </c>
      <c r="O31">
        <f t="shared" si="7"/>
        <v>-3.5137829424205805E-2</v>
      </c>
    </row>
    <row r="32" spans="1:15" x14ac:dyDescent="0.3">
      <c r="A32" s="1">
        <v>39995</v>
      </c>
      <c r="B32">
        <v>589.25</v>
      </c>
      <c r="C32">
        <v>49.59</v>
      </c>
      <c r="D32">
        <v>31.94</v>
      </c>
      <c r="E32">
        <v>48.43</v>
      </c>
      <c r="F32">
        <v>49.77</v>
      </c>
      <c r="G32" s="3">
        <v>2</v>
      </c>
      <c r="H32">
        <f t="shared" si="1"/>
        <v>8.6575696109164824E-2</v>
      </c>
      <c r="I32">
        <f t="shared" si="2"/>
        <v>0.10593220338983045</v>
      </c>
      <c r="J32">
        <f t="shared" si="3"/>
        <v>8.2711864406779689E-2</v>
      </c>
      <c r="K32">
        <f t="shared" si="4"/>
        <v>9.570135746606323E-2</v>
      </c>
      <c r="L32">
        <f t="shared" si="5"/>
        <v>0.24768112308849344</v>
      </c>
      <c r="N32">
        <f t="shared" si="6"/>
        <v>1.6666666666666668E-3</v>
      </c>
      <c r="O32">
        <f t="shared" si="7"/>
        <v>8.490902944249816E-2</v>
      </c>
    </row>
    <row r="33" spans="1:15" x14ac:dyDescent="0.3">
      <c r="A33" s="1">
        <v>40028</v>
      </c>
      <c r="B33">
        <v>629.66999999999996</v>
      </c>
      <c r="C33">
        <v>54.46</v>
      </c>
      <c r="D33">
        <v>31.85</v>
      </c>
      <c r="E33">
        <v>56.68</v>
      </c>
      <c r="F33">
        <v>51.57</v>
      </c>
      <c r="G33" s="3">
        <v>2</v>
      </c>
      <c r="H33">
        <f t="shared" si="1"/>
        <v>6.859567246499787E-2</v>
      </c>
      <c r="I33">
        <f t="shared" si="2"/>
        <v>9.8205283323250514E-2</v>
      </c>
      <c r="J33">
        <f t="shared" si="3"/>
        <v>-2.8177833437695865E-3</v>
      </c>
      <c r="K33">
        <f t="shared" si="4"/>
        <v>0.170348957257898</v>
      </c>
      <c r="L33">
        <f t="shared" si="5"/>
        <v>3.616636528028927E-2</v>
      </c>
      <c r="N33">
        <f t="shared" si="6"/>
        <v>1.6666666666666668E-3</v>
      </c>
      <c r="O33">
        <f t="shared" si="7"/>
        <v>6.6929005798331206E-2</v>
      </c>
    </row>
    <row r="34" spans="1:15" x14ac:dyDescent="0.3">
      <c r="A34" s="1">
        <v>40057</v>
      </c>
      <c r="B34">
        <v>659.66</v>
      </c>
      <c r="C34">
        <v>52.94</v>
      </c>
      <c r="D34">
        <v>30.06</v>
      </c>
      <c r="E34">
        <v>58.44</v>
      </c>
      <c r="F34">
        <v>52.67</v>
      </c>
      <c r="G34" s="3">
        <v>2</v>
      </c>
      <c r="H34">
        <f t="shared" si="1"/>
        <v>4.7628122667428885E-2</v>
      </c>
      <c r="I34">
        <f t="shared" si="2"/>
        <v>-2.7910392948953366E-2</v>
      </c>
      <c r="J34">
        <f t="shared" si="3"/>
        <v>-5.6200941915227731E-2</v>
      </c>
      <c r="K34">
        <f t="shared" si="4"/>
        <v>3.1051517290049402E-2</v>
      </c>
      <c r="L34">
        <f t="shared" si="5"/>
        <v>2.1330230754314616E-2</v>
      </c>
      <c r="N34">
        <f t="shared" si="6"/>
        <v>1.6666666666666668E-3</v>
      </c>
      <c r="O34">
        <f t="shared" si="7"/>
        <v>4.5961456000762221E-2</v>
      </c>
    </row>
    <row r="35" spans="1:15" x14ac:dyDescent="0.3">
      <c r="A35" s="1">
        <v>40087</v>
      </c>
      <c r="B35">
        <v>632.16</v>
      </c>
      <c r="C35">
        <v>49.88</v>
      </c>
      <c r="D35">
        <v>28.38</v>
      </c>
      <c r="E35">
        <v>52.99</v>
      </c>
      <c r="F35">
        <v>49.66</v>
      </c>
      <c r="G35" s="3">
        <v>2</v>
      </c>
      <c r="H35">
        <f t="shared" si="1"/>
        <v>-4.1688142376375747E-2</v>
      </c>
      <c r="I35">
        <f t="shared" si="2"/>
        <v>-5.7801284472988157E-2</v>
      </c>
      <c r="J35">
        <f t="shared" si="3"/>
        <v>-5.5888223552894245E-2</v>
      </c>
      <c r="K35">
        <f t="shared" si="4"/>
        <v>-9.3258042436687116E-2</v>
      </c>
      <c r="L35">
        <f t="shared" si="5"/>
        <v>-5.7148281754319408E-2</v>
      </c>
      <c r="N35">
        <f t="shared" si="6"/>
        <v>1.6666666666666668E-3</v>
      </c>
      <c r="O35">
        <f t="shared" si="7"/>
        <v>-4.3354809043042411E-2</v>
      </c>
    </row>
    <row r="36" spans="1:15" x14ac:dyDescent="0.3">
      <c r="A36" s="1">
        <v>40119</v>
      </c>
      <c r="B36">
        <v>640.5</v>
      </c>
      <c r="C36">
        <v>53.33</v>
      </c>
      <c r="D36">
        <v>31.34</v>
      </c>
      <c r="E36">
        <v>52.3</v>
      </c>
      <c r="F36">
        <v>49.61</v>
      </c>
      <c r="G36" s="3">
        <v>2</v>
      </c>
      <c r="H36">
        <f t="shared" si="1"/>
        <v>1.3192862566439034E-2</v>
      </c>
      <c r="I36">
        <f t="shared" si="2"/>
        <v>6.9165998396150563E-2</v>
      </c>
      <c r="J36">
        <f t="shared" si="3"/>
        <v>0.1042988019732205</v>
      </c>
      <c r="K36">
        <f t="shared" si="4"/>
        <v>-1.3021324778260124E-2</v>
      </c>
      <c r="L36">
        <f t="shared" si="5"/>
        <v>-1.0068465565846729E-3</v>
      </c>
      <c r="N36">
        <f t="shared" si="6"/>
        <v>1.6666666666666668E-3</v>
      </c>
      <c r="O36">
        <f t="shared" si="7"/>
        <v>1.1526195899772367E-2</v>
      </c>
    </row>
    <row r="37" spans="1:15" x14ac:dyDescent="0.3">
      <c r="A37" s="1">
        <v>40148</v>
      </c>
      <c r="B37">
        <v>683.76</v>
      </c>
      <c r="C37">
        <v>54.2</v>
      </c>
      <c r="D37">
        <v>32.54</v>
      </c>
      <c r="E37">
        <v>55.24</v>
      </c>
      <c r="F37">
        <v>52.64</v>
      </c>
      <c r="G37" s="3">
        <v>2</v>
      </c>
      <c r="H37">
        <f t="shared" si="1"/>
        <v>6.754098360655747E-2</v>
      </c>
      <c r="I37">
        <f t="shared" si="2"/>
        <v>1.6313519594974846E-2</v>
      </c>
      <c r="J37">
        <f t="shared" si="3"/>
        <v>3.8289725590299861E-2</v>
      </c>
      <c r="K37">
        <f t="shared" si="4"/>
        <v>5.6214149139579339E-2</v>
      </c>
      <c r="L37">
        <f t="shared" si="5"/>
        <v>6.1076395887925905E-2</v>
      </c>
      <c r="N37">
        <f t="shared" si="6"/>
        <v>1.6666666666666668E-3</v>
      </c>
      <c r="O37">
        <f t="shared" si="7"/>
        <v>6.5874316939890806E-2</v>
      </c>
    </row>
    <row r="38" spans="1:15" x14ac:dyDescent="0.3">
      <c r="A38" s="1">
        <v>40182</v>
      </c>
      <c r="B38">
        <v>658.88</v>
      </c>
      <c r="C38">
        <v>50.56</v>
      </c>
      <c r="D38">
        <v>34.270000000000003</v>
      </c>
      <c r="E38">
        <v>51.5</v>
      </c>
      <c r="F38">
        <v>55.32</v>
      </c>
      <c r="G38" s="3">
        <v>2</v>
      </c>
      <c r="H38">
        <f t="shared" si="1"/>
        <v>-3.6387036387036331E-2</v>
      </c>
      <c r="I38">
        <f t="shared" si="2"/>
        <v>-6.7158671586715846E-2</v>
      </c>
      <c r="J38">
        <f t="shared" si="3"/>
        <v>5.3165334972341771E-2</v>
      </c>
      <c r="K38">
        <f t="shared" si="4"/>
        <v>-6.7704561911658301E-2</v>
      </c>
      <c r="L38">
        <f t="shared" si="5"/>
        <v>5.0911854103343535E-2</v>
      </c>
      <c r="N38">
        <f t="shared" si="6"/>
        <v>1.6666666666666668E-3</v>
      </c>
      <c r="O38">
        <f t="shared" si="7"/>
        <v>-3.8053703053702995E-2</v>
      </c>
    </row>
    <row r="39" spans="1:15" x14ac:dyDescent="0.3">
      <c r="A39" s="1">
        <v>40210</v>
      </c>
      <c r="B39">
        <v>651.97</v>
      </c>
      <c r="C39">
        <v>51.51</v>
      </c>
      <c r="D39">
        <v>32.86</v>
      </c>
      <c r="E39">
        <v>45.52</v>
      </c>
      <c r="F39">
        <v>50.33</v>
      </c>
      <c r="G39" s="3">
        <v>2</v>
      </c>
      <c r="H39">
        <f t="shared" si="1"/>
        <v>-1.0487493929091762E-2</v>
      </c>
      <c r="I39">
        <f t="shared" si="2"/>
        <v>1.8789556962025333E-2</v>
      </c>
      <c r="J39">
        <f t="shared" si="3"/>
        <v>-4.1143857601400713E-2</v>
      </c>
      <c r="K39">
        <f t="shared" si="4"/>
        <v>-0.11611650485436886</v>
      </c>
      <c r="L39">
        <f t="shared" si="5"/>
        <v>-9.0202458423716547E-2</v>
      </c>
      <c r="N39">
        <f t="shared" si="6"/>
        <v>1.6666666666666668E-3</v>
      </c>
      <c r="O39">
        <f t="shared" si="7"/>
        <v>-1.2154160595758429E-2</v>
      </c>
    </row>
    <row r="40" spans="1:15" x14ac:dyDescent="0.3">
      <c r="A40" s="1">
        <v>40238</v>
      </c>
      <c r="B40">
        <v>698.51</v>
      </c>
      <c r="C40">
        <v>55.13</v>
      </c>
      <c r="D40">
        <v>34.6</v>
      </c>
      <c r="E40">
        <v>49.79</v>
      </c>
      <c r="F40">
        <v>53.6</v>
      </c>
      <c r="G40" s="3">
        <v>2</v>
      </c>
      <c r="H40">
        <f t="shared" si="1"/>
        <v>7.138365262205304E-2</v>
      </c>
      <c r="I40">
        <f t="shared" si="2"/>
        <v>7.0277615996893861E-2</v>
      </c>
      <c r="J40">
        <f t="shared" si="3"/>
        <v>5.295191722458914E-2</v>
      </c>
      <c r="K40">
        <f t="shared" si="4"/>
        <v>9.3804920913883816E-2</v>
      </c>
      <c r="L40">
        <f t="shared" si="5"/>
        <v>6.4971190145042712E-2</v>
      </c>
      <c r="N40">
        <f t="shared" si="6"/>
        <v>1.6666666666666668E-3</v>
      </c>
      <c r="O40">
        <f t="shared" si="7"/>
        <v>6.9716985955386376E-2</v>
      </c>
    </row>
    <row r="41" spans="1:15" x14ac:dyDescent="0.3">
      <c r="A41" s="1">
        <v>40269</v>
      </c>
      <c r="B41">
        <v>681.3</v>
      </c>
      <c r="C41">
        <v>50.54</v>
      </c>
      <c r="D41">
        <v>35.72</v>
      </c>
      <c r="E41">
        <v>52.56</v>
      </c>
      <c r="F41">
        <v>53.91</v>
      </c>
      <c r="G41" s="3">
        <v>2</v>
      </c>
      <c r="H41">
        <f t="shared" si="1"/>
        <v>-2.4638158365664076E-2</v>
      </c>
      <c r="I41">
        <f t="shared" si="2"/>
        <v>-8.3257754398694095E-2</v>
      </c>
      <c r="J41">
        <f t="shared" si="3"/>
        <v>3.2369942196531776E-2</v>
      </c>
      <c r="K41">
        <f t="shared" si="4"/>
        <v>5.5633661377786803E-2</v>
      </c>
      <c r="L41">
        <f t="shared" si="5"/>
        <v>5.7835820895522083E-3</v>
      </c>
      <c r="N41">
        <f t="shared" si="6"/>
        <v>1.6666666666666668E-3</v>
      </c>
      <c r="O41">
        <f t="shared" si="7"/>
        <v>-2.6304825032330743E-2</v>
      </c>
    </row>
    <row r="42" spans="1:15" x14ac:dyDescent="0.3">
      <c r="A42" s="1">
        <v>40301</v>
      </c>
      <c r="B42">
        <v>635.55999999999995</v>
      </c>
      <c r="C42">
        <v>46.29</v>
      </c>
      <c r="D42">
        <v>33.71</v>
      </c>
      <c r="E42">
        <v>45.02</v>
      </c>
      <c r="F42">
        <v>54.5</v>
      </c>
      <c r="G42" s="3">
        <v>2</v>
      </c>
      <c r="H42">
        <f t="shared" si="1"/>
        <v>-6.7136356964626498E-2</v>
      </c>
      <c r="I42">
        <f t="shared" si="2"/>
        <v>-8.4091808468539808E-2</v>
      </c>
      <c r="J42">
        <f t="shared" si="3"/>
        <v>-5.6270996640537474E-2</v>
      </c>
      <c r="K42">
        <f t="shared" si="4"/>
        <v>-0.143455098934551</v>
      </c>
      <c r="L42">
        <f t="shared" si="5"/>
        <v>1.0944166202930816E-2</v>
      </c>
      <c r="N42">
        <f t="shared" si="6"/>
        <v>1.6666666666666668E-3</v>
      </c>
      <c r="O42">
        <f t="shared" si="7"/>
        <v>-6.8803023631293161E-2</v>
      </c>
    </row>
    <row r="43" spans="1:15" x14ac:dyDescent="0.3">
      <c r="A43" s="1">
        <v>40330</v>
      </c>
      <c r="B43">
        <v>625</v>
      </c>
      <c r="C43">
        <v>44.77</v>
      </c>
      <c r="D43">
        <v>32.74</v>
      </c>
      <c r="E43">
        <v>43.08</v>
      </c>
      <c r="F43">
        <v>57.73</v>
      </c>
      <c r="G43" s="3">
        <v>2</v>
      </c>
      <c r="H43">
        <f t="shared" si="1"/>
        <v>-1.6615268424696295E-2</v>
      </c>
      <c r="I43">
        <f t="shared" si="2"/>
        <v>-3.2836465759343181E-2</v>
      </c>
      <c r="J43">
        <f t="shared" si="3"/>
        <v>-2.8774844259863541E-2</v>
      </c>
      <c r="K43">
        <f t="shared" si="4"/>
        <v>-4.3091959129275992E-2</v>
      </c>
      <c r="L43">
        <f t="shared" si="5"/>
        <v>5.9266055045871457E-2</v>
      </c>
      <c r="N43">
        <f t="shared" si="6"/>
        <v>1.6666666666666668E-3</v>
      </c>
      <c r="O43">
        <f t="shared" si="7"/>
        <v>-1.8281935091362961E-2</v>
      </c>
    </row>
    <row r="44" spans="1:15" x14ac:dyDescent="0.3">
      <c r="A44" s="1">
        <v>40360</v>
      </c>
      <c r="B44">
        <v>656.75</v>
      </c>
      <c r="C44">
        <v>52.71</v>
      </c>
      <c r="D44">
        <v>35.33</v>
      </c>
      <c r="E44">
        <v>41.8</v>
      </c>
      <c r="F44">
        <v>58.46</v>
      </c>
      <c r="G44" s="3">
        <v>2</v>
      </c>
      <c r="H44">
        <f t="shared" si="1"/>
        <v>5.0799999999999956E-2</v>
      </c>
      <c r="I44">
        <f t="shared" si="2"/>
        <v>0.1773509046236319</v>
      </c>
      <c r="J44">
        <f t="shared" si="3"/>
        <v>7.9108124618203934E-2</v>
      </c>
      <c r="K44">
        <f t="shared" si="4"/>
        <v>-2.9712163416898862E-2</v>
      </c>
      <c r="L44">
        <f t="shared" si="5"/>
        <v>1.2645071886367543E-2</v>
      </c>
      <c r="N44">
        <f t="shared" si="6"/>
        <v>1.6666666666666668E-3</v>
      </c>
      <c r="O44">
        <f t="shared" si="7"/>
        <v>4.9133333333333293E-2</v>
      </c>
    </row>
    <row r="45" spans="1:15" x14ac:dyDescent="0.3">
      <c r="A45" s="1">
        <v>40392</v>
      </c>
      <c r="B45">
        <v>633.53</v>
      </c>
      <c r="C45">
        <v>49.37</v>
      </c>
      <c r="D45">
        <v>35.83</v>
      </c>
      <c r="E45">
        <v>36.35</v>
      </c>
      <c r="F45">
        <v>58.61</v>
      </c>
      <c r="G45" s="3">
        <v>2</v>
      </c>
      <c r="H45">
        <f t="shared" si="1"/>
        <v>-3.5355919299581262E-2</v>
      </c>
      <c r="I45">
        <f t="shared" si="2"/>
        <v>-6.3365585277935899E-2</v>
      </c>
      <c r="J45">
        <f t="shared" si="3"/>
        <v>1.415227851684131E-2</v>
      </c>
      <c r="K45">
        <f t="shared" si="4"/>
        <v>-0.13038277511961716</v>
      </c>
      <c r="L45">
        <f t="shared" si="5"/>
        <v>2.5658569962367928E-3</v>
      </c>
      <c r="N45">
        <f t="shared" si="6"/>
        <v>1.6666666666666668E-3</v>
      </c>
      <c r="O45">
        <f t="shared" si="7"/>
        <v>-3.7022585966247926E-2</v>
      </c>
    </row>
    <row r="46" spans="1:15" x14ac:dyDescent="0.3">
      <c r="A46" s="1">
        <v>40422</v>
      </c>
      <c r="B46">
        <v>671.85</v>
      </c>
      <c r="C46">
        <v>52.17</v>
      </c>
      <c r="D46">
        <v>39.42</v>
      </c>
      <c r="E46">
        <v>42</v>
      </c>
      <c r="F46">
        <v>55.81</v>
      </c>
      <c r="G46" s="3">
        <v>2</v>
      </c>
      <c r="H46">
        <f t="shared" si="1"/>
        <v>6.0486480513945784E-2</v>
      </c>
      <c r="I46">
        <f t="shared" si="2"/>
        <v>5.6714604010532854E-2</v>
      </c>
      <c r="J46">
        <f t="shared" si="3"/>
        <v>0.10019536701088483</v>
      </c>
      <c r="K46">
        <f t="shared" si="4"/>
        <v>0.15543328748280594</v>
      </c>
      <c r="L46">
        <f t="shared" si="5"/>
        <v>-4.777341750554509E-2</v>
      </c>
      <c r="N46">
        <f t="shared" si="6"/>
        <v>1.6666666666666668E-3</v>
      </c>
      <c r="O46">
        <f t="shared" si="7"/>
        <v>5.881981384727912E-2</v>
      </c>
    </row>
    <row r="47" spans="1:15" x14ac:dyDescent="0.3">
      <c r="A47" s="1">
        <v>40452</v>
      </c>
      <c r="B47">
        <v>692.85</v>
      </c>
      <c r="C47">
        <v>52.55</v>
      </c>
      <c r="D47">
        <v>38.78</v>
      </c>
      <c r="E47">
        <v>41.06</v>
      </c>
      <c r="F47">
        <v>57.15</v>
      </c>
      <c r="G47" s="3">
        <v>2</v>
      </c>
      <c r="H47">
        <f t="shared" si="1"/>
        <v>3.1256977003795594E-2</v>
      </c>
      <c r="I47">
        <f t="shared" si="2"/>
        <v>7.2838796243051007E-3</v>
      </c>
      <c r="J47">
        <f t="shared" si="3"/>
        <v>-1.6235413495687467E-2</v>
      </c>
      <c r="K47">
        <f t="shared" si="4"/>
        <v>-2.2380952380952279E-2</v>
      </c>
      <c r="L47">
        <f t="shared" si="5"/>
        <v>2.4010034044078088E-2</v>
      </c>
      <c r="N47">
        <f t="shared" si="6"/>
        <v>1.6666666666666668E-3</v>
      </c>
      <c r="O47">
        <f t="shared" si="7"/>
        <v>2.9590310337128927E-2</v>
      </c>
    </row>
    <row r="48" spans="1:15" x14ac:dyDescent="0.3">
      <c r="A48" s="1">
        <v>40483</v>
      </c>
      <c r="B48">
        <v>657.99</v>
      </c>
      <c r="C48">
        <v>45.6</v>
      </c>
      <c r="D48">
        <v>34.85</v>
      </c>
      <c r="E48">
        <v>42.05</v>
      </c>
      <c r="F48">
        <v>52.12</v>
      </c>
      <c r="G48" s="3">
        <v>2</v>
      </c>
      <c r="H48">
        <f t="shared" si="1"/>
        <v>-5.0313920762069753E-2</v>
      </c>
      <c r="I48">
        <f t="shared" si="2"/>
        <v>-0.13225499524262596</v>
      </c>
      <c r="J48">
        <f t="shared" si="3"/>
        <v>-0.10134089736977825</v>
      </c>
      <c r="K48">
        <f t="shared" si="4"/>
        <v>2.4111056989770896E-2</v>
      </c>
      <c r="L48">
        <f t="shared" si="5"/>
        <v>-8.8013998250218717E-2</v>
      </c>
      <c r="N48">
        <f t="shared" si="6"/>
        <v>1.6666666666666668E-3</v>
      </c>
      <c r="O48">
        <f t="shared" si="7"/>
        <v>-5.1980587428736416E-2</v>
      </c>
    </row>
    <row r="49" spans="1:15" x14ac:dyDescent="0.3">
      <c r="A49" s="1">
        <v>40513</v>
      </c>
      <c r="B49">
        <v>690.8</v>
      </c>
      <c r="C49">
        <v>47.61</v>
      </c>
      <c r="D49">
        <v>30.85</v>
      </c>
      <c r="E49">
        <v>46.92</v>
      </c>
      <c r="F49">
        <v>53.7</v>
      </c>
      <c r="G49" s="3">
        <v>2</v>
      </c>
      <c r="H49">
        <f t="shared" si="1"/>
        <v>4.9863979695740079E-2</v>
      </c>
      <c r="I49">
        <f t="shared" si="2"/>
        <v>4.4078947368421106E-2</v>
      </c>
      <c r="J49">
        <f t="shared" si="3"/>
        <v>-0.11477761836441891</v>
      </c>
      <c r="K49">
        <f t="shared" si="4"/>
        <v>0.11581450653983372</v>
      </c>
      <c r="L49">
        <f t="shared" si="5"/>
        <v>3.0314658480429912E-2</v>
      </c>
      <c r="N49">
        <f t="shared" si="6"/>
        <v>1.6666666666666668E-3</v>
      </c>
      <c r="O49">
        <f t="shared" si="7"/>
        <v>4.8197313029073416E-2</v>
      </c>
    </row>
    <row r="50" spans="1:15" x14ac:dyDescent="0.3">
      <c r="A50" s="1">
        <v>40546</v>
      </c>
      <c r="B50">
        <v>716.51</v>
      </c>
      <c r="C50">
        <v>54.6</v>
      </c>
      <c r="D50">
        <v>35.78</v>
      </c>
      <c r="E50">
        <v>43.28</v>
      </c>
      <c r="F50">
        <v>53.17</v>
      </c>
      <c r="G50" s="3">
        <v>2</v>
      </c>
      <c r="H50">
        <f t="shared" si="1"/>
        <v>3.7217718587145399E-2</v>
      </c>
      <c r="I50">
        <f t="shared" si="2"/>
        <v>0.14681789540012602</v>
      </c>
      <c r="J50">
        <f t="shared" si="3"/>
        <v>0.15980551053484593</v>
      </c>
      <c r="K50">
        <f t="shared" si="4"/>
        <v>-7.7578857630008491E-2</v>
      </c>
      <c r="L50">
        <f t="shared" si="5"/>
        <v>-9.8696461824954174E-3</v>
      </c>
      <c r="N50">
        <f t="shared" si="6"/>
        <v>1.6666666666666668E-3</v>
      </c>
      <c r="O50">
        <f t="shared" si="7"/>
        <v>3.5551051920478735E-2</v>
      </c>
    </row>
    <row r="51" spans="1:15" x14ac:dyDescent="0.3">
      <c r="A51" s="1">
        <v>40575</v>
      </c>
      <c r="B51">
        <v>732.81</v>
      </c>
      <c r="C51">
        <v>56.58</v>
      </c>
      <c r="D51">
        <v>35.58</v>
      </c>
      <c r="E51">
        <v>43.94</v>
      </c>
      <c r="F51">
        <v>59</v>
      </c>
      <c r="G51" s="3">
        <v>2</v>
      </c>
      <c r="H51">
        <f t="shared" si="1"/>
        <v>2.2749159118504947E-2</v>
      </c>
      <c r="I51">
        <f t="shared" si="2"/>
        <v>3.6263736263736135E-2</v>
      </c>
      <c r="J51">
        <f t="shared" si="3"/>
        <v>-5.5897149245389688E-3</v>
      </c>
      <c r="K51">
        <f t="shared" si="4"/>
        <v>1.5249537892791043E-2</v>
      </c>
      <c r="L51">
        <f t="shared" si="5"/>
        <v>0.10964829791235653</v>
      </c>
      <c r="N51">
        <f t="shared" si="6"/>
        <v>1.6666666666666668E-3</v>
      </c>
      <c r="O51">
        <f t="shared" si="7"/>
        <v>2.108249245183828E-2</v>
      </c>
    </row>
    <row r="52" spans="1:15" x14ac:dyDescent="0.3">
      <c r="A52" s="1">
        <v>40603</v>
      </c>
      <c r="B52">
        <v>713.16</v>
      </c>
      <c r="C52">
        <v>51.61</v>
      </c>
      <c r="D52">
        <v>31.24</v>
      </c>
      <c r="E52">
        <v>44.01</v>
      </c>
      <c r="F52">
        <v>59.6</v>
      </c>
      <c r="G52" s="3">
        <v>2</v>
      </c>
      <c r="H52">
        <f t="shared" si="1"/>
        <v>-2.6814590412248762E-2</v>
      </c>
      <c r="I52">
        <f t="shared" si="2"/>
        <v>-8.7840226228349194E-2</v>
      </c>
      <c r="J52">
        <f t="shared" si="3"/>
        <v>-0.12197863968521638</v>
      </c>
      <c r="K52">
        <f t="shared" si="4"/>
        <v>1.5930814747382449E-3</v>
      </c>
      <c r="L52">
        <f t="shared" si="5"/>
        <v>1.0169491525423791E-2</v>
      </c>
      <c r="N52">
        <f t="shared" si="6"/>
        <v>1.6666666666666668E-3</v>
      </c>
      <c r="O52">
        <f t="shared" si="7"/>
        <v>-2.8481257078915429E-2</v>
      </c>
    </row>
    <row r="53" spans="1:15" x14ac:dyDescent="0.3">
      <c r="A53" s="1">
        <v>40634</v>
      </c>
      <c r="B53">
        <v>727.91</v>
      </c>
      <c r="C53">
        <v>53.43</v>
      </c>
      <c r="D53">
        <v>32.01</v>
      </c>
      <c r="E53">
        <v>47.78</v>
      </c>
      <c r="F53">
        <v>67.67</v>
      </c>
      <c r="G53" s="3">
        <v>2</v>
      </c>
      <c r="H53">
        <f t="shared" si="1"/>
        <v>2.0682595770934897E-2</v>
      </c>
      <c r="I53">
        <f t="shared" si="2"/>
        <v>3.5264483627204024E-2</v>
      </c>
      <c r="J53">
        <f t="shared" si="3"/>
        <v>2.464788732394374E-2</v>
      </c>
      <c r="K53">
        <f t="shared" si="4"/>
        <v>8.5662349466030463E-2</v>
      </c>
      <c r="L53">
        <f t="shared" si="5"/>
        <v>0.13540268456375837</v>
      </c>
      <c r="N53">
        <f t="shared" si="6"/>
        <v>1.6666666666666668E-3</v>
      </c>
      <c r="O53">
        <f t="shared" si="7"/>
        <v>1.901592910426823E-2</v>
      </c>
    </row>
    <row r="54" spans="1:15" x14ac:dyDescent="0.3">
      <c r="A54" s="1">
        <v>40665</v>
      </c>
      <c r="B54">
        <v>714.07</v>
      </c>
      <c r="C54">
        <v>54.22</v>
      </c>
      <c r="D54">
        <v>30.78</v>
      </c>
      <c r="E54">
        <v>47.96</v>
      </c>
      <c r="F54">
        <v>65.13</v>
      </c>
      <c r="G54" s="3">
        <v>2</v>
      </c>
      <c r="H54">
        <f t="shared" si="1"/>
        <v>-1.901333956120943E-2</v>
      </c>
      <c r="I54">
        <f t="shared" si="2"/>
        <v>1.4785700917087752E-2</v>
      </c>
      <c r="J54">
        <f t="shared" si="3"/>
        <v>-3.842549203373935E-2</v>
      </c>
      <c r="K54">
        <f t="shared" si="4"/>
        <v>3.7672666387609244E-3</v>
      </c>
      <c r="L54">
        <f t="shared" si="5"/>
        <v>-3.7535096793261502E-2</v>
      </c>
      <c r="N54">
        <f t="shared" si="6"/>
        <v>1.6666666666666668E-3</v>
      </c>
      <c r="O54">
        <f t="shared" si="7"/>
        <v>-2.0680006227876097E-2</v>
      </c>
    </row>
    <row r="55" spans="1:15" x14ac:dyDescent="0.3">
      <c r="A55" s="1">
        <v>40695</v>
      </c>
      <c r="B55">
        <v>704.54</v>
      </c>
      <c r="C55">
        <v>53.23</v>
      </c>
      <c r="D55">
        <v>28.32</v>
      </c>
      <c r="E55">
        <v>43.94</v>
      </c>
      <c r="F55">
        <v>67.44</v>
      </c>
      <c r="G55" s="3">
        <v>2</v>
      </c>
      <c r="H55">
        <f t="shared" si="1"/>
        <v>-1.3346030501211525E-2</v>
      </c>
      <c r="I55">
        <f t="shared" si="2"/>
        <v>-1.8258945038731156E-2</v>
      </c>
      <c r="J55">
        <f t="shared" si="3"/>
        <v>-7.9922027290448394E-2</v>
      </c>
      <c r="K55">
        <f t="shared" si="4"/>
        <v>-8.3819849874895769E-2</v>
      </c>
      <c r="L55">
        <f t="shared" si="5"/>
        <v>3.5467526485490675E-2</v>
      </c>
      <c r="N55">
        <f t="shared" si="6"/>
        <v>1.6666666666666668E-3</v>
      </c>
      <c r="O55">
        <f t="shared" si="7"/>
        <v>-1.5012697167878192E-2</v>
      </c>
    </row>
    <row r="56" spans="1:15" x14ac:dyDescent="0.3">
      <c r="A56" s="1">
        <v>40725</v>
      </c>
      <c r="B56">
        <v>668.43</v>
      </c>
      <c r="C56">
        <v>45.47</v>
      </c>
      <c r="D56">
        <v>20.6</v>
      </c>
      <c r="E56">
        <v>37.380000000000003</v>
      </c>
      <c r="F56">
        <v>58.66</v>
      </c>
      <c r="G56" s="3">
        <v>2</v>
      </c>
      <c r="H56">
        <f t="shared" si="1"/>
        <v>-5.125330002554862E-2</v>
      </c>
      <c r="I56">
        <f t="shared" si="2"/>
        <v>-0.14578245350366337</v>
      </c>
      <c r="J56">
        <f t="shared" si="3"/>
        <v>-0.27259887005649708</v>
      </c>
      <c r="K56">
        <f t="shared" si="4"/>
        <v>-0.14929449248975868</v>
      </c>
      <c r="L56">
        <f t="shared" si="5"/>
        <v>-0.13018979833926458</v>
      </c>
      <c r="N56">
        <f t="shared" si="6"/>
        <v>1.6666666666666668E-3</v>
      </c>
      <c r="O56">
        <f t="shared" si="7"/>
        <v>-5.2919966692215284E-2</v>
      </c>
    </row>
    <row r="57" spans="1:15" x14ac:dyDescent="0.3">
      <c r="A57" s="1">
        <v>40756</v>
      </c>
      <c r="B57">
        <v>600.44000000000005</v>
      </c>
      <c r="C57">
        <v>35.869999999999997</v>
      </c>
      <c r="D57">
        <v>18.559999999999999</v>
      </c>
      <c r="E57">
        <v>29.05</v>
      </c>
      <c r="F57">
        <v>50.99</v>
      </c>
      <c r="G57" s="3">
        <v>2</v>
      </c>
      <c r="H57">
        <f t="shared" si="1"/>
        <v>-0.1017159612824079</v>
      </c>
      <c r="I57">
        <f t="shared" si="2"/>
        <v>-0.21112821640642188</v>
      </c>
      <c r="J57">
        <f t="shared" si="3"/>
        <v>-9.9029126213592389E-2</v>
      </c>
      <c r="K57">
        <f t="shared" si="4"/>
        <v>-0.22284644194756553</v>
      </c>
      <c r="L57">
        <f t="shared" si="5"/>
        <v>-0.1307534947153085</v>
      </c>
      <c r="N57">
        <f t="shared" si="6"/>
        <v>1.6666666666666668E-3</v>
      </c>
      <c r="O57">
        <f t="shared" si="7"/>
        <v>-0.10338262794907456</v>
      </c>
    </row>
    <row r="58" spans="1:15" x14ac:dyDescent="0.3">
      <c r="A58" s="1">
        <v>40787</v>
      </c>
      <c r="B58">
        <v>559.28</v>
      </c>
      <c r="C58">
        <v>30.05</v>
      </c>
      <c r="D58">
        <v>17.14</v>
      </c>
      <c r="E58">
        <v>26</v>
      </c>
      <c r="F58">
        <v>45.21</v>
      </c>
      <c r="G58" s="3">
        <v>2</v>
      </c>
      <c r="H58">
        <f t="shared" si="1"/>
        <v>-6.8549730197855041E-2</v>
      </c>
      <c r="I58">
        <f t="shared" si="2"/>
        <v>-0.16225257875662102</v>
      </c>
      <c r="J58">
        <f t="shared" si="3"/>
        <v>-7.6508620689655027E-2</v>
      </c>
      <c r="K58">
        <f t="shared" si="4"/>
        <v>-0.10499139414802072</v>
      </c>
      <c r="L58">
        <f t="shared" si="5"/>
        <v>-0.1133555599137086</v>
      </c>
      <c r="N58">
        <f t="shared" si="6"/>
        <v>1.6666666666666668E-3</v>
      </c>
      <c r="O58">
        <f t="shared" si="7"/>
        <v>-7.0216396864521705E-2</v>
      </c>
    </row>
    <row r="59" spans="1:15" x14ac:dyDescent="0.3">
      <c r="A59" s="1">
        <v>40819</v>
      </c>
      <c r="B59">
        <v>601.80999999999995</v>
      </c>
      <c r="C59">
        <v>32.85</v>
      </c>
      <c r="D59">
        <v>19.23</v>
      </c>
      <c r="E59">
        <v>29.48</v>
      </c>
      <c r="F59">
        <v>52.68</v>
      </c>
      <c r="G59" s="3">
        <v>2</v>
      </c>
      <c r="H59">
        <f t="shared" si="1"/>
        <v>7.6044199685309621E-2</v>
      </c>
      <c r="I59">
        <f t="shared" si="2"/>
        <v>9.3178036605657155E-2</v>
      </c>
      <c r="J59">
        <f t="shared" si="3"/>
        <v>0.1219369894982496</v>
      </c>
      <c r="K59">
        <f t="shared" si="4"/>
        <v>0.13384615384615395</v>
      </c>
      <c r="L59">
        <f t="shared" si="5"/>
        <v>0.16522893165228925</v>
      </c>
      <c r="N59">
        <f t="shared" si="6"/>
        <v>1.6666666666666668E-3</v>
      </c>
      <c r="O59">
        <f t="shared" si="7"/>
        <v>7.4377533018642958E-2</v>
      </c>
    </row>
    <row r="60" spans="1:15" x14ac:dyDescent="0.3">
      <c r="A60" s="1">
        <v>40848</v>
      </c>
      <c r="B60">
        <v>587.16999999999996</v>
      </c>
      <c r="C60">
        <v>29.47</v>
      </c>
      <c r="D60">
        <v>19.75</v>
      </c>
      <c r="E60">
        <v>27.08</v>
      </c>
      <c r="F60">
        <v>47.18</v>
      </c>
      <c r="G60" s="3">
        <v>2</v>
      </c>
      <c r="H60">
        <f t="shared" si="1"/>
        <v>-2.4326614712284589E-2</v>
      </c>
      <c r="I60">
        <f t="shared" si="2"/>
        <v>-0.10289193302891941</v>
      </c>
      <c r="J60">
        <f t="shared" si="3"/>
        <v>2.7041081643265796E-2</v>
      </c>
      <c r="K60">
        <f t="shared" si="4"/>
        <v>-8.1411126187245664E-2</v>
      </c>
      <c r="L60">
        <f t="shared" si="5"/>
        <v>-0.10440394836750189</v>
      </c>
      <c r="N60">
        <f t="shared" si="6"/>
        <v>1.6666666666666668E-3</v>
      </c>
      <c r="O60">
        <f t="shared" si="7"/>
        <v>-2.5993281378951256E-2</v>
      </c>
    </row>
    <row r="61" spans="1:15" x14ac:dyDescent="0.3">
      <c r="A61" s="1">
        <v>40878</v>
      </c>
      <c r="B61">
        <v>592.85</v>
      </c>
      <c r="C61">
        <v>30.35</v>
      </c>
      <c r="D61">
        <v>17.61</v>
      </c>
      <c r="E61">
        <v>27.16</v>
      </c>
      <c r="F61">
        <v>45.67</v>
      </c>
      <c r="G61" s="3">
        <v>2</v>
      </c>
      <c r="H61">
        <f t="shared" si="1"/>
        <v>9.6735187424425995E-3</v>
      </c>
      <c r="I61">
        <f t="shared" si="2"/>
        <v>2.9860875466576342E-2</v>
      </c>
      <c r="J61">
        <f t="shared" si="3"/>
        <v>-0.1083544303797469</v>
      </c>
      <c r="K61">
        <f t="shared" si="4"/>
        <v>2.9542097488921559E-3</v>
      </c>
      <c r="L61">
        <f t="shared" si="5"/>
        <v>-3.2005086901229274E-2</v>
      </c>
      <c r="N61">
        <f t="shared" si="6"/>
        <v>1.6666666666666668E-3</v>
      </c>
      <c r="O61">
        <f t="shared" si="7"/>
        <v>8.0068520757759325E-3</v>
      </c>
    </row>
    <row r="62" spans="1:15" x14ac:dyDescent="0.3">
      <c r="A62" s="1">
        <v>40910</v>
      </c>
      <c r="B62">
        <v>613.75</v>
      </c>
      <c r="C62">
        <v>32.369999999999997</v>
      </c>
      <c r="D62">
        <v>17.45</v>
      </c>
      <c r="E62">
        <v>31.15</v>
      </c>
      <c r="F62">
        <v>52.3</v>
      </c>
      <c r="G62" s="3">
        <v>2</v>
      </c>
      <c r="H62">
        <f t="shared" si="1"/>
        <v>3.5253436788394987E-2</v>
      </c>
      <c r="I62">
        <f t="shared" si="2"/>
        <v>6.6556836902800454E-2</v>
      </c>
      <c r="J62">
        <f t="shared" si="3"/>
        <v>-9.0857467348097742E-3</v>
      </c>
      <c r="K62">
        <f t="shared" si="4"/>
        <v>0.14690721649484528</v>
      </c>
      <c r="L62">
        <f t="shared" si="5"/>
        <v>0.14517188526384928</v>
      </c>
      <c r="N62">
        <f t="shared" si="6"/>
        <v>1.6666666666666668E-3</v>
      </c>
      <c r="O62">
        <f t="shared" si="7"/>
        <v>3.3586770121728324E-2</v>
      </c>
    </row>
    <row r="63" spans="1:15" x14ac:dyDescent="0.3">
      <c r="A63" s="1">
        <v>40940</v>
      </c>
      <c r="B63">
        <v>640.73</v>
      </c>
      <c r="C63">
        <v>36.630000000000003</v>
      </c>
      <c r="D63">
        <v>18.82</v>
      </c>
      <c r="E63">
        <v>34.909999999999997</v>
      </c>
      <c r="F63">
        <v>51.76</v>
      </c>
      <c r="G63" s="3">
        <v>2</v>
      </c>
      <c r="H63">
        <f t="shared" si="1"/>
        <v>4.3959266802443997E-2</v>
      </c>
      <c r="I63">
        <f t="shared" si="2"/>
        <v>0.13160333642261368</v>
      </c>
      <c r="J63">
        <f t="shared" si="3"/>
        <v>7.851002865329515E-2</v>
      </c>
      <c r="K63">
        <f t="shared" si="4"/>
        <v>0.12070626003210272</v>
      </c>
      <c r="L63">
        <f t="shared" si="5"/>
        <v>-1.032504780114718E-2</v>
      </c>
      <c r="N63">
        <f t="shared" si="6"/>
        <v>1.6666666666666668E-3</v>
      </c>
      <c r="O63">
        <f t="shared" si="7"/>
        <v>4.2292600135777333E-2</v>
      </c>
    </row>
    <row r="64" spans="1:15" x14ac:dyDescent="0.3">
      <c r="A64" s="1">
        <v>40969</v>
      </c>
      <c r="B64">
        <v>642.30999999999995</v>
      </c>
      <c r="C64">
        <v>35.58</v>
      </c>
      <c r="D64">
        <v>17.98</v>
      </c>
      <c r="E64">
        <v>35.78</v>
      </c>
      <c r="F64">
        <v>55.83</v>
      </c>
      <c r="G64" s="3">
        <v>2</v>
      </c>
      <c r="H64">
        <f t="shared" si="1"/>
        <v>2.4659372902782195E-3</v>
      </c>
      <c r="I64">
        <f t="shared" si="2"/>
        <v>-2.8665028665028736E-2</v>
      </c>
      <c r="J64">
        <f t="shared" si="3"/>
        <v>-4.4633368756641811E-2</v>
      </c>
      <c r="K64">
        <f t="shared" si="4"/>
        <v>2.4921226009739561E-2</v>
      </c>
      <c r="L64">
        <f t="shared" si="5"/>
        <v>7.8632148377125288E-2</v>
      </c>
      <c r="N64">
        <f t="shared" si="6"/>
        <v>1.6666666666666668E-3</v>
      </c>
      <c r="O64">
        <f t="shared" si="7"/>
        <v>7.9927062361155273E-4</v>
      </c>
    </row>
    <row r="65" spans="1:15" x14ac:dyDescent="0.3">
      <c r="A65" s="1">
        <v>41001</v>
      </c>
      <c r="B65">
        <v>612.58000000000004</v>
      </c>
      <c r="C65">
        <v>30.35</v>
      </c>
      <c r="D65">
        <v>15.18</v>
      </c>
      <c r="E65">
        <v>29.45</v>
      </c>
      <c r="F65">
        <v>56.42</v>
      </c>
      <c r="G65" s="3">
        <v>2</v>
      </c>
      <c r="H65">
        <f t="shared" si="1"/>
        <v>-4.6286061247683974E-2</v>
      </c>
      <c r="I65">
        <f t="shared" si="2"/>
        <v>-0.14699269252388969</v>
      </c>
      <c r="J65">
        <f t="shared" si="3"/>
        <v>-0.15572858731924366</v>
      </c>
      <c r="K65">
        <f t="shared" si="4"/>
        <v>-0.17691447736165455</v>
      </c>
      <c r="L65">
        <f t="shared" si="5"/>
        <v>1.0567795092244481E-2</v>
      </c>
      <c r="N65">
        <f t="shared" si="6"/>
        <v>1.6666666666666668E-3</v>
      </c>
      <c r="O65">
        <f t="shared" si="7"/>
        <v>-4.7952727914350637E-2</v>
      </c>
    </row>
    <row r="66" spans="1:15" x14ac:dyDescent="0.3">
      <c r="A66" s="1">
        <v>41031</v>
      </c>
      <c r="B66">
        <v>614.73</v>
      </c>
      <c r="C66">
        <v>30.05</v>
      </c>
      <c r="D66" s="2">
        <v>14.95</v>
      </c>
      <c r="E66" s="2">
        <v>28.7</v>
      </c>
      <c r="F66">
        <v>56.6</v>
      </c>
      <c r="G66" s="3">
        <v>2</v>
      </c>
      <c r="H66">
        <f t="shared" si="1"/>
        <v>3.5097456658721438E-3</v>
      </c>
      <c r="I66">
        <f t="shared" si="2"/>
        <v>-9.884678747940745E-3</v>
      </c>
      <c r="J66">
        <f t="shared" si="3"/>
        <v>-1.5151515151515138E-2</v>
      </c>
      <c r="K66">
        <f t="shared" si="4"/>
        <v>-2.5466893039049254E-2</v>
      </c>
      <c r="L66">
        <f t="shared" si="5"/>
        <v>3.1903580290677525E-3</v>
      </c>
      <c r="N66">
        <f t="shared" si="6"/>
        <v>1.6666666666666668E-3</v>
      </c>
      <c r="O66">
        <f t="shared" si="7"/>
        <v>1.843078999205477E-3</v>
      </c>
    </row>
    <row r="68" spans="1:15" x14ac:dyDescent="0.3">
      <c r="M68" t="s">
        <v>18</v>
      </c>
      <c r="N68">
        <f>AVERAGE(N62:N66)</f>
        <v>1.6666666666666666E-3</v>
      </c>
      <c r="O68">
        <f>AVERAGE(O62:O66)</f>
        <v>6.1137983931944103E-3</v>
      </c>
    </row>
    <row r="69" spans="1:15" x14ac:dyDescent="0.3">
      <c r="G69" t="s">
        <v>13</v>
      </c>
      <c r="H69" t="s">
        <v>7</v>
      </c>
      <c r="I69" t="s">
        <v>8</v>
      </c>
      <c r="J69" t="s">
        <v>9</v>
      </c>
      <c r="K69" t="s">
        <v>10</v>
      </c>
      <c r="L69" t="s">
        <v>11</v>
      </c>
      <c r="M69" t="s">
        <v>19</v>
      </c>
      <c r="N69">
        <f>AVERAGE(N51:N61)</f>
        <v>1.6666666666666668E-3</v>
      </c>
      <c r="O69">
        <f>AVERAGE(O51:O61)</f>
        <v>-1.7654856973537011E-2</v>
      </c>
    </row>
    <row r="70" spans="1:15" x14ac:dyDescent="0.3">
      <c r="G70" t="s">
        <v>7</v>
      </c>
      <c r="H70">
        <f>COVAR($H$3:$H$66,H3:H66)</f>
        <v>3.0505386618653488E-3</v>
      </c>
      <c r="I70">
        <f>COVAR($H$3:$H$66,I3:I66)</f>
        <v>4.2066432152500118E-3</v>
      </c>
      <c r="J70">
        <f>COVAR($H$3:$H$66,J3:J66)</f>
        <v>2.345861558393985E-3</v>
      </c>
      <c r="K70">
        <f>COVAR($H$3:$H$66,K3:K66)</f>
        <v>4.7260752935220527E-3</v>
      </c>
      <c r="L70">
        <f>COVAR($H$3:$H$66,L3:L66)</f>
        <v>3.9220195166716773E-3</v>
      </c>
      <c r="M70" t="s">
        <v>20</v>
      </c>
      <c r="N70">
        <f>AVERAGE(N3:N66)</f>
        <v>1.6666666666666646E-3</v>
      </c>
      <c r="O70">
        <f>AVERAGE(O3:O66)</f>
        <v>-7.2758201823751381E-3</v>
      </c>
    </row>
    <row r="71" spans="1:15" x14ac:dyDescent="0.3">
      <c r="G71" t="s">
        <v>14</v>
      </c>
      <c r="I71">
        <f>I70/$H$70</f>
        <v>1.3789837407527648</v>
      </c>
      <c r="J71">
        <f t="shared" ref="J71:L71" si="8">J70/$H$70</f>
        <v>0.7689991238988374</v>
      </c>
      <c r="K71">
        <f t="shared" si="8"/>
        <v>1.5492592677491732</v>
      </c>
      <c r="L71">
        <f t="shared" si="8"/>
        <v>1.2856809735607264</v>
      </c>
    </row>
    <row r="72" spans="1:15" x14ac:dyDescent="0.3">
      <c r="G72" t="s">
        <v>16</v>
      </c>
      <c r="I72">
        <f>O68</f>
        <v>6.1137983931944103E-3</v>
      </c>
      <c r="J72">
        <f>I72</f>
        <v>6.1137983931944103E-3</v>
      </c>
      <c r="K72">
        <f t="shared" ref="K72:L72" si="9">J72</f>
        <v>6.1137983931944103E-3</v>
      </c>
      <c r="L72">
        <f t="shared" si="9"/>
        <v>6.1137983931944103E-3</v>
      </c>
    </row>
    <row r="73" spans="1:15" x14ac:dyDescent="0.3">
      <c r="G73" t="s">
        <v>12</v>
      </c>
      <c r="I73">
        <f>N68</f>
        <v>1.6666666666666666E-3</v>
      </c>
      <c r="J73">
        <f>I73</f>
        <v>1.6666666666666666E-3</v>
      </c>
      <c r="K73">
        <f t="shared" ref="K73:L73" si="10">J73</f>
        <v>1.6666666666666666E-3</v>
      </c>
      <c r="L73">
        <f t="shared" si="10"/>
        <v>1.6666666666666666E-3</v>
      </c>
    </row>
    <row r="74" spans="1:15" x14ac:dyDescent="0.3">
      <c r="G74" t="s">
        <v>15</v>
      </c>
      <c r="I74">
        <f>I73+I71*(I72)</f>
        <v>1.0097495245122138E-2</v>
      </c>
      <c r="J74">
        <f t="shared" ref="J74:L74" si="11">J73+J71*(J72)</f>
        <v>6.3681722747272879E-3</v>
      </c>
      <c r="K74">
        <f t="shared" si="11"/>
        <v>1.1138525488473111E-2</v>
      </c>
      <c r="L74">
        <f t="shared" si="11"/>
        <v>9.5270609369828615E-3</v>
      </c>
    </row>
    <row r="75" spans="1:15" x14ac:dyDescent="0.3">
      <c r="G75" t="s">
        <v>21</v>
      </c>
      <c r="I75">
        <f>I74*12</f>
        <v>0.12116994294146566</v>
      </c>
      <c r="J75">
        <f t="shared" ref="J75:L75" si="12">J74*12</f>
        <v>7.6418067296727454E-2</v>
      </c>
      <c r="K75">
        <f t="shared" si="12"/>
        <v>0.13366230586167732</v>
      </c>
      <c r="L75">
        <f t="shared" si="12"/>
        <v>0.11432473124379433</v>
      </c>
    </row>
  </sheetData>
  <sortState ref="A2:F66">
    <sortCondition ref="A2:A6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Pantisa</dc:creator>
  <cp:lastModifiedBy>Pantisa</cp:lastModifiedBy>
  <dcterms:created xsi:type="dcterms:W3CDTF">2012-05-16T11:17:53Z</dcterms:created>
  <dcterms:modified xsi:type="dcterms:W3CDTF">2015-03-15T15:02:49Z</dcterms:modified>
</cp:coreProperties>
</file>