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BenQ-DriveD\MyDoc\COURSES\BE English courses\EE312-14\"/>
    </mc:Choice>
  </mc:AlternateContent>
  <bookViews>
    <workbookView xWindow="0" yWindow="0" windowWidth="28800" windowHeight="12585" activeTab="3"/>
  </bookViews>
  <sheets>
    <sheet name="Sheet1" sheetId="1" r:id="rId1"/>
    <sheet name="Sheet2" sheetId="2" r:id="rId2"/>
    <sheet name="Sheet3" sheetId="3" r:id="rId3"/>
    <sheet name="Sheet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8" i="4" l="1"/>
  <c r="D46" i="4"/>
  <c r="F45" i="4"/>
  <c r="E45" i="4"/>
  <c r="D45" i="4"/>
  <c r="F44" i="4"/>
  <c r="E44" i="4"/>
  <c r="D44" i="4"/>
  <c r="I44" i="4" s="1"/>
  <c r="F43" i="4"/>
  <c r="E43" i="4"/>
  <c r="G43" i="4" s="1"/>
  <c r="H43" i="4" s="1"/>
  <c r="D43" i="4"/>
  <c r="F42" i="4"/>
  <c r="E42" i="4"/>
  <c r="D42" i="4"/>
  <c r="F41" i="4"/>
  <c r="E41" i="4"/>
  <c r="G41" i="4" s="1"/>
  <c r="D41" i="4"/>
  <c r="D33" i="4"/>
  <c r="B59" i="4" s="1"/>
  <c r="F32" i="4"/>
  <c r="D58" i="4" s="1"/>
  <c r="E32" i="4"/>
  <c r="C58" i="4" s="1"/>
  <c r="D32" i="4"/>
  <c r="B58" i="4" s="1"/>
  <c r="F31" i="4"/>
  <c r="E31" i="4"/>
  <c r="D31" i="4"/>
  <c r="B57" i="4" s="1"/>
  <c r="G57" i="4" s="1"/>
  <c r="F30" i="4"/>
  <c r="D56" i="4" s="1"/>
  <c r="E30" i="4"/>
  <c r="C56" i="4" s="1"/>
  <c r="D30" i="4"/>
  <c r="F29" i="4"/>
  <c r="D55" i="4" s="1"/>
  <c r="E29" i="4"/>
  <c r="C55" i="4" s="1"/>
  <c r="D29" i="4"/>
  <c r="F28" i="4"/>
  <c r="D54" i="4" s="1"/>
  <c r="E28" i="4"/>
  <c r="C54" i="4" s="1"/>
  <c r="E54" i="4" s="1"/>
  <c r="D28" i="4"/>
  <c r="B54" i="4" s="1"/>
  <c r="G21" i="4"/>
  <c r="D21" i="4"/>
  <c r="H21" i="4" s="1"/>
  <c r="G20" i="4"/>
  <c r="D20" i="4"/>
  <c r="G19" i="4"/>
  <c r="D19" i="4"/>
  <c r="G18" i="4"/>
  <c r="D18" i="4"/>
  <c r="G17" i="4"/>
  <c r="D17" i="4"/>
  <c r="H17" i="4" s="1"/>
  <c r="G16" i="4"/>
  <c r="D16" i="4"/>
  <c r="G10" i="4"/>
  <c r="D10" i="4"/>
  <c r="G9" i="4"/>
  <c r="D9" i="4"/>
  <c r="G8" i="4"/>
  <c r="D8" i="4"/>
  <c r="G7" i="4"/>
  <c r="D7" i="4"/>
  <c r="G6" i="4"/>
  <c r="D6" i="4"/>
  <c r="G5" i="4"/>
  <c r="D5" i="4"/>
  <c r="H5" i="4" l="1"/>
  <c r="H18" i="4"/>
  <c r="H41" i="4"/>
  <c r="I41" i="4" s="1"/>
  <c r="J41" i="4" s="1"/>
  <c r="H6" i="4"/>
  <c r="I6" i="4" s="1"/>
  <c r="H10" i="4"/>
  <c r="H19" i="4"/>
  <c r="I18" i="4" s="1"/>
  <c r="H7" i="4"/>
  <c r="H16" i="4"/>
  <c r="H20" i="4"/>
  <c r="G42" i="4"/>
  <c r="H42" i="4" s="1"/>
  <c r="I42" i="4" s="1"/>
  <c r="I17" i="4"/>
  <c r="I43" i="4"/>
  <c r="J43" i="4" s="1"/>
  <c r="G45" i="4"/>
  <c r="B55" i="4"/>
  <c r="D57" i="4"/>
  <c r="E57" i="4" s="1"/>
  <c r="C57" i="4"/>
  <c r="H9" i="4"/>
  <c r="E56" i="4"/>
  <c r="F56" i="4" s="1"/>
  <c r="G56" i="4" s="1"/>
  <c r="H56" i="4" s="1"/>
  <c r="B56" i="4"/>
  <c r="I16" i="4"/>
  <c r="I20" i="4"/>
  <c r="H8" i="4"/>
  <c r="I7" i="4" s="1"/>
  <c r="I8" i="4"/>
  <c r="E55" i="4"/>
  <c r="E58" i="4"/>
  <c r="G58" i="4" s="1"/>
  <c r="H57" i="4" s="1"/>
  <c r="G31" i="4"/>
  <c r="H32" i="4" s="1"/>
  <c r="G32" i="4"/>
  <c r="G30" i="4"/>
  <c r="H30" i="4" s="1"/>
  <c r="I30" i="4" s="1"/>
  <c r="I31" i="4"/>
  <c r="G29" i="4"/>
  <c r="H29" i="4" s="1"/>
  <c r="I29" i="4" s="1"/>
  <c r="G44" i="4"/>
  <c r="H45" i="4" s="1"/>
  <c r="G28" i="4"/>
  <c r="I19" i="4" l="1"/>
  <c r="J42" i="4"/>
  <c r="I9" i="4"/>
  <c r="I5" i="4"/>
  <c r="I32" i="4"/>
  <c r="J31" i="4" s="1"/>
  <c r="F55" i="4"/>
  <c r="G55" i="4" s="1"/>
  <c r="H55" i="4" s="1"/>
  <c r="H28" i="4"/>
  <c r="I28" i="4" s="1"/>
  <c r="J28" i="4" s="1"/>
  <c r="I45" i="4"/>
  <c r="J44" i="4" s="1"/>
  <c r="J29" i="4"/>
  <c r="F54" i="4"/>
  <c r="G54" i="4" s="1"/>
  <c r="J30" i="4"/>
  <c r="H54" i="4" l="1"/>
</calcChain>
</file>

<file path=xl/sharedStrings.xml><?xml version="1.0" encoding="utf-8"?>
<sst xmlns="http://schemas.openxmlformats.org/spreadsheetml/2006/main" count="199" uniqueCount="123">
  <si>
    <t>Table 3  Gross domestic product</t>
  </si>
  <si>
    <t xml:space="preserve">              at current market prices by economic activities</t>
  </si>
  <si>
    <t xml:space="preserve"> </t>
  </si>
  <si>
    <t>(Millions of Baht)</t>
  </si>
  <si>
    <t>2008r</t>
  </si>
  <si>
    <t>2009r</t>
  </si>
  <si>
    <t>2010r</t>
  </si>
  <si>
    <t>2011r</t>
  </si>
  <si>
    <t>2012p</t>
  </si>
  <si>
    <t>Agriculture</t>
  </si>
  <si>
    <t>Agriculture, hunting and forestry</t>
  </si>
  <si>
    <t>Fishing</t>
  </si>
  <si>
    <t>Non-agriculture</t>
  </si>
  <si>
    <t>Mining and quarrying</t>
  </si>
  <si>
    <t>Manufacturing</t>
  </si>
  <si>
    <t>Electricity, gas and water supply</t>
  </si>
  <si>
    <t>Construction</t>
  </si>
  <si>
    <t>Wholesale and retail trade; repair of motor vehicles,</t>
  </si>
  <si>
    <t xml:space="preserve">     motorcycles and personal and household goods</t>
  </si>
  <si>
    <t>Hotels and restaurants</t>
  </si>
  <si>
    <t>Transport, storage and communications</t>
  </si>
  <si>
    <t>Financial intermediation</t>
  </si>
  <si>
    <t>Real estate, renting and business activities</t>
  </si>
  <si>
    <t>Public administration and defence; compulsory social security</t>
  </si>
  <si>
    <t>Education</t>
  </si>
  <si>
    <t>Health and social work</t>
  </si>
  <si>
    <t>Other community, social and personal service activities</t>
  </si>
  <si>
    <t>Private households with employed persons</t>
  </si>
  <si>
    <t>Gross domestic product,  (GDP)</t>
  </si>
  <si>
    <t>plus : Net primary income from the rest of the wold</t>
  </si>
  <si>
    <t>Gross national product,  (GNP) 1/</t>
  </si>
  <si>
    <t>less :   Consumption of fixed capital</t>
  </si>
  <si>
    <t xml:space="preserve">          Taxes on production and imports less subsidies</t>
  </si>
  <si>
    <t>National income,  (NI) 2/</t>
  </si>
  <si>
    <t>Per capita GDP  (Baht)</t>
  </si>
  <si>
    <t>Per capita GNP  (Baht)</t>
  </si>
  <si>
    <t>Per capita NI  (Baht)</t>
  </si>
  <si>
    <t>Population (1,000 Heads)</t>
  </si>
  <si>
    <t>Note : 1/ GNP = GNI (Gross national income)</t>
  </si>
  <si>
    <t xml:space="preserve">  2/  NI = NNP (Net national product) at factor cost </t>
  </si>
  <si>
    <t>Table 1  Expenditure on gross domestic product</t>
  </si>
  <si>
    <t xml:space="preserve">                    at current market prices</t>
  </si>
  <si>
    <t>Private final consumption expenditure</t>
  </si>
  <si>
    <t>General government final consumption expenditure</t>
  </si>
  <si>
    <t>Gross fixed capital formation</t>
  </si>
  <si>
    <t>Change in inventories</t>
  </si>
  <si>
    <t>Plus : Exports of goods and services</t>
  </si>
  <si>
    <t xml:space="preserve">                  Exports of goods  (f.o.b)</t>
  </si>
  <si>
    <t xml:space="preserve">                  Exports of services</t>
  </si>
  <si>
    <t>Less : Imports of goods and services</t>
  </si>
  <si>
    <t xml:space="preserve">                  Imports of goods (f.o.b)</t>
  </si>
  <si>
    <t xml:space="preserve">                  Imports of services</t>
  </si>
  <si>
    <t xml:space="preserve">Expenditure on gross domestic product </t>
  </si>
  <si>
    <t>Plus : Statistical discrepancy</t>
  </si>
  <si>
    <t>Table 2  Expenditure on gross domestic product</t>
  </si>
  <si>
    <t xml:space="preserve">                    chain volume measures (reference year = 2002)</t>
  </si>
  <si>
    <t>Expenditure on gross domestic product (sum up)</t>
  </si>
  <si>
    <t>Residual (GDE (sum up) - GDE CVM)</t>
  </si>
  <si>
    <t>% Residual (GDE sum up) to GDE CVM</t>
  </si>
  <si>
    <t>Note : Chain volume series are not additive. The sum of the components will thus not be equal to the shown totals.</t>
  </si>
  <si>
    <t>Table 2.1  Expenditure on gross domestic product</t>
  </si>
  <si>
    <t xml:space="preserve">                    chain indices (reference year = 2002)</t>
  </si>
  <si>
    <t>Table 2.2  Growth rate of expenditure on gross domestic product</t>
  </si>
  <si>
    <t>Percent</t>
  </si>
  <si>
    <t>Market price</t>
  </si>
  <si>
    <t>PX</t>
  </si>
  <si>
    <t>QX</t>
  </si>
  <si>
    <t>X</t>
  </si>
  <si>
    <t>PY</t>
  </si>
  <si>
    <t>QY</t>
  </si>
  <si>
    <t>Y</t>
  </si>
  <si>
    <t>X+Y</t>
  </si>
  <si>
    <t>gm</t>
  </si>
  <si>
    <t>gm = market-price growth</t>
  </si>
  <si>
    <t>X07</t>
  </si>
  <si>
    <t>Y07</t>
  </si>
  <si>
    <t>X07+Y07</t>
  </si>
  <si>
    <t>gc</t>
  </si>
  <si>
    <t>gc = constant-price growth</t>
  </si>
  <si>
    <t>DIX</t>
  </si>
  <si>
    <t>CIX</t>
  </si>
  <si>
    <t>gcvm</t>
  </si>
  <si>
    <t>gcvm = cvm growtrh</t>
  </si>
  <si>
    <t>DIY</t>
  </si>
  <si>
    <t>CIY</t>
  </si>
  <si>
    <t>gcvm = cvm growth</t>
  </si>
  <si>
    <t>GDP</t>
  </si>
  <si>
    <t>GDP(P-1)</t>
  </si>
  <si>
    <t>GDP(QP-1)</t>
  </si>
  <si>
    <t>DI</t>
  </si>
  <si>
    <t>CI</t>
  </si>
  <si>
    <t>gvcm</t>
  </si>
  <si>
    <t>DI = GDP(P-1)/GDP(QP-1)</t>
  </si>
  <si>
    <t>GDPvcm07 = CI*GDP07</t>
  </si>
  <si>
    <t>gvcm = cvm growth</t>
  </si>
  <si>
    <t>X = (QX)(PX)</t>
  </si>
  <si>
    <t>Y = (QY)(PY)</t>
  </si>
  <si>
    <t>(QX)(PX-1)</t>
  </si>
  <si>
    <t>(QX-1)(PX-1)</t>
  </si>
  <si>
    <t>DIX = (QX)(PX-1)/(QX-1)(PX-1)</t>
  </si>
  <si>
    <t>CIX = (DIX)(DIX-1)(DIX-2)(DIX-3)</t>
  </si>
  <si>
    <t>DIY = (QY)(PY-1)/(QY-1)(PY-1)</t>
  </si>
  <si>
    <t>CIY = (DIY)(DIY-1)(DIY-2)(DIY-3)</t>
  </si>
  <si>
    <t>Xcvm</t>
  </si>
  <si>
    <t>Ycvm</t>
  </si>
  <si>
    <t>Ycvm = (CIY)(Y07)</t>
  </si>
  <si>
    <t>GDPvcm</t>
  </si>
  <si>
    <t>Contant price; 2007 = base year</t>
  </si>
  <si>
    <t>CVM reference year = 2007</t>
  </si>
  <si>
    <t>Examples of GDP Calculation</t>
  </si>
  <si>
    <t>Xcvm = (X07)(CIX)</t>
  </si>
  <si>
    <r>
      <t>X07 = Product X at 2007 price = (QX)(</t>
    </r>
    <r>
      <rPr>
        <b/>
        <sz val="12"/>
        <color rgb="FFFF0000"/>
        <rFont val="Calibri"/>
        <family val="2"/>
      </rPr>
      <t>PX07)</t>
    </r>
  </si>
  <si>
    <r>
      <t>Y07 = Product Y at 2007 price = (QY)(</t>
    </r>
    <r>
      <rPr>
        <b/>
        <sz val="12"/>
        <color rgb="FFFF0000"/>
        <rFont val="Calibri"/>
        <family val="2"/>
      </rPr>
      <t>PY07)</t>
    </r>
  </si>
  <si>
    <t>(QX)(PX-1) = Current-year X at previous-year price</t>
  </si>
  <si>
    <t>(QX-1)(PX-1) = Previous-year X at previous-year price</t>
  </si>
  <si>
    <t>Y = (PY)(QY)</t>
  </si>
  <si>
    <t>(QY)(PY-1)</t>
  </si>
  <si>
    <t>(QY-1)(PY-1)</t>
  </si>
  <si>
    <t>(QY)(PY-1) = Current-year Y at previous-year price</t>
  </si>
  <si>
    <t>(QY-1)(PY-1) = Previous-year Y at previous-year price</t>
  </si>
  <si>
    <t>GDP(P-1) = Current-year GDP at previous-year price</t>
  </si>
  <si>
    <t>GDP(QP-1) = Previous-year GDP at previous-year price</t>
  </si>
  <si>
    <t>CI = (DI)(DI-1)(DI-2)(DI-3)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</si>
</sst>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,##0.0"/>
    <numFmt numFmtId="165" formatCode="0.0"/>
    <numFmt numFmtId="166" formatCode="0.000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ngsanaUPC"/>
      <family val="1"/>
    </font>
    <font>
      <b/>
      <sz val="9"/>
      <color rgb="FF002060"/>
      <name val="Arial Narrow"/>
      <family val="2"/>
      <charset val="222"/>
    </font>
    <font>
      <sz val="9"/>
      <color rgb="FF002060"/>
      <name val="Arial Narrow"/>
      <family val="2"/>
      <charset val="222"/>
    </font>
    <font>
      <sz val="9"/>
      <color rgb="FF002060"/>
      <name val="Arial Narrow"/>
      <family val="2"/>
    </font>
    <font>
      <b/>
      <sz val="9"/>
      <color rgb="FF002060"/>
      <name val="Arial Narrow"/>
      <family val="2"/>
    </font>
    <font>
      <sz val="9"/>
      <color theme="0"/>
      <name val="Arial Narrow"/>
      <family val="2"/>
    </font>
    <font>
      <b/>
      <sz val="9"/>
      <color theme="0"/>
      <name val="Arial Narrow"/>
      <family val="2"/>
    </font>
    <font>
      <sz val="14"/>
      <name val="Cordia New"/>
      <family val="2"/>
    </font>
    <font>
      <sz val="8"/>
      <color rgb="FF002060"/>
      <name val="Arial Narrow"/>
      <family val="2"/>
    </font>
    <font>
      <i/>
      <sz val="9"/>
      <color rgb="FF002060"/>
      <name val="Arial Narrow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rgb="FFFF0000"/>
      <name val="Calibri"/>
      <family val="2"/>
    </font>
    <font>
      <b/>
      <sz val="14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/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3" fontId="2" fillId="0" borderId="0">
      <alignment vertical="center"/>
    </xf>
    <xf numFmtId="0" fontId="9" fillId="0" borderId="0"/>
  </cellStyleXfs>
  <cellXfs count="93">
    <xf numFmtId="0" fontId="0" fillId="0" borderId="0" xfId="0"/>
    <xf numFmtId="3" fontId="3" fillId="0" borderId="0" xfId="2" quotePrefix="1" applyFont="1" applyAlignment="1">
      <alignment horizontal="left" vertical="center"/>
    </xf>
    <xf numFmtId="3" fontId="4" fillId="0" borderId="0" xfId="2" applyFont="1">
      <alignment vertical="center"/>
    </xf>
    <xf numFmtId="3" fontId="3" fillId="0" borderId="0" xfId="2" quotePrefix="1" applyFont="1" applyAlignment="1">
      <alignment horizontal="right" vertical="center"/>
    </xf>
    <xf numFmtId="3" fontId="5" fillId="0" borderId="0" xfId="2" applyFont="1">
      <alignment vertical="center"/>
    </xf>
    <xf numFmtId="3" fontId="6" fillId="0" borderId="0" xfId="2" quotePrefix="1" applyFont="1" applyAlignment="1">
      <alignment horizontal="right" vertical="center"/>
    </xf>
    <xf numFmtId="3" fontId="7" fillId="2" borderId="1" xfId="2" applyFont="1" applyFill="1" applyBorder="1">
      <alignment vertical="center"/>
    </xf>
    <xf numFmtId="0" fontId="8" fillId="2" borderId="1" xfId="2" quotePrefix="1" applyNumberFormat="1" applyFont="1" applyFill="1" applyBorder="1" applyAlignment="1">
      <alignment horizontal="center" vertical="center"/>
    </xf>
    <xf numFmtId="0" fontId="8" fillId="2" borderId="1" xfId="2" applyNumberFormat="1" applyFont="1" applyFill="1" applyBorder="1" applyAlignment="1">
      <alignment horizontal="center" vertical="center"/>
    </xf>
    <xf numFmtId="3" fontId="3" fillId="0" borderId="2" xfId="2" applyFont="1" applyBorder="1" applyAlignment="1">
      <alignment horizontal="left" vertical="center"/>
    </xf>
    <xf numFmtId="3" fontId="3" fillId="0" borderId="2" xfId="2" quotePrefix="1" applyNumberFormat="1" applyFont="1" applyBorder="1" applyAlignment="1">
      <alignment horizontal="right" vertical="center"/>
    </xf>
    <xf numFmtId="3" fontId="3" fillId="0" borderId="0" xfId="2" applyFont="1">
      <alignment vertical="center"/>
    </xf>
    <xf numFmtId="0" fontId="4" fillId="0" borderId="2" xfId="3" applyFont="1" applyBorder="1"/>
    <xf numFmtId="3" fontId="4" fillId="0" borderId="2" xfId="2" applyFont="1" applyBorder="1">
      <alignment vertical="center"/>
    </xf>
    <xf numFmtId="3" fontId="3" fillId="0" borderId="2" xfId="2" applyFont="1" applyBorder="1">
      <alignment vertical="center"/>
    </xf>
    <xf numFmtId="3" fontId="3" fillId="3" borderId="2" xfId="2" applyFont="1" applyFill="1" applyBorder="1">
      <alignment vertical="center"/>
    </xf>
    <xf numFmtId="0" fontId="4" fillId="0" borderId="0" xfId="3" applyFont="1"/>
    <xf numFmtId="3" fontId="3" fillId="3" borderId="3" xfId="2" applyFont="1" applyFill="1" applyBorder="1">
      <alignment vertical="center"/>
    </xf>
    <xf numFmtId="0" fontId="10" fillId="0" borderId="0" xfId="0" applyFont="1" applyFill="1" applyAlignment="1">
      <alignment vertical="center"/>
    </xf>
    <xf numFmtId="43" fontId="4" fillId="0" borderId="0" xfId="1" applyNumberFormat="1" applyFont="1"/>
    <xf numFmtId="0" fontId="10" fillId="0" borderId="0" xfId="0" applyFont="1" applyFill="1" applyAlignment="1">
      <alignment horizontal="left" vertical="center" indent="2"/>
    </xf>
    <xf numFmtId="3" fontId="4" fillId="0" borderId="0" xfId="3" applyNumberFormat="1" applyFont="1"/>
    <xf numFmtId="164" fontId="4" fillId="0" borderId="0" xfId="3" applyNumberFormat="1" applyFont="1"/>
    <xf numFmtId="3" fontId="6" fillId="0" borderId="0" xfId="2" quotePrefix="1" applyFont="1" applyAlignment="1">
      <alignment horizontal="left" vertical="center"/>
    </xf>
    <xf numFmtId="3" fontId="5" fillId="0" borderId="2" xfId="2" quotePrefix="1" applyFont="1" applyBorder="1" applyAlignment="1">
      <alignment horizontal="left" vertical="center"/>
    </xf>
    <xf numFmtId="3" fontId="5" fillId="0" borderId="2" xfId="2" applyNumberFormat="1" applyFont="1" applyBorder="1">
      <alignment vertical="center"/>
    </xf>
    <xf numFmtId="3" fontId="5" fillId="0" borderId="2" xfId="2" applyFont="1" applyBorder="1">
      <alignment vertical="center"/>
    </xf>
    <xf numFmtId="3" fontId="11" fillId="0" borderId="2" xfId="2" applyFont="1" applyBorder="1">
      <alignment vertical="center"/>
    </xf>
    <xf numFmtId="3" fontId="11" fillId="0" borderId="2" xfId="2" applyNumberFormat="1" applyFont="1" applyBorder="1">
      <alignment vertical="center"/>
    </xf>
    <xf numFmtId="3" fontId="6" fillId="3" borderId="2" xfId="2" applyFont="1" applyFill="1" applyBorder="1">
      <alignment vertical="center"/>
    </xf>
    <xf numFmtId="3" fontId="6" fillId="3" borderId="2" xfId="2" applyNumberFormat="1" applyFont="1" applyFill="1" applyBorder="1">
      <alignment vertical="center"/>
    </xf>
    <xf numFmtId="3" fontId="6" fillId="3" borderId="4" xfId="2" applyFont="1" applyFill="1" applyBorder="1">
      <alignment vertical="center"/>
    </xf>
    <xf numFmtId="3" fontId="6" fillId="3" borderId="4" xfId="2" applyNumberFormat="1" applyFont="1" applyFill="1" applyBorder="1">
      <alignment vertical="center"/>
    </xf>
    <xf numFmtId="164" fontId="5" fillId="0" borderId="0" xfId="2" applyNumberFormat="1" applyFont="1">
      <alignment vertical="center"/>
    </xf>
    <xf numFmtId="3" fontId="6" fillId="0" borderId="2" xfId="2" applyFont="1" applyFill="1" applyBorder="1">
      <alignment vertical="center"/>
    </xf>
    <xf numFmtId="3" fontId="5" fillId="0" borderId="2" xfId="2" applyNumberFormat="1" applyFont="1" applyBorder="1" applyAlignment="1">
      <alignment horizontal="left" vertical="center" indent="1"/>
    </xf>
    <xf numFmtId="3" fontId="5" fillId="0" borderId="2" xfId="2" applyFont="1" applyBorder="1" applyAlignment="1">
      <alignment horizontal="left" vertical="center" indent="1"/>
    </xf>
    <xf numFmtId="164" fontId="11" fillId="0" borderId="2" xfId="2" applyNumberFormat="1" applyFont="1" applyBorder="1">
      <alignment vertical="center"/>
    </xf>
    <xf numFmtId="3" fontId="5" fillId="0" borderId="0" xfId="2" applyFont="1" applyAlignment="1">
      <alignment vertical="center"/>
    </xf>
    <xf numFmtId="164" fontId="5" fillId="0" borderId="2" xfId="2" applyNumberFormat="1" applyFont="1" applyBorder="1">
      <alignment vertical="center"/>
    </xf>
    <xf numFmtId="164" fontId="6" fillId="3" borderId="2" xfId="2" applyNumberFormat="1" applyFont="1" applyFill="1" applyBorder="1">
      <alignment vertical="center"/>
    </xf>
    <xf numFmtId="164" fontId="6" fillId="3" borderId="4" xfId="2" applyNumberFormat="1" applyFont="1" applyFill="1" applyBorder="1">
      <alignment vertical="center"/>
    </xf>
    <xf numFmtId="3" fontId="6" fillId="0" borderId="0" xfId="2" applyFont="1" applyAlignment="1">
      <alignment horizontal="right" vertical="center"/>
    </xf>
    <xf numFmtId="0" fontId="12" fillId="0" borderId="0" xfId="0" applyFont="1" applyFill="1" applyBorder="1"/>
    <xf numFmtId="0" fontId="13" fillId="0" borderId="0" xfId="0" applyFont="1" applyFill="1" applyBorder="1"/>
    <xf numFmtId="0" fontId="12" fillId="0" borderId="5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9" xfId="0" applyFont="1" applyFill="1" applyBorder="1" applyAlignment="1">
      <alignment horizontal="center"/>
    </xf>
    <xf numFmtId="0" fontId="13" fillId="0" borderId="10" xfId="0" applyFont="1" applyFill="1" applyBorder="1" applyAlignment="1">
      <alignment horizontal="center"/>
    </xf>
    <xf numFmtId="165" fontId="13" fillId="0" borderId="9" xfId="0" applyNumberFormat="1" applyFont="1" applyFill="1" applyBorder="1" applyAlignment="1">
      <alignment horizontal="center"/>
    </xf>
    <xf numFmtId="0" fontId="13" fillId="0" borderId="11" xfId="0" applyFont="1" applyFill="1" applyBorder="1" applyAlignment="1">
      <alignment horizontal="center"/>
    </xf>
    <xf numFmtId="0" fontId="13" fillId="0" borderId="12" xfId="0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left"/>
    </xf>
    <xf numFmtId="165" fontId="13" fillId="0" borderId="1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165" fontId="13" fillId="0" borderId="13" xfId="0" applyNumberFormat="1" applyFont="1" applyFill="1" applyBorder="1" applyAlignment="1">
      <alignment horizontal="center"/>
    </xf>
    <xf numFmtId="165" fontId="13" fillId="0" borderId="12" xfId="0" applyNumberFormat="1" applyFont="1" applyFill="1" applyBorder="1" applyAlignment="1">
      <alignment horizontal="center"/>
    </xf>
    <xf numFmtId="0" fontId="12" fillId="0" borderId="14" xfId="0" applyFont="1" applyFill="1" applyBorder="1" applyAlignment="1">
      <alignment horizontal="center"/>
    </xf>
    <xf numFmtId="165" fontId="13" fillId="0" borderId="0" xfId="0" applyNumberFormat="1" applyFont="1" applyFill="1" applyBorder="1" applyAlignment="1">
      <alignment horizontal="center"/>
    </xf>
    <xf numFmtId="0" fontId="14" fillId="0" borderId="9" xfId="0" applyFont="1" applyFill="1" applyBorder="1" applyAlignment="1">
      <alignment horizontal="center"/>
    </xf>
    <xf numFmtId="165" fontId="14" fillId="0" borderId="0" xfId="0" applyNumberFormat="1" applyFont="1" applyFill="1" applyBorder="1" applyAlignment="1">
      <alignment horizontal="center"/>
    </xf>
    <xf numFmtId="165" fontId="13" fillId="0" borderId="8" xfId="0" applyNumberFormat="1" applyFont="1" applyFill="1" applyBorder="1" applyAlignment="1">
      <alignment horizontal="center"/>
    </xf>
    <xf numFmtId="0" fontId="13" fillId="0" borderId="9" xfId="0" applyFont="1" applyFill="1" applyBorder="1"/>
    <xf numFmtId="0" fontId="13" fillId="0" borderId="15" xfId="0" applyFont="1" applyFill="1" applyBorder="1" applyAlignment="1">
      <alignment horizontal="center"/>
    </xf>
    <xf numFmtId="0" fontId="13" fillId="0" borderId="12" xfId="0" applyFont="1" applyFill="1" applyBorder="1"/>
    <xf numFmtId="0" fontId="14" fillId="0" borderId="0" xfId="0" applyFont="1" applyFill="1" applyBorder="1"/>
    <xf numFmtId="2" fontId="13" fillId="0" borderId="0" xfId="0" applyNumberFormat="1" applyFont="1" applyFill="1" applyBorder="1" applyAlignment="1">
      <alignment horizontal="center"/>
    </xf>
    <xf numFmtId="165" fontId="14" fillId="0" borderId="10" xfId="0" applyNumberFormat="1" applyFont="1" applyFill="1" applyBorder="1" applyAlignment="1">
      <alignment horizontal="center"/>
    </xf>
    <xf numFmtId="2" fontId="13" fillId="0" borderId="15" xfId="0" applyNumberFormat="1" applyFont="1" applyFill="1" applyBorder="1" applyAlignment="1">
      <alignment horizontal="center"/>
    </xf>
    <xf numFmtId="165" fontId="12" fillId="0" borderId="13" xfId="0" applyNumberFormat="1" applyFont="1" applyFill="1" applyBorder="1" applyAlignment="1">
      <alignment horizontal="center"/>
    </xf>
    <xf numFmtId="0" fontId="13" fillId="0" borderId="15" xfId="0" applyFont="1" applyFill="1" applyBorder="1"/>
    <xf numFmtId="2" fontId="12" fillId="0" borderId="0" xfId="0" applyNumberFormat="1" applyFont="1" applyFill="1" applyBorder="1" applyAlignment="1">
      <alignment horizontal="left"/>
    </xf>
    <xf numFmtId="2" fontId="12" fillId="0" borderId="14" xfId="0" applyNumberFormat="1" applyFont="1" applyFill="1" applyBorder="1" applyAlignment="1">
      <alignment horizontal="center"/>
    </xf>
    <xf numFmtId="0" fontId="14" fillId="0" borderId="10" xfId="0" applyFont="1" applyFill="1" applyBorder="1" applyAlignment="1">
      <alignment horizontal="center"/>
    </xf>
    <xf numFmtId="165" fontId="14" fillId="0" borderId="8" xfId="0" applyNumberFormat="1" applyFont="1" applyFill="1" applyBorder="1" applyAlignment="1">
      <alignment horizontal="center"/>
    </xf>
    <xf numFmtId="165" fontId="13" fillId="0" borderId="15" xfId="0" applyNumberFormat="1" applyFont="1" applyFill="1" applyBorder="1" applyAlignment="1">
      <alignment horizontal="center"/>
    </xf>
    <xf numFmtId="2" fontId="13" fillId="0" borderId="11" xfId="0" applyNumberFormat="1" applyFont="1" applyFill="1" applyBorder="1" applyAlignment="1">
      <alignment horizontal="center"/>
    </xf>
    <xf numFmtId="2" fontId="14" fillId="0" borderId="0" xfId="0" applyNumberFormat="1" applyFont="1" applyFill="1" applyBorder="1" applyAlignment="1">
      <alignment horizontal="left"/>
    </xf>
    <xf numFmtId="2" fontId="12" fillId="0" borderId="0" xfId="0" applyNumberFormat="1" applyFont="1" applyFill="1" applyBorder="1" applyAlignment="1">
      <alignment horizontal="center"/>
    </xf>
    <xf numFmtId="165" fontId="12" fillId="0" borderId="0" xfId="0" applyNumberFormat="1" applyFont="1" applyFill="1" applyBorder="1" applyAlignment="1">
      <alignment horizontal="center"/>
    </xf>
    <xf numFmtId="166" fontId="13" fillId="0" borderId="9" xfId="0" applyNumberFormat="1" applyFont="1" applyFill="1" applyBorder="1" applyAlignment="1">
      <alignment horizontal="center"/>
    </xf>
    <xf numFmtId="166" fontId="13" fillId="0" borderId="10" xfId="0" applyNumberFormat="1" applyFont="1" applyFill="1" applyBorder="1" applyAlignment="1">
      <alignment horizontal="center"/>
    </xf>
    <xf numFmtId="166" fontId="14" fillId="0" borderId="10" xfId="0" applyNumberFormat="1" applyFont="1" applyFill="1" applyBorder="1" applyAlignment="1">
      <alignment horizontal="center"/>
    </xf>
    <xf numFmtId="166" fontId="13" fillId="0" borderId="0" xfId="0" applyNumberFormat="1" applyFont="1" applyFill="1" applyBorder="1" applyAlignment="1">
      <alignment horizontal="center"/>
    </xf>
    <xf numFmtId="0" fontId="15" fillId="0" borderId="0" xfId="0" applyFont="1" applyFill="1" applyBorder="1"/>
    <xf numFmtId="0" fontId="12" fillId="0" borderId="16" xfId="0" applyFont="1" applyFill="1" applyBorder="1" applyAlignment="1">
      <alignment horizontal="left"/>
    </xf>
  </cellXfs>
  <cellStyles count="4">
    <cellStyle name="Comma" xfId="1" builtinId="3"/>
    <cellStyle name="Normal" xfId="0" builtinId="0"/>
    <cellStyle name="Normal 2" xfId="3"/>
    <cellStyle name="Normal_TAB5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8"/>
  <sheetViews>
    <sheetView workbookViewId="0">
      <selection activeCell="E37" sqref="E37"/>
    </sheetView>
  </sheetViews>
  <sheetFormatPr defaultRowHeight="13.5"/>
  <cols>
    <col min="1" max="1" width="36.85546875" style="16" customWidth="1"/>
    <col min="2" max="13" width="7.28515625" style="16" customWidth="1"/>
    <col min="14" max="17" width="9.140625" style="16"/>
    <col min="18" max="18" width="6.85546875" style="16" customWidth="1"/>
    <col min="19" max="245" width="9.140625" style="16"/>
    <col min="246" max="246" width="36.85546875" style="16" customWidth="1"/>
    <col min="247" max="254" width="6.85546875" style="16" bestFit="1" customWidth="1"/>
    <col min="255" max="269" width="7.28515625" style="16" customWidth="1"/>
    <col min="270" max="273" width="9.140625" style="16"/>
    <col min="274" max="274" width="6.85546875" style="16" customWidth="1"/>
    <col min="275" max="501" width="9.140625" style="16"/>
    <col min="502" max="502" width="36.85546875" style="16" customWidth="1"/>
    <col min="503" max="510" width="6.85546875" style="16" bestFit="1" customWidth="1"/>
    <col min="511" max="525" width="7.28515625" style="16" customWidth="1"/>
    <col min="526" max="529" width="9.140625" style="16"/>
    <col min="530" max="530" width="6.85546875" style="16" customWidth="1"/>
    <col min="531" max="757" width="9.140625" style="16"/>
    <col min="758" max="758" width="36.85546875" style="16" customWidth="1"/>
    <col min="759" max="766" width="6.85546875" style="16" bestFit="1" customWidth="1"/>
    <col min="767" max="781" width="7.28515625" style="16" customWidth="1"/>
    <col min="782" max="785" width="9.140625" style="16"/>
    <col min="786" max="786" width="6.85546875" style="16" customWidth="1"/>
    <col min="787" max="1013" width="9.140625" style="16"/>
    <col min="1014" max="1014" width="36.85546875" style="16" customWidth="1"/>
    <col min="1015" max="1022" width="6.85546875" style="16" bestFit="1" customWidth="1"/>
    <col min="1023" max="1037" width="7.28515625" style="16" customWidth="1"/>
    <col min="1038" max="1041" width="9.140625" style="16"/>
    <col min="1042" max="1042" width="6.85546875" style="16" customWidth="1"/>
    <col min="1043" max="1269" width="9.140625" style="16"/>
    <col min="1270" max="1270" width="36.85546875" style="16" customWidth="1"/>
    <col min="1271" max="1278" width="6.85546875" style="16" bestFit="1" customWidth="1"/>
    <col min="1279" max="1293" width="7.28515625" style="16" customWidth="1"/>
    <col min="1294" max="1297" width="9.140625" style="16"/>
    <col min="1298" max="1298" width="6.85546875" style="16" customWidth="1"/>
    <col min="1299" max="1525" width="9.140625" style="16"/>
    <col min="1526" max="1526" width="36.85546875" style="16" customWidth="1"/>
    <col min="1527" max="1534" width="6.85546875" style="16" bestFit="1" customWidth="1"/>
    <col min="1535" max="1549" width="7.28515625" style="16" customWidth="1"/>
    <col min="1550" max="1553" width="9.140625" style="16"/>
    <col min="1554" max="1554" width="6.85546875" style="16" customWidth="1"/>
    <col min="1555" max="1781" width="9.140625" style="16"/>
    <col min="1782" max="1782" width="36.85546875" style="16" customWidth="1"/>
    <col min="1783" max="1790" width="6.85546875" style="16" bestFit="1" customWidth="1"/>
    <col min="1791" max="1805" width="7.28515625" style="16" customWidth="1"/>
    <col min="1806" max="1809" width="9.140625" style="16"/>
    <col min="1810" max="1810" width="6.85546875" style="16" customWidth="1"/>
    <col min="1811" max="2037" width="9.140625" style="16"/>
    <col min="2038" max="2038" width="36.85546875" style="16" customWidth="1"/>
    <col min="2039" max="2046" width="6.85546875" style="16" bestFit="1" customWidth="1"/>
    <col min="2047" max="2061" width="7.28515625" style="16" customWidth="1"/>
    <col min="2062" max="2065" width="9.140625" style="16"/>
    <col min="2066" max="2066" width="6.85546875" style="16" customWidth="1"/>
    <col min="2067" max="2293" width="9.140625" style="16"/>
    <col min="2294" max="2294" width="36.85546875" style="16" customWidth="1"/>
    <col min="2295" max="2302" width="6.85546875" style="16" bestFit="1" customWidth="1"/>
    <col min="2303" max="2317" width="7.28515625" style="16" customWidth="1"/>
    <col min="2318" max="2321" width="9.140625" style="16"/>
    <col min="2322" max="2322" width="6.85546875" style="16" customWidth="1"/>
    <col min="2323" max="2549" width="9.140625" style="16"/>
    <col min="2550" max="2550" width="36.85546875" style="16" customWidth="1"/>
    <col min="2551" max="2558" width="6.85546875" style="16" bestFit="1" customWidth="1"/>
    <col min="2559" max="2573" width="7.28515625" style="16" customWidth="1"/>
    <col min="2574" max="2577" width="9.140625" style="16"/>
    <col min="2578" max="2578" width="6.85546875" style="16" customWidth="1"/>
    <col min="2579" max="2805" width="9.140625" style="16"/>
    <col min="2806" max="2806" width="36.85546875" style="16" customWidth="1"/>
    <col min="2807" max="2814" width="6.85546875" style="16" bestFit="1" customWidth="1"/>
    <col min="2815" max="2829" width="7.28515625" style="16" customWidth="1"/>
    <col min="2830" max="2833" width="9.140625" style="16"/>
    <col min="2834" max="2834" width="6.85546875" style="16" customWidth="1"/>
    <col min="2835" max="3061" width="9.140625" style="16"/>
    <col min="3062" max="3062" width="36.85546875" style="16" customWidth="1"/>
    <col min="3063" max="3070" width="6.85546875" style="16" bestFit="1" customWidth="1"/>
    <col min="3071" max="3085" width="7.28515625" style="16" customWidth="1"/>
    <col min="3086" max="3089" width="9.140625" style="16"/>
    <col min="3090" max="3090" width="6.85546875" style="16" customWidth="1"/>
    <col min="3091" max="3317" width="9.140625" style="16"/>
    <col min="3318" max="3318" width="36.85546875" style="16" customWidth="1"/>
    <col min="3319" max="3326" width="6.85546875" style="16" bestFit="1" customWidth="1"/>
    <col min="3327" max="3341" width="7.28515625" style="16" customWidth="1"/>
    <col min="3342" max="3345" width="9.140625" style="16"/>
    <col min="3346" max="3346" width="6.85546875" style="16" customWidth="1"/>
    <col min="3347" max="3573" width="9.140625" style="16"/>
    <col min="3574" max="3574" width="36.85546875" style="16" customWidth="1"/>
    <col min="3575" max="3582" width="6.85546875" style="16" bestFit="1" customWidth="1"/>
    <col min="3583" max="3597" width="7.28515625" style="16" customWidth="1"/>
    <col min="3598" max="3601" width="9.140625" style="16"/>
    <col min="3602" max="3602" width="6.85546875" style="16" customWidth="1"/>
    <col min="3603" max="3829" width="9.140625" style="16"/>
    <col min="3830" max="3830" width="36.85546875" style="16" customWidth="1"/>
    <col min="3831" max="3838" width="6.85546875" style="16" bestFit="1" customWidth="1"/>
    <col min="3839" max="3853" width="7.28515625" style="16" customWidth="1"/>
    <col min="3854" max="3857" width="9.140625" style="16"/>
    <col min="3858" max="3858" width="6.85546875" style="16" customWidth="1"/>
    <col min="3859" max="4085" width="9.140625" style="16"/>
    <col min="4086" max="4086" width="36.85546875" style="16" customWidth="1"/>
    <col min="4087" max="4094" width="6.85546875" style="16" bestFit="1" customWidth="1"/>
    <col min="4095" max="4109" width="7.28515625" style="16" customWidth="1"/>
    <col min="4110" max="4113" width="9.140625" style="16"/>
    <col min="4114" max="4114" width="6.85546875" style="16" customWidth="1"/>
    <col min="4115" max="4341" width="9.140625" style="16"/>
    <col min="4342" max="4342" width="36.85546875" style="16" customWidth="1"/>
    <col min="4343" max="4350" width="6.85546875" style="16" bestFit="1" customWidth="1"/>
    <col min="4351" max="4365" width="7.28515625" style="16" customWidth="1"/>
    <col min="4366" max="4369" width="9.140625" style="16"/>
    <col min="4370" max="4370" width="6.85546875" style="16" customWidth="1"/>
    <col min="4371" max="4597" width="9.140625" style="16"/>
    <col min="4598" max="4598" width="36.85546875" style="16" customWidth="1"/>
    <col min="4599" max="4606" width="6.85546875" style="16" bestFit="1" customWidth="1"/>
    <col min="4607" max="4621" width="7.28515625" style="16" customWidth="1"/>
    <col min="4622" max="4625" width="9.140625" style="16"/>
    <col min="4626" max="4626" width="6.85546875" style="16" customWidth="1"/>
    <col min="4627" max="4853" width="9.140625" style="16"/>
    <col min="4854" max="4854" width="36.85546875" style="16" customWidth="1"/>
    <col min="4855" max="4862" width="6.85546875" style="16" bestFit="1" customWidth="1"/>
    <col min="4863" max="4877" width="7.28515625" style="16" customWidth="1"/>
    <col min="4878" max="4881" width="9.140625" style="16"/>
    <col min="4882" max="4882" width="6.85546875" style="16" customWidth="1"/>
    <col min="4883" max="5109" width="9.140625" style="16"/>
    <col min="5110" max="5110" width="36.85546875" style="16" customWidth="1"/>
    <col min="5111" max="5118" width="6.85546875" style="16" bestFit="1" customWidth="1"/>
    <col min="5119" max="5133" width="7.28515625" style="16" customWidth="1"/>
    <col min="5134" max="5137" width="9.140625" style="16"/>
    <col min="5138" max="5138" width="6.85546875" style="16" customWidth="1"/>
    <col min="5139" max="5365" width="9.140625" style="16"/>
    <col min="5366" max="5366" width="36.85546875" style="16" customWidth="1"/>
    <col min="5367" max="5374" width="6.85546875" style="16" bestFit="1" customWidth="1"/>
    <col min="5375" max="5389" width="7.28515625" style="16" customWidth="1"/>
    <col min="5390" max="5393" width="9.140625" style="16"/>
    <col min="5394" max="5394" width="6.85546875" style="16" customWidth="1"/>
    <col min="5395" max="5621" width="9.140625" style="16"/>
    <col min="5622" max="5622" width="36.85546875" style="16" customWidth="1"/>
    <col min="5623" max="5630" width="6.85546875" style="16" bestFit="1" customWidth="1"/>
    <col min="5631" max="5645" width="7.28515625" style="16" customWidth="1"/>
    <col min="5646" max="5649" width="9.140625" style="16"/>
    <col min="5650" max="5650" width="6.85546875" style="16" customWidth="1"/>
    <col min="5651" max="5877" width="9.140625" style="16"/>
    <col min="5878" max="5878" width="36.85546875" style="16" customWidth="1"/>
    <col min="5879" max="5886" width="6.85546875" style="16" bestFit="1" customWidth="1"/>
    <col min="5887" max="5901" width="7.28515625" style="16" customWidth="1"/>
    <col min="5902" max="5905" width="9.140625" style="16"/>
    <col min="5906" max="5906" width="6.85546875" style="16" customWidth="1"/>
    <col min="5907" max="6133" width="9.140625" style="16"/>
    <col min="6134" max="6134" width="36.85546875" style="16" customWidth="1"/>
    <col min="6135" max="6142" width="6.85546875" style="16" bestFit="1" customWidth="1"/>
    <col min="6143" max="6157" width="7.28515625" style="16" customWidth="1"/>
    <col min="6158" max="6161" width="9.140625" style="16"/>
    <col min="6162" max="6162" width="6.85546875" style="16" customWidth="1"/>
    <col min="6163" max="6389" width="9.140625" style="16"/>
    <col min="6390" max="6390" width="36.85546875" style="16" customWidth="1"/>
    <col min="6391" max="6398" width="6.85546875" style="16" bestFit="1" customWidth="1"/>
    <col min="6399" max="6413" width="7.28515625" style="16" customWidth="1"/>
    <col min="6414" max="6417" width="9.140625" style="16"/>
    <col min="6418" max="6418" width="6.85546875" style="16" customWidth="1"/>
    <col min="6419" max="6645" width="9.140625" style="16"/>
    <col min="6646" max="6646" width="36.85546875" style="16" customWidth="1"/>
    <col min="6647" max="6654" width="6.85546875" style="16" bestFit="1" customWidth="1"/>
    <col min="6655" max="6669" width="7.28515625" style="16" customWidth="1"/>
    <col min="6670" max="6673" width="9.140625" style="16"/>
    <col min="6674" max="6674" width="6.85546875" style="16" customWidth="1"/>
    <col min="6675" max="6901" width="9.140625" style="16"/>
    <col min="6902" max="6902" width="36.85546875" style="16" customWidth="1"/>
    <col min="6903" max="6910" width="6.85546875" style="16" bestFit="1" customWidth="1"/>
    <col min="6911" max="6925" width="7.28515625" style="16" customWidth="1"/>
    <col min="6926" max="6929" width="9.140625" style="16"/>
    <col min="6930" max="6930" width="6.85546875" style="16" customWidth="1"/>
    <col min="6931" max="7157" width="9.140625" style="16"/>
    <col min="7158" max="7158" width="36.85546875" style="16" customWidth="1"/>
    <col min="7159" max="7166" width="6.85546875" style="16" bestFit="1" customWidth="1"/>
    <col min="7167" max="7181" width="7.28515625" style="16" customWidth="1"/>
    <col min="7182" max="7185" width="9.140625" style="16"/>
    <col min="7186" max="7186" width="6.85546875" style="16" customWidth="1"/>
    <col min="7187" max="7413" width="9.140625" style="16"/>
    <col min="7414" max="7414" width="36.85546875" style="16" customWidth="1"/>
    <col min="7415" max="7422" width="6.85546875" style="16" bestFit="1" customWidth="1"/>
    <col min="7423" max="7437" width="7.28515625" style="16" customWidth="1"/>
    <col min="7438" max="7441" width="9.140625" style="16"/>
    <col min="7442" max="7442" width="6.85546875" style="16" customWidth="1"/>
    <col min="7443" max="7669" width="9.140625" style="16"/>
    <col min="7670" max="7670" width="36.85546875" style="16" customWidth="1"/>
    <col min="7671" max="7678" width="6.85546875" style="16" bestFit="1" customWidth="1"/>
    <col min="7679" max="7693" width="7.28515625" style="16" customWidth="1"/>
    <col min="7694" max="7697" width="9.140625" style="16"/>
    <col min="7698" max="7698" width="6.85546875" style="16" customWidth="1"/>
    <col min="7699" max="7925" width="9.140625" style="16"/>
    <col min="7926" max="7926" width="36.85546875" style="16" customWidth="1"/>
    <col min="7927" max="7934" width="6.85546875" style="16" bestFit="1" customWidth="1"/>
    <col min="7935" max="7949" width="7.28515625" style="16" customWidth="1"/>
    <col min="7950" max="7953" width="9.140625" style="16"/>
    <col min="7954" max="7954" width="6.85546875" style="16" customWidth="1"/>
    <col min="7955" max="8181" width="9.140625" style="16"/>
    <col min="8182" max="8182" width="36.85546875" style="16" customWidth="1"/>
    <col min="8183" max="8190" width="6.85546875" style="16" bestFit="1" customWidth="1"/>
    <col min="8191" max="8205" width="7.28515625" style="16" customWidth="1"/>
    <col min="8206" max="8209" width="9.140625" style="16"/>
    <col min="8210" max="8210" width="6.85546875" style="16" customWidth="1"/>
    <col min="8211" max="8437" width="9.140625" style="16"/>
    <col min="8438" max="8438" width="36.85546875" style="16" customWidth="1"/>
    <col min="8439" max="8446" width="6.85546875" style="16" bestFit="1" customWidth="1"/>
    <col min="8447" max="8461" width="7.28515625" style="16" customWidth="1"/>
    <col min="8462" max="8465" width="9.140625" style="16"/>
    <col min="8466" max="8466" width="6.85546875" style="16" customWidth="1"/>
    <col min="8467" max="8693" width="9.140625" style="16"/>
    <col min="8694" max="8694" width="36.85546875" style="16" customWidth="1"/>
    <col min="8695" max="8702" width="6.85546875" style="16" bestFit="1" customWidth="1"/>
    <col min="8703" max="8717" width="7.28515625" style="16" customWidth="1"/>
    <col min="8718" max="8721" width="9.140625" style="16"/>
    <col min="8722" max="8722" width="6.85546875" style="16" customWidth="1"/>
    <col min="8723" max="8949" width="9.140625" style="16"/>
    <col min="8950" max="8950" width="36.85546875" style="16" customWidth="1"/>
    <col min="8951" max="8958" width="6.85546875" style="16" bestFit="1" customWidth="1"/>
    <col min="8959" max="8973" width="7.28515625" style="16" customWidth="1"/>
    <col min="8974" max="8977" width="9.140625" style="16"/>
    <col min="8978" max="8978" width="6.85546875" style="16" customWidth="1"/>
    <col min="8979" max="9205" width="9.140625" style="16"/>
    <col min="9206" max="9206" width="36.85546875" style="16" customWidth="1"/>
    <col min="9207" max="9214" width="6.85546875" style="16" bestFit="1" customWidth="1"/>
    <col min="9215" max="9229" width="7.28515625" style="16" customWidth="1"/>
    <col min="9230" max="9233" width="9.140625" style="16"/>
    <col min="9234" max="9234" width="6.85546875" style="16" customWidth="1"/>
    <col min="9235" max="9461" width="9.140625" style="16"/>
    <col min="9462" max="9462" width="36.85546875" style="16" customWidth="1"/>
    <col min="9463" max="9470" width="6.85546875" style="16" bestFit="1" customWidth="1"/>
    <col min="9471" max="9485" width="7.28515625" style="16" customWidth="1"/>
    <col min="9486" max="9489" width="9.140625" style="16"/>
    <col min="9490" max="9490" width="6.85546875" style="16" customWidth="1"/>
    <col min="9491" max="9717" width="9.140625" style="16"/>
    <col min="9718" max="9718" width="36.85546875" style="16" customWidth="1"/>
    <col min="9719" max="9726" width="6.85546875" style="16" bestFit="1" customWidth="1"/>
    <col min="9727" max="9741" width="7.28515625" style="16" customWidth="1"/>
    <col min="9742" max="9745" width="9.140625" style="16"/>
    <col min="9746" max="9746" width="6.85546875" style="16" customWidth="1"/>
    <col min="9747" max="9973" width="9.140625" style="16"/>
    <col min="9974" max="9974" width="36.85546875" style="16" customWidth="1"/>
    <col min="9975" max="9982" width="6.85546875" style="16" bestFit="1" customWidth="1"/>
    <col min="9983" max="9997" width="7.28515625" style="16" customWidth="1"/>
    <col min="9998" max="10001" width="9.140625" style="16"/>
    <col min="10002" max="10002" width="6.85546875" style="16" customWidth="1"/>
    <col min="10003" max="10229" width="9.140625" style="16"/>
    <col min="10230" max="10230" width="36.85546875" style="16" customWidth="1"/>
    <col min="10231" max="10238" width="6.85546875" style="16" bestFit="1" customWidth="1"/>
    <col min="10239" max="10253" width="7.28515625" style="16" customWidth="1"/>
    <col min="10254" max="10257" width="9.140625" style="16"/>
    <col min="10258" max="10258" width="6.85546875" style="16" customWidth="1"/>
    <col min="10259" max="10485" width="9.140625" style="16"/>
    <col min="10486" max="10486" width="36.85546875" style="16" customWidth="1"/>
    <col min="10487" max="10494" width="6.85546875" style="16" bestFit="1" customWidth="1"/>
    <col min="10495" max="10509" width="7.28515625" style="16" customWidth="1"/>
    <col min="10510" max="10513" width="9.140625" style="16"/>
    <col min="10514" max="10514" width="6.85546875" style="16" customWidth="1"/>
    <col min="10515" max="10741" width="9.140625" style="16"/>
    <col min="10742" max="10742" width="36.85546875" style="16" customWidth="1"/>
    <col min="10743" max="10750" width="6.85546875" style="16" bestFit="1" customWidth="1"/>
    <col min="10751" max="10765" width="7.28515625" style="16" customWidth="1"/>
    <col min="10766" max="10769" width="9.140625" style="16"/>
    <col min="10770" max="10770" width="6.85546875" style="16" customWidth="1"/>
    <col min="10771" max="10997" width="9.140625" style="16"/>
    <col min="10998" max="10998" width="36.85546875" style="16" customWidth="1"/>
    <col min="10999" max="11006" width="6.85546875" style="16" bestFit="1" customWidth="1"/>
    <col min="11007" max="11021" width="7.28515625" style="16" customWidth="1"/>
    <col min="11022" max="11025" width="9.140625" style="16"/>
    <col min="11026" max="11026" width="6.85546875" style="16" customWidth="1"/>
    <col min="11027" max="11253" width="9.140625" style="16"/>
    <col min="11254" max="11254" width="36.85546875" style="16" customWidth="1"/>
    <col min="11255" max="11262" width="6.85546875" style="16" bestFit="1" customWidth="1"/>
    <col min="11263" max="11277" width="7.28515625" style="16" customWidth="1"/>
    <col min="11278" max="11281" width="9.140625" style="16"/>
    <col min="11282" max="11282" width="6.85546875" style="16" customWidth="1"/>
    <col min="11283" max="11509" width="9.140625" style="16"/>
    <col min="11510" max="11510" width="36.85546875" style="16" customWidth="1"/>
    <col min="11511" max="11518" width="6.85546875" style="16" bestFit="1" customWidth="1"/>
    <col min="11519" max="11533" width="7.28515625" style="16" customWidth="1"/>
    <col min="11534" max="11537" width="9.140625" style="16"/>
    <col min="11538" max="11538" width="6.85546875" style="16" customWidth="1"/>
    <col min="11539" max="11765" width="9.140625" style="16"/>
    <col min="11766" max="11766" width="36.85546875" style="16" customWidth="1"/>
    <col min="11767" max="11774" width="6.85546875" style="16" bestFit="1" customWidth="1"/>
    <col min="11775" max="11789" width="7.28515625" style="16" customWidth="1"/>
    <col min="11790" max="11793" width="9.140625" style="16"/>
    <col min="11794" max="11794" width="6.85546875" style="16" customWidth="1"/>
    <col min="11795" max="12021" width="9.140625" style="16"/>
    <col min="12022" max="12022" width="36.85546875" style="16" customWidth="1"/>
    <col min="12023" max="12030" width="6.85546875" style="16" bestFit="1" customWidth="1"/>
    <col min="12031" max="12045" width="7.28515625" style="16" customWidth="1"/>
    <col min="12046" max="12049" width="9.140625" style="16"/>
    <col min="12050" max="12050" width="6.85546875" style="16" customWidth="1"/>
    <col min="12051" max="12277" width="9.140625" style="16"/>
    <col min="12278" max="12278" width="36.85546875" style="16" customWidth="1"/>
    <col min="12279" max="12286" width="6.85546875" style="16" bestFit="1" customWidth="1"/>
    <col min="12287" max="12301" width="7.28515625" style="16" customWidth="1"/>
    <col min="12302" max="12305" width="9.140625" style="16"/>
    <col min="12306" max="12306" width="6.85546875" style="16" customWidth="1"/>
    <col min="12307" max="12533" width="9.140625" style="16"/>
    <col min="12534" max="12534" width="36.85546875" style="16" customWidth="1"/>
    <col min="12535" max="12542" width="6.85546875" style="16" bestFit="1" customWidth="1"/>
    <col min="12543" max="12557" width="7.28515625" style="16" customWidth="1"/>
    <col min="12558" max="12561" width="9.140625" style="16"/>
    <col min="12562" max="12562" width="6.85546875" style="16" customWidth="1"/>
    <col min="12563" max="12789" width="9.140625" style="16"/>
    <col min="12790" max="12790" width="36.85546875" style="16" customWidth="1"/>
    <col min="12791" max="12798" width="6.85546875" style="16" bestFit="1" customWidth="1"/>
    <col min="12799" max="12813" width="7.28515625" style="16" customWidth="1"/>
    <col min="12814" max="12817" width="9.140625" style="16"/>
    <col min="12818" max="12818" width="6.85546875" style="16" customWidth="1"/>
    <col min="12819" max="13045" width="9.140625" style="16"/>
    <col min="13046" max="13046" width="36.85546875" style="16" customWidth="1"/>
    <col min="13047" max="13054" width="6.85546875" style="16" bestFit="1" customWidth="1"/>
    <col min="13055" max="13069" width="7.28515625" style="16" customWidth="1"/>
    <col min="13070" max="13073" width="9.140625" style="16"/>
    <col min="13074" max="13074" width="6.85546875" style="16" customWidth="1"/>
    <col min="13075" max="13301" width="9.140625" style="16"/>
    <col min="13302" max="13302" width="36.85546875" style="16" customWidth="1"/>
    <col min="13303" max="13310" width="6.85546875" style="16" bestFit="1" customWidth="1"/>
    <col min="13311" max="13325" width="7.28515625" style="16" customWidth="1"/>
    <col min="13326" max="13329" width="9.140625" style="16"/>
    <col min="13330" max="13330" width="6.85546875" style="16" customWidth="1"/>
    <col min="13331" max="13557" width="9.140625" style="16"/>
    <col min="13558" max="13558" width="36.85546875" style="16" customWidth="1"/>
    <col min="13559" max="13566" width="6.85546875" style="16" bestFit="1" customWidth="1"/>
    <col min="13567" max="13581" width="7.28515625" style="16" customWidth="1"/>
    <col min="13582" max="13585" width="9.140625" style="16"/>
    <col min="13586" max="13586" width="6.85546875" style="16" customWidth="1"/>
    <col min="13587" max="13813" width="9.140625" style="16"/>
    <col min="13814" max="13814" width="36.85546875" style="16" customWidth="1"/>
    <col min="13815" max="13822" width="6.85546875" style="16" bestFit="1" customWidth="1"/>
    <col min="13823" max="13837" width="7.28515625" style="16" customWidth="1"/>
    <col min="13838" max="13841" width="9.140625" style="16"/>
    <col min="13842" max="13842" width="6.85546875" style="16" customWidth="1"/>
    <col min="13843" max="14069" width="9.140625" style="16"/>
    <col min="14070" max="14070" width="36.85546875" style="16" customWidth="1"/>
    <col min="14071" max="14078" width="6.85546875" style="16" bestFit="1" customWidth="1"/>
    <col min="14079" max="14093" width="7.28515625" style="16" customWidth="1"/>
    <col min="14094" max="14097" width="9.140625" style="16"/>
    <col min="14098" max="14098" width="6.85546875" style="16" customWidth="1"/>
    <col min="14099" max="14325" width="9.140625" style="16"/>
    <col min="14326" max="14326" width="36.85546875" style="16" customWidth="1"/>
    <col min="14327" max="14334" width="6.85546875" style="16" bestFit="1" customWidth="1"/>
    <col min="14335" max="14349" width="7.28515625" style="16" customWidth="1"/>
    <col min="14350" max="14353" width="9.140625" style="16"/>
    <col min="14354" max="14354" width="6.85546875" style="16" customWidth="1"/>
    <col min="14355" max="14581" width="9.140625" style="16"/>
    <col min="14582" max="14582" width="36.85546875" style="16" customWidth="1"/>
    <col min="14583" max="14590" width="6.85546875" style="16" bestFit="1" customWidth="1"/>
    <col min="14591" max="14605" width="7.28515625" style="16" customWidth="1"/>
    <col min="14606" max="14609" width="9.140625" style="16"/>
    <col min="14610" max="14610" width="6.85546875" style="16" customWidth="1"/>
    <col min="14611" max="14837" width="9.140625" style="16"/>
    <col min="14838" max="14838" width="36.85546875" style="16" customWidth="1"/>
    <col min="14839" max="14846" width="6.85546875" style="16" bestFit="1" customWidth="1"/>
    <col min="14847" max="14861" width="7.28515625" style="16" customWidth="1"/>
    <col min="14862" max="14865" width="9.140625" style="16"/>
    <col min="14866" max="14866" width="6.85546875" style="16" customWidth="1"/>
    <col min="14867" max="15093" width="9.140625" style="16"/>
    <col min="15094" max="15094" width="36.85546875" style="16" customWidth="1"/>
    <col min="15095" max="15102" width="6.85546875" style="16" bestFit="1" customWidth="1"/>
    <col min="15103" max="15117" width="7.28515625" style="16" customWidth="1"/>
    <col min="15118" max="15121" width="9.140625" style="16"/>
    <col min="15122" max="15122" width="6.85546875" style="16" customWidth="1"/>
    <col min="15123" max="15349" width="9.140625" style="16"/>
    <col min="15350" max="15350" width="36.85546875" style="16" customWidth="1"/>
    <col min="15351" max="15358" width="6.85546875" style="16" bestFit="1" customWidth="1"/>
    <col min="15359" max="15373" width="7.28515625" style="16" customWidth="1"/>
    <col min="15374" max="15377" width="9.140625" style="16"/>
    <col min="15378" max="15378" width="6.85546875" style="16" customWidth="1"/>
    <col min="15379" max="15605" width="9.140625" style="16"/>
    <col min="15606" max="15606" width="36.85546875" style="16" customWidth="1"/>
    <col min="15607" max="15614" width="6.85546875" style="16" bestFit="1" customWidth="1"/>
    <col min="15615" max="15629" width="7.28515625" style="16" customWidth="1"/>
    <col min="15630" max="15633" width="9.140625" style="16"/>
    <col min="15634" max="15634" width="6.85546875" style="16" customWidth="1"/>
    <col min="15635" max="15861" width="9.140625" style="16"/>
    <col min="15862" max="15862" width="36.85546875" style="16" customWidth="1"/>
    <col min="15863" max="15870" width="6.85546875" style="16" bestFit="1" customWidth="1"/>
    <col min="15871" max="15885" width="7.28515625" style="16" customWidth="1"/>
    <col min="15886" max="15889" width="9.140625" style="16"/>
    <col min="15890" max="15890" width="6.85546875" style="16" customWidth="1"/>
    <col min="15891" max="16117" width="9.140625" style="16"/>
    <col min="16118" max="16118" width="36.85546875" style="16" customWidth="1"/>
    <col min="16119" max="16126" width="6.85546875" style="16" bestFit="1" customWidth="1"/>
    <col min="16127" max="16141" width="7.28515625" style="16" customWidth="1"/>
    <col min="16142" max="16145" width="9.140625" style="16"/>
    <col min="16146" max="16146" width="6.85546875" style="16" customWidth="1"/>
    <col min="16147" max="16384" width="9.140625" style="16"/>
  </cols>
  <sheetData>
    <row r="1" spans="1:13" s="2" customFormat="1" ht="15" customHeight="1">
      <c r="A1" s="1" t="s">
        <v>0</v>
      </c>
    </row>
    <row r="2" spans="1:13" s="2" customFormat="1" ht="15" customHeight="1">
      <c r="A2" s="1" t="s">
        <v>1</v>
      </c>
    </row>
    <row r="3" spans="1:13" s="2" customFormat="1" ht="15" customHeight="1">
      <c r="A3" s="2" t="s">
        <v>2</v>
      </c>
      <c r="D3" s="3"/>
      <c r="E3" s="3"/>
      <c r="G3" s="3"/>
      <c r="I3" s="4"/>
      <c r="J3" s="4"/>
      <c r="K3" s="5"/>
      <c r="M3" s="5" t="s">
        <v>3</v>
      </c>
    </row>
    <row r="4" spans="1:13" s="4" customFormat="1">
      <c r="A4" s="6"/>
      <c r="B4" s="7">
        <v>2001</v>
      </c>
      <c r="C4" s="7">
        <v>2002</v>
      </c>
      <c r="D4" s="7">
        <v>2003</v>
      </c>
      <c r="E4" s="7">
        <v>2004</v>
      </c>
      <c r="F4" s="7">
        <v>2005</v>
      </c>
      <c r="G4" s="7">
        <v>2006</v>
      </c>
      <c r="H4" s="7">
        <v>2007</v>
      </c>
      <c r="I4" s="7" t="s">
        <v>4</v>
      </c>
      <c r="J4" s="7" t="s">
        <v>5</v>
      </c>
      <c r="K4" s="8" t="s">
        <v>6</v>
      </c>
      <c r="L4" s="8" t="s">
        <v>7</v>
      </c>
      <c r="M4" s="8" t="s">
        <v>8</v>
      </c>
    </row>
    <row r="5" spans="1:13" s="11" customFormat="1" ht="15" customHeight="1">
      <c r="A5" s="9" t="s">
        <v>9</v>
      </c>
      <c r="B5" s="10">
        <v>458734</v>
      </c>
      <c r="C5" s="10">
        <v>501725</v>
      </c>
      <c r="D5" s="10">
        <v>596642</v>
      </c>
      <c r="E5" s="10">
        <v>646344</v>
      </c>
      <c r="F5" s="10">
        <v>700380</v>
      </c>
      <c r="G5" s="10">
        <v>790175</v>
      </c>
      <c r="H5" s="10">
        <v>848688</v>
      </c>
      <c r="I5" s="10">
        <v>978015</v>
      </c>
      <c r="J5" s="10">
        <v>945606</v>
      </c>
      <c r="K5" s="10">
        <v>1137883</v>
      </c>
      <c r="L5" s="10">
        <v>1286002</v>
      </c>
      <c r="M5" s="10">
        <v>1351429</v>
      </c>
    </row>
    <row r="6" spans="1:13" s="2" customFormat="1" ht="15" customHeight="1">
      <c r="A6" s="12" t="s">
        <v>10</v>
      </c>
      <c r="B6" s="13">
        <v>347216</v>
      </c>
      <c r="C6" s="13">
        <v>393336</v>
      </c>
      <c r="D6" s="13">
        <v>486566</v>
      </c>
      <c r="E6" s="13">
        <v>538264</v>
      </c>
      <c r="F6" s="13">
        <v>594289</v>
      </c>
      <c r="G6" s="13">
        <v>681162</v>
      </c>
      <c r="H6" s="13">
        <v>750109</v>
      </c>
      <c r="I6" s="13">
        <v>881238</v>
      </c>
      <c r="J6" s="13">
        <v>843282</v>
      </c>
      <c r="K6" s="13">
        <v>1036509</v>
      </c>
      <c r="L6" s="13">
        <v>1185226</v>
      </c>
      <c r="M6" s="13">
        <v>1249457</v>
      </c>
    </row>
    <row r="7" spans="1:13" s="2" customFormat="1" ht="15" customHeight="1">
      <c r="A7" s="13" t="s">
        <v>11</v>
      </c>
      <c r="B7" s="13">
        <v>111518</v>
      </c>
      <c r="C7" s="13">
        <v>108389</v>
      </c>
      <c r="D7" s="13">
        <v>110076</v>
      </c>
      <c r="E7" s="13">
        <v>108080</v>
      </c>
      <c r="F7" s="13">
        <v>106091</v>
      </c>
      <c r="G7" s="13">
        <v>109013</v>
      </c>
      <c r="H7" s="13">
        <v>98579</v>
      </c>
      <c r="I7" s="13">
        <v>96777</v>
      </c>
      <c r="J7" s="13">
        <v>102324</v>
      </c>
      <c r="K7" s="13">
        <v>101374</v>
      </c>
      <c r="L7" s="13">
        <v>100776</v>
      </c>
      <c r="M7" s="13">
        <v>101972</v>
      </c>
    </row>
    <row r="8" spans="1:13" s="2" customFormat="1" ht="15" customHeight="1">
      <c r="A8" s="14" t="s">
        <v>12</v>
      </c>
      <c r="B8" s="14">
        <v>4886278</v>
      </c>
      <c r="C8" s="14">
        <v>5267853</v>
      </c>
      <c r="D8" s="14">
        <v>5720664</v>
      </c>
      <c r="E8" s="14">
        <v>6307933</v>
      </c>
      <c r="F8" s="14">
        <v>6895082</v>
      </c>
      <c r="G8" s="14">
        <v>7583102</v>
      </c>
      <c r="H8" s="14">
        <v>8197879</v>
      </c>
      <c r="I8" s="14">
        <v>8688650</v>
      </c>
      <c r="J8" s="14">
        <v>8653792</v>
      </c>
      <c r="K8" s="14">
        <v>9596547</v>
      </c>
      <c r="L8" s="14">
        <v>9902829</v>
      </c>
      <c r="M8" s="14">
        <v>10869988</v>
      </c>
    </row>
    <row r="9" spans="1:13" s="2" customFormat="1" ht="15" customHeight="1">
      <c r="A9" s="13" t="s">
        <v>13</v>
      </c>
      <c r="B9" s="13">
        <v>127962</v>
      </c>
      <c r="C9" s="13">
        <v>137027</v>
      </c>
      <c r="D9" s="13">
        <v>155304</v>
      </c>
      <c r="E9" s="13">
        <v>175486</v>
      </c>
      <c r="F9" s="13">
        <v>222124</v>
      </c>
      <c r="G9" s="13">
        <v>257607</v>
      </c>
      <c r="H9" s="13">
        <v>278906</v>
      </c>
      <c r="I9" s="13">
        <v>315185</v>
      </c>
      <c r="J9" s="13">
        <v>306371</v>
      </c>
      <c r="K9" s="13">
        <v>338887</v>
      </c>
      <c r="L9" s="13">
        <v>364300</v>
      </c>
      <c r="M9" s="13">
        <v>448621</v>
      </c>
    </row>
    <row r="10" spans="1:13" s="2" customFormat="1" ht="15" customHeight="1">
      <c r="A10" s="13" t="s">
        <v>14</v>
      </c>
      <c r="B10" s="13">
        <v>1498469</v>
      </c>
      <c r="C10" s="13">
        <v>1656826</v>
      </c>
      <c r="D10" s="13">
        <v>1880867</v>
      </c>
      <c r="E10" s="13">
        <v>2058746</v>
      </c>
      <c r="F10" s="13">
        <v>2268623</v>
      </c>
      <c r="G10" s="13">
        <v>2548507</v>
      </c>
      <c r="H10" s="13">
        <v>2790778</v>
      </c>
      <c r="I10" s="13">
        <v>2980979</v>
      </c>
      <c r="J10" s="13">
        <v>2860189</v>
      </c>
      <c r="K10" s="13">
        <v>3358293</v>
      </c>
      <c r="L10" s="13">
        <v>3305374</v>
      </c>
      <c r="M10" s="13">
        <v>3557326</v>
      </c>
    </row>
    <row r="11" spans="1:13" s="2" customFormat="1" ht="15" customHeight="1">
      <c r="A11" s="13" t="s">
        <v>15</v>
      </c>
      <c r="B11" s="13">
        <v>167709</v>
      </c>
      <c r="C11" s="13">
        <v>176759</v>
      </c>
      <c r="D11" s="13">
        <v>192481</v>
      </c>
      <c r="E11" s="13">
        <v>213348</v>
      </c>
      <c r="F11" s="13">
        <v>222359</v>
      </c>
      <c r="G11" s="13">
        <v>241130</v>
      </c>
      <c r="H11" s="13">
        <v>249938</v>
      </c>
      <c r="I11" s="13">
        <v>265431</v>
      </c>
      <c r="J11" s="13">
        <v>281986</v>
      </c>
      <c r="K11" s="13">
        <v>297575</v>
      </c>
      <c r="L11" s="13">
        <v>303153</v>
      </c>
      <c r="M11" s="13">
        <v>328513</v>
      </c>
    </row>
    <row r="12" spans="1:13" s="2" customFormat="1" ht="15" customHeight="1">
      <c r="A12" s="13" t="s">
        <v>16</v>
      </c>
      <c r="B12" s="13">
        <v>155030</v>
      </c>
      <c r="C12" s="13">
        <v>166719</v>
      </c>
      <c r="D12" s="13">
        <v>175590</v>
      </c>
      <c r="E12" s="13">
        <v>197014</v>
      </c>
      <c r="F12" s="13">
        <v>226654</v>
      </c>
      <c r="G12" s="13">
        <v>245217</v>
      </c>
      <c r="H12" s="13">
        <v>263388</v>
      </c>
      <c r="I12" s="13">
        <v>266943</v>
      </c>
      <c r="J12" s="13">
        <v>271257</v>
      </c>
      <c r="K12" s="13">
        <v>302791</v>
      </c>
      <c r="L12" s="13">
        <v>306839</v>
      </c>
      <c r="M12" s="13">
        <v>339051</v>
      </c>
    </row>
    <row r="13" spans="1:13" s="2" customFormat="1" ht="15" customHeight="1">
      <c r="A13" s="13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</row>
    <row r="14" spans="1:13" s="2" customFormat="1" ht="15" customHeight="1">
      <c r="A14" s="13" t="s">
        <v>18</v>
      </c>
      <c r="B14" s="13">
        <v>907578</v>
      </c>
      <c r="C14" s="13">
        <v>930231</v>
      </c>
      <c r="D14" s="13">
        <v>973733</v>
      </c>
      <c r="E14" s="13">
        <v>1057009</v>
      </c>
      <c r="F14" s="13">
        <v>1135238</v>
      </c>
      <c r="G14" s="13">
        <v>1219311</v>
      </c>
      <c r="H14" s="13">
        <v>1311135</v>
      </c>
      <c r="I14" s="13">
        <v>1388318</v>
      </c>
      <c r="J14" s="13">
        <v>1429985</v>
      </c>
      <c r="K14" s="13">
        <v>1568578</v>
      </c>
      <c r="L14" s="13">
        <v>1632906</v>
      </c>
      <c r="M14" s="13">
        <v>1769244</v>
      </c>
    </row>
    <row r="15" spans="1:13" s="2" customFormat="1" ht="15" customHeight="1">
      <c r="A15" s="13" t="s">
        <v>19</v>
      </c>
      <c r="B15" s="13">
        <v>208187</v>
      </c>
      <c r="C15" s="13">
        <v>216850</v>
      </c>
      <c r="D15" s="13">
        <v>214444</v>
      </c>
      <c r="E15" s="13">
        <v>229937</v>
      </c>
      <c r="F15" s="13">
        <v>231321</v>
      </c>
      <c r="G15" s="13">
        <v>255239</v>
      </c>
      <c r="H15" s="13">
        <v>277778</v>
      </c>
      <c r="I15" s="13">
        <v>298874</v>
      </c>
      <c r="J15" s="13">
        <v>285443</v>
      </c>
      <c r="K15" s="13">
        <v>311910</v>
      </c>
      <c r="L15" s="13">
        <v>346630</v>
      </c>
      <c r="M15" s="13">
        <v>408868</v>
      </c>
    </row>
    <row r="16" spans="1:13" s="2" customFormat="1" ht="15" customHeight="1">
      <c r="A16" s="13" t="s">
        <v>20</v>
      </c>
      <c r="B16" s="13">
        <v>458788</v>
      </c>
      <c r="C16" s="13">
        <v>485062</v>
      </c>
      <c r="D16" s="13">
        <v>498007</v>
      </c>
      <c r="E16" s="13">
        <v>546587</v>
      </c>
      <c r="F16" s="13">
        <v>566820</v>
      </c>
      <c r="G16" s="13">
        <v>620610</v>
      </c>
      <c r="H16" s="13">
        <v>690709</v>
      </c>
      <c r="I16" s="13">
        <v>701781</v>
      </c>
      <c r="J16" s="13">
        <v>699831</v>
      </c>
      <c r="K16" s="13">
        <v>734940</v>
      </c>
      <c r="L16" s="13">
        <v>748549</v>
      </c>
      <c r="M16" s="13">
        <v>808016</v>
      </c>
    </row>
    <row r="17" spans="1:41" s="2" customFormat="1" ht="15" customHeight="1">
      <c r="A17" s="13" t="s">
        <v>21</v>
      </c>
      <c r="B17" s="13">
        <v>230994</v>
      </c>
      <c r="C17" s="13">
        <v>276628</v>
      </c>
      <c r="D17" s="13">
        <v>317150</v>
      </c>
      <c r="E17" s="13">
        <v>367364</v>
      </c>
      <c r="F17" s="13">
        <v>417155</v>
      </c>
      <c r="G17" s="13">
        <v>448643</v>
      </c>
      <c r="H17" s="13">
        <v>493043</v>
      </c>
      <c r="I17" s="13">
        <v>523647</v>
      </c>
      <c r="J17" s="13">
        <v>554003</v>
      </c>
      <c r="K17" s="13">
        <v>580687</v>
      </c>
      <c r="L17" s="13">
        <v>637722</v>
      </c>
      <c r="M17" s="13">
        <v>724616</v>
      </c>
    </row>
    <row r="18" spans="1:41" s="2" customFormat="1" ht="15" customHeight="1">
      <c r="A18" s="13" t="s">
        <v>22</v>
      </c>
      <c r="B18" s="13">
        <v>379028</v>
      </c>
      <c r="C18" s="13">
        <v>425422</v>
      </c>
      <c r="D18" s="13">
        <v>468610</v>
      </c>
      <c r="E18" s="13">
        <v>515545</v>
      </c>
      <c r="F18" s="13">
        <v>563549</v>
      </c>
      <c r="G18" s="13">
        <v>620819</v>
      </c>
      <c r="H18" s="13">
        <v>642703</v>
      </c>
      <c r="I18" s="13">
        <v>667114</v>
      </c>
      <c r="J18" s="13">
        <v>627852</v>
      </c>
      <c r="K18" s="13">
        <v>688097</v>
      </c>
      <c r="L18" s="13">
        <v>737521</v>
      </c>
      <c r="M18" s="13">
        <v>830065</v>
      </c>
    </row>
    <row r="19" spans="1:41" s="2" customFormat="1" ht="15" customHeight="1">
      <c r="A19" s="13" t="s">
        <v>23</v>
      </c>
      <c r="B19" s="13">
        <v>317382</v>
      </c>
      <c r="C19" s="13">
        <v>340609</v>
      </c>
      <c r="D19" s="13">
        <v>359819</v>
      </c>
      <c r="E19" s="13">
        <v>393384</v>
      </c>
      <c r="F19" s="13">
        <v>437976</v>
      </c>
      <c r="G19" s="13">
        <v>482560</v>
      </c>
      <c r="H19" s="13">
        <v>530042</v>
      </c>
      <c r="I19" s="13">
        <v>577397</v>
      </c>
      <c r="J19" s="13">
        <v>606808</v>
      </c>
      <c r="K19" s="13">
        <v>639249</v>
      </c>
      <c r="L19" s="13">
        <v>682890</v>
      </c>
      <c r="M19" s="13">
        <v>728603</v>
      </c>
    </row>
    <row r="20" spans="1:41" s="2" customFormat="1" ht="15" customHeight="1">
      <c r="A20" s="13" t="s">
        <v>24</v>
      </c>
      <c r="B20" s="13">
        <v>209594</v>
      </c>
      <c r="C20" s="13">
        <v>214705</v>
      </c>
      <c r="D20" s="13">
        <v>227612</v>
      </c>
      <c r="E20" s="13">
        <v>261662</v>
      </c>
      <c r="F20" s="13">
        <v>289227</v>
      </c>
      <c r="G20" s="13">
        <v>319071</v>
      </c>
      <c r="H20" s="13">
        <v>349617</v>
      </c>
      <c r="I20" s="13">
        <v>372103</v>
      </c>
      <c r="J20" s="13">
        <v>393669</v>
      </c>
      <c r="K20" s="13">
        <v>415960</v>
      </c>
      <c r="L20" s="13">
        <v>447475</v>
      </c>
      <c r="M20" s="13">
        <v>500957</v>
      </c>
    </row>
    <row r="21" spans="1:41" s="2" customFormat="1" ht="15" customHeight="1">
      <c r="A21" s="13" t="s">
        <v>25</v>
      </c>
      <c r="B21" s="13">
        <v>84985</v>
      </c>
      <c r="C21" s="13">
        <v>95690</v>
      </c>
      <c r="D21" s="13">
        <v>98963</v>
      </c>
      <c r="E21" s="13">
        <v>114850</v>
      </c>
      <c r="F21" s="13">
        <v>125326</v>
      </c>
      <c r="G21" s="13">
        <v>135858</v>
      </c>
      <c r="H21" s="13">
        <v>143781</v>
      </c>
      <c r="I21" s="13">
        <v>149829</v>
      </c>
      <c r="J21" s="13">
        <v>161047</v>
      </c>
      <c r="K21" s="13">
        <v>171277</v>
      </c>
      <c r="L21" s="13">
        <v>183343</v>
      </c>
      <c r="M21" s="13">
        <v>199653</v>
      </c>
    </row>
    <row r="22" spans="1:41" s="2" customFormat="1" ht="15" customHeight="1">
      <c r="A22" s="13" t="s">
        <v>26</v>
      </c>
      <c r="B22" s="13">
        <v>122396</v>
      </c>
      <c r="C22" s="13">
        <v>127718</v>
      </c>
      <c r="D22" s="13">
        <v>138531</v>
      </c>
      <c r="E22" s="13">
        <v>158401</v>
      </c>
      <c r="F22" s="13">
        <v>171043</v>
      </c>
      <c r="G22" s="13">
        <v>171857</v>
      </c>
      <c r="H22" s="13">
        <v>158057</v>
      </c>
      <c r="I22" s="13">
        <v>164375</v>
      </c>
      <c r="J22" s="13">
        <v>157981</v>
      </c>
      <c r="K22" s="13">
        <v>170003</v>
      </c>
      <c r="L22" s="13">
        <v>185624</v>
      </c>
      <c r="M22" s="13">
        <v>203832</v>
      </c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</row>
    <row r="23" spans="1:41" s="2" customFormat="1" ht="15" customHeight="1">
      <c r="A23" s="13" t="s">
        <v>27</v>
      </c>
      <c r="B23" s="13">
        <v>18176</v>
      </c>
      <c r="C23" s="13">
        <v>17607</v>
      </c>
      <c r="D23" s="13">
        <v>19553</v>
      </c>
      <c r="E23" s="13">
        <v>18600</v>
      </c>
      <c r="F23" s="13">
        <v>17667</v>
      </c>
      <c r="G23" s="13">
        <v>16673</v>
      </c>
      <c r="H23" s="13">
        <v>18004</v>
      </c>
      <c r="I23" s="13">
        <v>16674</v>
      </c>
      <c r="J23" s="13">
        <v>17370</v>
      </c>
      <c r="K23" s="13">
        <v>18300</v>
      </c>
      <c r="L23" s="13">
        <v>20503</v>
      </c>
      <c r="M23" s="13">
        <v>22623</v>
      </c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</row>
    <row r="24" spans="1:41" s="11" customFormat="1" ht="15" customHeight="1">
      <c r="A24" s="15" t="s">
        <v>28</v>
      </c>
      <c r="B24" s="15">
        <v>5345012</v>
      </c>
      <c r="C24" s="15">
        <v>5769578</v>
      </c>
      <c r="D24" s="15">
        <v>6317306</v>
      </c>
      <c r="E24" s="15">
        <v>6954277</v>
      </c>
      <c r="F24" s="15">
        <v>7595462</v>
      </c>
      <c r="G24" s="15">
        <v>8373277</v>
      </c>
      <c r="H24" s="15">
        <v>9046567</v>
      </c>
      <c r="I24" s="15">
        <v>9666665</v>
      </c>
      <c r="J24" s="15">
        <v>9599398</v>
      </c>
      <c r="K24" s="15">
        <v>10734430</v>
      </c>
      <c r="L24" s="15">
        <v>11188831</v>
      </c>
      <c r="M24" s="15">
        <v>12221417</v>
      </c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</row>
    <row r="25" spans="1:41">
      <c r="A25" s="13" t="s">
        <v>29</v>
      </c>
      <c r="B25" s="13">
        <v>-149477</v>
      </c>
      <c r="C25" s="13">
        <v>-202832</v>
      </c>
      <c r="D25" s="13">
        <v>-258203</v>
      </c>
      <c r="E25" s="13">
        <v>-302148</v>
      </c>
      <c r="F25" s="13">
        <v>-341440</v>
      </c>
      <c r="G25" s="13">
        <v>-312290</v>
      </c>
      <c r="H25" s="13">
        <v>-305508</v>
      </c>
      <c r="I25" s="13">
        <v>-313144</v>
      </c>
      <c r="J25" s="13">
        <v>-331321</v>
      </c>
      <c r="K25" s="13">
        <v>-476313</v>
      </c>
      <c r="L25" s="13">
        <v>-394607</v>
      </c>
      <c r="M25" s="13">
        <v>-507189</v>
      </c>
    </row>
    <row r="26" spans="1:41">
      <c r="A26" s="15" t="s">
        <v>30</v>
      </c>
      <c r="B26" s="15">
        <v>5195535</v>
      </c>
      <c r="C26" s="15">
        <v>5566746</v>
      </c>
      <c r="D26" s="15">
        <v>6059103</v>
      </c>
      <c r="E26" s="15">
        <v>6652129</v>
      </c>
      <c r="F26" s="15">
        <v>7254022</v>
      </c>
      <c r="G26" s="15">
        <v>8060987</v>
      </c>
      <c r="H26" s="15">
        <v>8741059</v>
      </c>
      <c r="I26" s="15">
        <v>9353521</v>
      </c>
      <c r="J26" s="15">
        <v>9268077</v>
      </c>
      <c r="K26" s="15">
        <v>10258117</v>
      </c>
      <c r="L26" s="15">
        <v>10794224</v>
      </c>
      <c r="M26" s="15">
        <v>11714228</v>
      </c>
    </row>
    <row r="27" spans="1:41">
      <c r="A27" s="13" t="s">
        <v>31</v>
      </c>
      <c r="B27" s="13">
        <v>987459</v>
      </c>
      <c r="C27" s="13">
        <v>958867</v>
      </c>
      <c r="D27" s="13">
        <v>976539</v>
      </c>
      <c r="E27" s="13">
        <v>1019111</v>
      </c>
      <c r="F27" s="13">
        <v>1134099</v>
      </c>
      <c r="G27" s="13">
        <v>1226298</v>
      </c>
      <c r="H27" s="13">
        <v>1289666</v>
      </c>
      <c r="I27" s="13">
        <v>1463103</v>
      </c>
      <c r="J27" s="13">
        <v>1486739</v>
      </c>
      <c r="K27" s="13">
        <v>1590776</v>
      </c>
      <c r="L27" s="13">
        <v>1738526</v>
      </c>
      <c r="M27" s="13">
        <v>1948081</v>
      </c>
    </row>
    <row r="28" spans="1:41">
      <c r="A28" s="13" t="s">
        <v>32</v>
      </c>
      <c r="B28" s="13">
        <v>508703</v>
      </c>
      <c r="C28" s="13">
        <v>582475</v>
      </c>
      <c r="D28" s="13">
        <v>679160</v>
      </c>
      <c r="E28" s="13">
        <v>700777</v>
      </c>
      <c r="F28" s="13">
        <v>781572</v>
      </c>
      <c r="G28" s="13">
        <v>872540</v>
      </c>
      <c r="H28" s="13">
        <v>882546</v>
      </c>
      <c r="I28" s="13">
        <v>866728</v>
      </c>
      <c r="J28" s="13">
        <v>912946</v>
      </c>
      <c r="K28" s="13">
        <v>1100205</v>
      </c>
      <c r="L28" s="13">
        <v>1102886</v>
      </c>
      <c r="M28" s="13">
        <v>1295431</v>
      </c>
    </row>
    <row r="29" spans="1:41">
      <c r="A29" s="15" t="s">
        <v>33</v>
      </c>
      <c r="B29" s="15">
        <v>3699373</v>
      </c>
      <c r="C29" s="15">
        <v>4025404</v>
      </c>
      <c r="D29" s="15">
        <v>4403404</v>
      </c>
      <c r="E29" s="15">
        <v>4932241</v>
      </c>
      <c r="F29" s="15">
        <v>5338351</v>
      </c>
      <c r="G29" s="15">
        <v>5962149</v>
      </c>
      <c r="H29" s="15">
        <v>6568847</v>
      </c>
      <c r="I29" s="15">
        <v>7023690</v>
      </c>
      <c r="J29" s="15">
        <v>6868392</v>
      </c>
      <c r="K29" s="15">
        <v>7567136</v>
      </c>
      <c r="L29" s="15">
        <v>7952812</v>
      </c>
      <c r="M29" s="15">
        <v>8470716</v>
      </c>
    </row>
    <row r="30" spans="1:41">
      <c r="A30" s="15" t="s">
        <v>34</v>
      </c>
      <c r="B30" s="15">
        <v>85387.670335639094</v>
      </c>
      <c r="C30" s="15">
        <v>91641.6976396963</v>
      </c>
      <c r="D30" s="15">
        <v>99766.36502897933</v>
      </c>
      <c r="E30" s="15">
        <v>109196.32258267123</v>
      </c>
      <c r="F30" s="15">
        <v>118580.89394719998</v>
      </c>
      <c r="G30" s="15">
        <v>129973.41011750461</v>
      </c>
      <c r="H30" s="15">
        <v>139620.4432509183</v>
      </c>
      <c r="I30" s="15">
        <v>148334.53535477535</v>
      </c>
      <c r="J30" s="15">
        <v>146459.54564179241</v>
      </c>
      <c r="K30" s="15">
        <v>162837.79068885485</v>
      </c>
      <c r="L30" s="15">
        <v>168979.83810070378</v>
      </c>
      <c r="M30" s="15">
        <v>183802.81838416652</v>
      </c>
    </row>
    <row r="31" spans="1:41">
      <c r="A31" s="15" t="s">
        <v>35</v>
      </c>
      <c r="B31" s="15">
        <v>82999.744396696333</v>
      </c>
      <c r="C31" s="15">
        <v>88419.994281902225</v>
      </c>
      <c r="D31" s="15">
        <v>95688.681480077707</v>
      </c>
      <c r="E31" s="15">
        <v>104451.98316741514</v>
      </c>
      <c r="F31" s="15">
        <v>113250.30833840725</v>
      </c>
      <c r="G31" s="15">
        <v>125125.91776228986</v>
      </c>
      <c r="H31" s="15">
        <v>134905.37704108405</v>
      </c>
      <c r="I31" s="15">
        <v>143529.35489810948</v>
      </c>
      <c r="J31" s="15">
        <v>141404.52832491646</v>
      </c>
      <c r="K31" s="15">
        <v>155612.27833315634</v>
      </c>
      <c r="L31" s="15">
        <v>163020.26761712026</v>
      </c>
      <c r="M31" s="15">
        <v>176174.99849605968</v>
      </c>
    </row>
    <row r="32" spans="1:41">
      <c r="A32" s="15" t="s">
        <v>36</v>
      </c>
      <c r="B32" s="15">
        <v>59098.247519849196</v>
      </c>
      <c r="C32" s="15">
        <v>63937.926871882846</v>
      </c>
      <c r="D32" s="15">
        <v>69540.973768575976</v>
      </c>
      <c r="E32" s="15">
        <v>77446.236221461542</v>
      </c>
      <c r="F32" s="15">
        <v>83342.716188156686</v>
      </c>
      <c r="G32" s="15">
        <v>92546.900951523523</v>
      </c>
      <c r="H32" s="15">
        <v>101380.48276074945</v>
      </c>
      <c r="I32" s="15">
        <v>107778.20402651608</v>
      </c>
      <c r="J32" s="15">
        <v>104792.15171719329</v>
      </c>
      <c r="K32" s="15">
        <v>114790.9770786244</v>
      </c>
      <c r="L32" s="15">
        <v>120107.7113601353</v>
      </c>
      <c r="M32" s="15">
        <v>127394.51362569933</v>
      </c>
    </row>
    <row r="33" spans="1:13">
      <c r="A33" s="17" t="s">
        <v>37</v>
      </c>
      <c r="B33" s="17">
        <v>62597</v>
      </c>
      <c r="C33" s="17">
        <v>62958</v>
      </c>
      <c r="D33" s="17">
        <v>63321</v>
      </c>
      <c r="E33" s="17">
        <v>63686</v>
      </c>
      <c r="F33" s="17">
        <v>64053</v>
      </c>
      <c r="G33" s="17">
        <v>64423</v>
      </c>
      <c r="H33" s="17">
        <v>64794</v>
      </c>
      <c r="I33" s="17">
        <v>65168</v>
      </c>
      <c r="J33" s="17">
        <v>65543</v>
      </c>
      <c r="K33" s="17">
        <v>65921</v>
      </c>
      <c r="L33" s="17">
        <v>66214</v>
      </c>
      <c r="M33" s="17">
        <v>66492</v>
      </c>
    </row>
    <row r="34" spans="1:13">
      <c r="A34" s="18" t="s">
        <v>38</v>
      </c>
      <c r="J34" s="19"/>
      <c r="K34" s="19"/>
      <c r="L34" s="19"/>
      <c r="M34" s="19"/>
    </row>
    <row r="35" spans="1:13">
      <c r="A35" s="20" t="s">
        <v>39</v>
      </c>
    </row>
    <row r="37" spans="1:13"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</row>
    <row r="38" spans="1:13"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</row>
    <row r="39" spans="1:13"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</row>
    <row r="40" spans="1:13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</row>
    <row r="41" spans="1:13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</row>
    <row r="42" spans="1:13"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</row>
    <row r="43" spans="1:13"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</row>
    <row r="44" spans="1:13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</row>
    <row r="45" spans="1:13"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</row>
    <row r="46" spans="1:13"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</row>
    <row r="47" spans="1:13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</row>
    <row r="48" spans="1:13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</row>
    <row r="49" spans="2:13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</row>
    <row r="50" spans="2:13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</row>
    <row r="51" spans="2:13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</row>
    <row r="52" spans="2:13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</row>
    <row r="53" spans="2:13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</row>
    <row r="54" spans="2:13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</row>
    <row r="55" spans="2:13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</row>
    <row r="56" spans="2:13"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</row>
    <row r="57" spans="2:13"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</row>
    <row r="58" spans="2:13"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</row>
    <row r="59" spans="2:13"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</row>
    <row r="60" spans="2:13"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</row>
    <row r="61" spans="2:13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</row>
    <row r="62" spans="2:13"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</row>
    <row r="63" spans="2:13"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</row>
    <row r="64" spans="2:13"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</row>
    <row r="65" spans="2:13"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</row>
    <row r="66" spans="2:13"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</row>
    <row r="67" spans="2:13"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</row>
    <row r="68" spans="2:13"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</row>
    <row r="69" spans="2:13"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</row>
    <row r="70" spans="2:13"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</row>
    <row r="71" spans="2:13"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</row>
    <row r="72" spans="2:13"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</row>
    <row r="73" spans="2:13"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</row>
    <row r="74" spans="2:13"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</row>
    <row r="75" spans="2:13"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</row>
    <row r="76" spans="2:13"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</row>
    <row r="77" spans="2:13"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</row>
    <row r="78" spans="2:13"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workbookViewId="0">
      <selection activeCell="R16" sqref="R16"/>
    </sheetView>
  </sheetViews>
  <sheetFormatPr defaultRowHeight="15"/>
  <sheetData>
    <row r="1" spans="1:13">
      <c r="A1" s="23" t="s">
        <v>40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>
      <c r="A2" s="23" t="s">
        <v>41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5"/>
      <c r="L3" s="4"/>
      <c r="M3" s="5" t="s">
        <v>3</v>
      </c>
    </row>
    <row r="4" spans="1:13">
      <c r="A4" s="6"/>
      <c r="B4" s="7">
        <v>2001</v>
      </c>
      <c r="C4" s="7">
        <v>2002</v>
      </c>
      <c r="D4" s="7">
        <v>2003</v>
      </c>
      <c r="E4" s="7">
        <v>2004</v>
      </c>
      <c r="F4" s="7">
        <v>2005</v>
      </c>
      <c r="G4" s="7">
        <v>2006</v>
      </c>
      <c r="H4" s="7">
        <v>2007</v>
      </c>
      <c r="I4" s="7" t="s">
        <v>4</v>
      </c>
      <c r="J4" s="7" t="s">
        <v>5</v>
      </c>
      <c r="K4" s="8" t="s">
        <v>6</v>
      </c>
      <c r="L4" s="8" t="s">
        <v>7</v>
      </c>
      <c r="M4" s="8" t="s">
        <v>8</v>
      </c>
    </row>
    <row r="5" spans="1:13">
      <c r="A5" s="24" t="s">
        <v>42</v>
      </c>
      <c r="B5" s="25">
        <v>2993351</v>
      </c>
      <c r="C5" s="25">
        <v>3211201</v>
      </c>
      <c r="D5" s="25">
        <v>3514398</v>
      </c>
      <c r="E5" s="25">
        <v>3885699</v>
      </c>
      <c r="F5" s="25">
        <v>4251882</v>
      </c>
      <c r="G5" s="25">
        <v>4574250</v>
      </c>
      <c r="H5" s="25">
        <v>4769451</v>
      </c>
      <c r="I5" s="25">
        <v>5206744</v>
      </c>
      <c r="J5" s="25">
        <v>5125238</v>
      </c>
      <c r="K5" s="25">
        <v>5629475</v>
      </c>
      <c r="L5" s="25">
        <v>5975506</v>
      </c>
      <c r="M5" s="25">
        <v>6515780</v>
      </c>
    </row>
    <row r="6" spans="1:13">
      <c r="A6" s="24" t="s">
        <v>43</v>
      </c>
      <c r="B6" s="25">
        <v>720214</v>
      </c>
      <c r="C6" s="25">
        <v>759992</v>
      </c>
      <c r="D6" s="25">
        <v>816547</v>
      </c>
      <c r="E6" s="25">
        <v>911965</v>
      </c>
      <c r="F6" s="25">
        <v>1039643</v>
      </c>
      <c r="G6" s="25">
        <v>1134278</v>
      </c>
      <c r="H6" s="25">
        <v>1263960</v>
      </c>
      <c r="I6" s="25">
        <v>1392166</v>
      </c>
      <c r="J6" s="25">
        <v>1524256</v>
      </c>
      <c r="K6" s="25">
        <v>1691868</v>
      </c>
      <c r="L6" s="25">
        <v>1801264</v>
      </c>
      <c r="M6" s="25">
        <v>1993078</v>
      </c>
    </row>
    <row r="7" spans="1:13">
      <c r="A7" s="24" t="s">
        <v>44</v>
      </c>
      <c r="B7" s="25">
        <v>1201575</v>
      </c>
      <c r="C7" s="25">
        <v>1264206</v>
      </c>
      <c r="D7" s="25">
        <v>1454994</v>
      </c>
      <c r="E7" s="25">
        <v>1729125</v>
      </c>
      <c r="F7" s="25">
        <v>2110153</v>
      </c>
      <c r="G7" s="25">
        <v>2255290</v>
      </c>
      <c r="H7" s="25">
        <v>2310483</v>
      </c>
      <c r="I7" s="25">
        <v>2567262</v>
      </c>
      <c r="J7" s="25">
        <v>2232018</v>
      </c>
      <c r="K7" s="25">
        <v>2593168</v>
      </c>
      <c r="L7" s="25">
        <v>2921293</v>
      </c>
      <c r="M7" s="25">
        <v>3317761</v>
      </c>
    </row>
    <row r="8" spans="1:13">
      <c r="A8" s="24" t="s">
        <v>45</v>
      </c>
      <c r="B8" s="25">
        <v>33784</v>
      </c>
      <c r="C8" s="25">
        <v>48038</v>
      </c>
      <c r="D8" s="25">
        <v>50374</v>
      </c>
      <c r="E8" s="25">
        <v>56832</v>
      </c>
      <c r="F8" s="25">
        <v>206207</v>
      </c>
      <c r="G8" s="25">
        <v>13861</v>
      </c>
      <c r="H8" s="25">
        <v>3609</v>
      </c>
      <c r="I8" s="25">
        <v>172659</v>
      </c>
      <c r="J8" s="25">
        <v>-238816</v>
      </c>
      <c r="K8" s="25">
        <v>147418</v>
      </c>
      <c r="L8" s="25">
        <v>95991</v>
      </c>
      <c r="M8" s="25">
        <v>188814</v>
      </c>
    </row>
    <row r="9" spans="1:13">
      <c r="A9" s="26" t="s">
        <v>46</v>
      </c>
      <c r="B9" s="25">
        <v>3380750</v>
      </c>
      <c r="C9" s="25">
        <v>3499004</v>
      </c>
      <c r="D9" s="25">
        <v>3886566</v>
      </c>
      <c r="E9" s="25">
        <v>4587868</v>
      </c>
      <c r="F9" s="25">
        <v>5208462</v>
      </c>
      <c r="G9" s="25">
        <v>5769172</v>
      </c>
      <c r="H9" s="25">
        <v>6251055</v>
      </c>
      <c r="I9" s="25">
        <v>6932340</v>
      </c>
      <c r="J9" s="25">
        <v>6190058</v>
      </c>
      <c r="K9" s="25">
        <v>7145554</v>
      </c>
      <c r="L9" s="25">
        <v>7942726</v>
      </c>
      <c r="M9" s="25">
        <v>8562318</v>
      </c>
    </row>
    <row r="10" spans="1:13">
      <c r="A10" s="27" t="s">
        <v>47</v>
      </c>
      <c r="B10" s="28">
        <v>2802530</v>
      </c>
      <c r="C10" s="28">
        <v>2837663</v>
      </c>
      <c r="D10" s="28">
        <v>3233116</v>
      </c>
      <c r="E10" s="28">
        <v>3822802</v>
      </c>
      <c r="F10" s="28">
        <v>4406673</v>
      </c>
      <c r="G10" s="28">
        <v>4838242</v>
      </c>
      <c r="H10" s="28">
        <v>5212208</v>
      </c>
      <c r="I10" s="28">
        <v>5831086</v>
      </c>
      <c r="J10" s="28">
        <v>5157644</v>
      </c>
      <c r="K10" s="28">
        <v>6060184</v>
      </c>
      <c r="L10" s="28">
        <v>6675068</v>
      </c>
      <c r="M10" s="28">
        <v>7020565</v>
      </c>
    </row>
    <row r="11" spans="1:13">
      <c r="A11" s="27" t="s">
        <v>48</v>
      </c>
      <c r="B11" s="28">
        <v>578220</v>
      </c>
      <c r="C11" s="28">
        <v>661341</v>
      </c>
      <c r="D11" s="28">
        <v>653450</v>
      </c>
      <c r="E11" s="28">
        <v>765066</v>
      </c>
      <c r="F11" s="28">
        <v>801789</v>
      </c>
      <c r="G11" s="28">
        <v>930930</v>
      </c>
      <c r="H11" s="28">
        <v>1038847</v>
      </c>
      <c r="I11" s="28">
        <v>1101254</v>
      </c>
      <c r="J11" s="28">
        <v>1032414</v>
      </c>
      <c r="K11" s="28">
        <v>1085370</v>
      </c>
      <c r="L11" s="28">
        <v>1267658</v>
      </c>
      <c r="M11" s="28">
        <v>1541753</v>
      </c>
    </row>
    <row r="12" spans="1:13">
      <c r="A12" s="26" t="s">
        <v>49</v>
      </c>
      <c r="B12" s="25">
        <v>3047574</v>
      </c>
      <c r="C12" s="25">
        <v>3134265</v>
      </c>
      <c r="D12" s="25">
        <v>3485272</v>
      </c>
      <c r="E12" s="25">
        <v>4272713</v>
      </c>
      <c r="F12" s="25">
        <v>5288297</v>
      </c>
      <c r="G12" s="25">
        <v>5494996</v>
      </c>
      <c r="H12" s="25">
        <v>5536632</v>
      </c>
      <c r="I12" s="25">
        <v>6699780</v>
      </c>
      <c r="J12" s="25">
        <v>5286372</v>
      </c>
      <c r="K12" s="25">
        <v>6547273</v>
      </c>
      <c r="L12" s="25">
        <v>7749631</v>
      </c>
      <c r="M12" s="25">
        <v>8481198</v>
      </c>
    </row>
    <row r="13" spans="1:13">
      <c r="A13" s="27" t="s">
        <v>50</v>
      </c>
      <c r="B13" s="28">
        <v>2429507</v>
      </c>
      <c r="C13" s="28">
        <v>2444673</v>
      </c>
      <c r="D13" s="28">
        <v>2769706</v>
      </c>
      <c r="E13" s="28">
        <v>3390119</v>
      </c>
      <c r="F13" s="28">
        <v>4264438</v>
      </c>
      <c r="G13" s="28">
        <v>4324105</v>
      </c>
      <c r="H13" s="28">
        <v>4295414</v>
      </c>
      <c r="I13" s="28">
        <v>5255545</v>
      </c>
      <c r="J13" s="28">
        <v>4036590</v>
      </c>
      <c r="K13" s="28">
        <v>5122935</v>
      </c>
      <c r="L13" s="28">
        <v>6160220</v>
      </c>
      <c r="M13" s="28">
        <v>6831798</v>
      </c>
    </row>
    <row r="14" spans="1:13">
      <c r="A14" s="27" t="s">
        <v>51</v>
      </c>
      <c r="B14" s="28">
        <v>618067</v>
      </c>
      <c r="C14" s="28">
        <v>689592</v>
      </c>
      <c r="D14" s="28">
        <v>715566</v>
      </c>
      <c r="E14" s="28">
        <v>882594</v>
      </c>
      <c r="F14" s="28">
        <v>1023859</v>
      </c>
      <c r="G14" s="28">
        <v>1170891</v>
      </c>
      <c r="H14" s="28">
        <v>1241218</v>
      </c>
      <c r="I14" s="28">
        <v>1444235</v>
      </c>
      <c r="J14" s="28">
        <v>1249782</v>
      </c>
      <c r="K14" s="28">
        <v>1424338</v>
      </c>
      <c r="L14" s="28">
        <v>1589411</v>
      </c>
      <c r="M14" s="28">
        <v>1649400</v>
      </c>
    </row>
    <row r="15" spans="1:13">
      <c r="A15" s="29" t="s">
        <v>52</v>
      </c>
      <c r="B15" s="30">
        <v>5282100</v>
      </c>
      <c r="C15" s="30">
        <v>5648176</v>
      </c>
      <c r="D15" s="30">
        <v>6237607</v>
      </c>
      <c r="E15" s="30">
        <v>6898776</v>
      </c>
      <c r="F15" s="30">
        <v>7528050</v>
      </c>
      <c r="G15" s="30">
        <v>8251855</v>
      </c>
      <c r="H15" s="30">
        <v>9061926</v>
      </c>
      <c r="I15" s="30">
        <v>9571391</v>
      </c>
      <c r="J15" s="30">
        <v>9546382</v>
      </c>
      <c r="K15" s="30">
        <v>10660210</v>
      </c>
      <c r="L15" s="30">
        <v>10987149</v>
      </c>
      <c r="M15" s="30">
        <v>12096553</v>
      </c>
    </row>
    <row r="16" spans="1:13">
      <c r="A16" s="26" t="s">
        <v>53</v>
      </c>
      <c r="B16" s="25">
        <v>62912</v>
      </c>
      <c r="C16" s="25">
        <v>121402</v>
      </c>
      <c r="D16" s="25">
        <v>79699</v>
      </c>
      <c r="E16" s="25">
        <v>55501</v>
      </c>
      <c r="F16" s="25">
        <v>67412</v>
      </c>
      <c r="G16" s="25">
        <v>121422</v>
      </c>
      <c r="H16" s="25">
        <v>-15359</v>
      </c>
      <c r="I16" s="25">
        <v>95274</v>
      </c>
      <c r="J16" s="25">
        <v>53016</v>
      </c>
      <c r="K16" s="25">
        <v>74220</v>
      </c>
      <c r="L16" s="25">
        <v>201682</v>
      </c>
      <c r="M16" s="25">
        <v>124864</v>
      </c>
    </row>
    <row r="17" spans="1:13">
      <c r="A17" s="31" t="s">
        <v>28</v>
      </c>
      <c r="B17" s="32">
        <v>5345012</v>
      </c>
      <c r="C17" s="32">
        <v>5769578</v>
      </c>
      <c r="D17" s="32">
        <v>6317306</v>
      </c>
      <c r="E17" s="32">
        <v>6954277</v>
      </c>
      <c r="F17" s="32">
        <v>7595462</v>
      </c>
      <c r="G17" s="32">
        <v>8373277</v>
      </c>
      <c r="H17" s="32">
        <v>9046567</v>
      </c>
      <c r="I17" s="32">
        <v>9666665</v>
      </c>
      <c r="J17" s="32">
        <v>9599398</v>
      </c>
      <c r="K17" s="32">
        <v>10734430</v>
      </c>
      <c r="L17" s="32">
        <v>11188831</v>
      </c>
      <c r="M17" s="32">
        <v>12221417</v>
      </c>
    </row>
    <row r="18" spans="1:13">
      <c r="A18" s="4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</row>
    <row r="19" spans="1:13">
      <c r="A19" s="23" t="s">
        <v>54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4"/>
      <c r="M19" s="4"/>
    </row>
    <row r="20" spans="1:13">
      <c r="A20" s="23" t="s">
        <v>55</v>
      </c>
      <c r="B20" s="33"/>
      <c r="C20" s="33"/>
      <c r="D20" s="33"/>
      <c r="E20" s="33"/>
      <c r="F20" s="33"/>
      <c r="G20" s="33"/>
      <c r="H20" s="33"/>
      <c r="I20" s="33"/>
      <c r="J20" s="33"/>
      <c r="K20" s="4"/>
      <c r="L20" s="4"/>
      <c r="M20" s="4"/>
    </row>
    <row r="21" spans="1:13">
      <c r="A21" s="4" t="s">
        <v>2</v>
      </c>
      <c r="B21" s="33"/>
      <c r="C21" s="33"/>
      <c r="D21" s="33"/>
      <c r="E21" s="33"/>
      <c r="F21" s="33"/>
      <c r="G21" s="33"/>
      <c r="H21" s="33"/>
      <c r="I21" s="33"/>
      <c r="J21" s="33"/>
      <c r="K21" s="5"/>
      <c r="L21" s="4"/>
      <c r="M21" s="5" t="s">
        <v>3</v>
      </c>
    </row>
    <row r="22" spans="1:13">
      <c r="A22" s="6"/>
      <c r="B22" s="7">
        <v>2001</v>
      </c>
      <c r="C22" s="7">
        <v>2002</v>
      </c>
      <c r="D22" s="7">
        <v>2003</v>
      </c>
      <c r="E22" s="7">
        <v>2004</v>
      </c>
      <c r="F22" s="7">
        <v>2005</v>
      </c>
      <c r="G22" s="7">
        <v>2006</v>
      </c>
      <c r="H22" s="7">
        <v>2007</v>
      </c>
      <c r="I22" s="7" t="s">
        <v>4</v>
      </c>
      <c r="J22" s="7" t="s">
        <v>5</v>
      </c>
      <c r="K22" s="8" t="s">
        <v>6</v>
      </c>
      <c r="L22" s="8" t="s">
        <v>7</v>
      </c>
      <c r="M22" s="8" t="s">
        <v>8</v>
      </c>
    </row>
    <row r="23" spans="1:13">
      <c r="A23" s="24" t="s">
        <v>42</v>
      </c>
      <c r="B23" s="26">
        <v>3023108</v>
      </c>
      <c r="C23" s="26">
        <v>3211201</v>
      </c>
      <c r="D23" s="26">
        <v>3447105</v>
      </c>
      <c r="E23" s="26">
        <v>3703164</v>
      </c>
      <c r="F23" s="26">
        <v>3858725</v>
      </c>
      <c r="G23" s="26">
        <v>3966800</v>
      </c>
      <c r="H23" s="26">
        <v>4014069</v>
      </c>
      <c r="I23" s="26">
        <v>4127803</v>
      </c>
      <c r="J23" s="26">
        <v>4076145</v>
      </c>
      <c r="K23" s="26">
        <v>4280043</v>
      </c>
      <c r="L23" s="26">
        <v>4353981</v>
      </c>
      <c r="M23" s="26">
        <v>4621235</v>
      </c>
    </row>
    <row r="24" spans="1:13">
      <c r="A24" s="24" t="s">
        <v>43</v>
      </c>
      <c r="B24" s="26">
        <v>734912</v>
      </c>
      <c r="C24" s="26">
        <v>759992</v>
      </c>
      <c r="D24" s="26">
        <v>798944</v>
      </c>
      <c r="E24" s="26">
        <v>830075</v>
      </c>
      <c r="F24" s="26">
        <v>896434</v>
      </c>
      <c r="G24" s="26">
        <v>916734</v>
      </c>
      <c r="H24" s="26">
        <v>995124</v>
      </c>
      <c r="I24" s="26">
        <v>1044146</v>
      </c>
      <c r="J24" s="26">
        <v>1138274</v>
      </c>
      <c r="K24" s="26">
        <v>1244618</v>
      </c>
      <c r="L24" s="26">
        <v>1284026</v>
      </c>
      <c r="M24" s="26">
        <v>1358406</v>
      </c>
    </row>
    <row r="25" spans="1:13">
      <c r="A25" s="24" t="s">
        <v>44</v>
      </c>
      <c r="B25" s="26">
        <v>1190489</v>
      </c>
      <c r="C25" s="26">
        <v>1264206</v>
      </c>
      <c r="D25" s="26">
        <v>1423985</v>
      </c>
      <c r="E25" s="26">
        <v>1649896</v>
      </c>
      <c r="F25" s="26">
        <v>1885491</v>
      </c>
      <c r="G25" s="26">
        <v>1934758</v>
      </c>
      <c r="H25" s="26">
        <v>1968711</v>
      </c>
      <c r="I25" s="26">
        <v>2014697</v>
      </c>
      <c r="J25" s="26">
        <v>1795686</v>
      </c>
      <c r="K25" s="26">
        <v>2003973</v>
      </c>
      <c r="L25" s="26">
        <v>2101554</v>
      </c>
      <c r="M25" s="26">
        <v>2316364</v>
      </c>
    </row>
    <row r="26" spans="1:13">
      <c r="A26" s="24" t="s">
        <v>45</v>
      </c>
      <c r="B26" s="26">
        <v>34017</v>
      </c>
      <c r="C26" s="26">
        <v>48038</v>
      </c>
      <c r="D26" s="26">
        <v>49545</v>
      </c>
      <c r="E26" s="26">
        <v>54189</v>
      </c>
      <c r="F26" s="26">
        <v>187949</v>
      </c>
      <c r="G26" s="26">
        <v>11062</v>
      </c>
      <c r="H26" s="26">
        <v>3056</v>
      </c>
      <c r="I26" s="26">
        <v>138571</v>
      </c>
      <c r="J26" s="26">
        <v>-183422.42703532986</v>
      </c>
      <c r="K26" s="26">
        <v>107396</v>
      </c>
      <c r="L26" s="26">
        <v>60625</v>
      </c>
      <c r="M26" s="26">
        <v>121502</v>
      </c>
    </row>
    <row r="27" spans="1:13">
      <c r="A27" s="26" t="s">
        <v>46</v>
      </c>
      <c r="B27" s="26">
        <v>3304461</v>
      </c>
      <c r="C27" s="26">
        <v>3499004</v>
      </c>
      <c r="D27" s="26">
        <v>3818598</v>
      </c>
      <c r="E27" s="26">
        <v>4377298</v>
      </c>
      <c r="F27" s="26">
        <v>4716966</v>
      </c>
      <c r="G27" s="26">
        <v>5225816</v>
      </c>
      <c r="H27" s="26">
        <v>5690587</v>
      </c>
      <c r="I27" s="26">
        <v>6047023</v>
      </c>
      <c r="J27" s="26">
        <v>5288432</v>
      </c>
      <c r="K27" s="26">
        <v>6035916</v>
      </c>
      <c r="L27" s="26">
        <v>6590077</v>
      </c>
      <c r="M27" s="26">
        <v>6924650</v>
      </c>
    </row>
    <row r="28" spans="1:13">
      <c r="A28" s="27" t="s">
        <v>47</v>
      </c>
      <c r="B28" s="27">
        <v>2721384</v>
      </c>
      <c r="C28" s="27">
        <v>2837663</v>
      </c>
      <c r="D28" s="27">
        <v>3172661</v>
      </c>
      <c r="E28" s="27">
        <v>3657091</v>
      </c>
      <c r="F28" s="27">
        <v>3960007</v>
      </c>
      <c r="G28" s="27">
        <v>4379385</v>
      </c>
      <c r="H28" s="27">
        <v>4764329</v>
      </c>
      <c r="I28" s="27">
        <v>5087945</v>
      </c>
      <c r="J28" s="27">
        <v>4380482</v>
      </c>
      <c r="K28" s="27">
        <v>5096976</v>
      </c>
      <c r="L28" s="27">
        <v>5522872</v>
      </c>
      <c r="M28" s="27">
        <v>5656931</v>
      </c>
    </row>
    <row r="29" spans="1:13">
      <c r="A29" s="27" t="s">
        <v>48</v>
      </c>
      <c r="B29" s="27">
        <v>581590</v>
      </c>
      <c r="C29" s="27">
        <v>661341</v>
      </c>
      <c r="D29" s="27">
        <v>645937</v>
      </c>
      <c r="E29" s="27">
        <v>720059</v>
      </c>
      <c r="F29" s="27">
        <v>757108</v>
      </c>
      <c r="G29" s="27">
        <v>846993</v>
      </c>
      <c r="H29" s="27">
        <v>926894</v>
      </c>
      <c r="I29" s="27">
        <v>960356</v>
      </c>
      <c r="J29" s="27">
        <v>909028</v>
      </c>
      <c r="K29" s="27">
        <v>936599</v>
      </c>
      <c r="L29" s="27">
        <v>1065743</v>
      </c>
      <c r="M29" s="27">
        <v>1268540</v>
      </c>
    </row>
    <row r="30" spans="1:13">
      <c r="A30" s="26" t="s">
        <v>49</v>
      </c>
      <c r="B30" s="26">
        <v>2950704</v>
      </c>
      <c r="C30" s="26">
        <v>3134265</v>
      </c>
      <c r="D30" s="26">
        <v>3482049</v>
      </c>
      <c r="E30" s="26">
        <v>4189077</v>
      </c>
      <c r="F30" s="26">
        <v>4867280</v>
      </c>
      <c r="G30" s="26">
        <v>5010545</v>
      </c>
      <c r="H30" s="26">
        <v>5221008</v>
      </c>
      <c r="I30" s="26">
        <v>5816131</v>
      </c>
      <c r="J30" s="26">
        <v>4596592</v>
      </c>
      <c r="K30" s="26">
        <v>5645875</v>
      </c>
      <c r="L30" s="26">
        <v>6344475</v>
      </c>
      <c r="M30" s="26">
        <v>6723136</v>
      </c>
    </row>
    <row r="31" spans="1:13">
      <c r="A31" s="27" t="s">
        <v>50</v>
      </c>
      <c r="B31" s="27">
        <v>2324968</v>
      </c>
      <c r="C31" s="27">
        <v>2444673</v>
      </c>
      <c r="D31" s="27">
        <v>2773289</v>
      </c>
      <c r="E31" s="27">
        <v>3344791</v>
      </c>
      <c r="F31" s="27">
        <v>3905800</v>
      </c>
      <c r="G31" s="27">
        <v>3942551</v>
      </c>
      <c r="H31" s="27">
        <v>4111833</v>
      </c>
      <c r="I31" s="27">
        <v>4563356</v>
      </c>
      <c r="J31" s="27">
        <v>3515265</v>
      </c>
      <c r="K31" s="27">
        <v>4435508</v>
      </c>
      <c r="L31" s="27">
        <v>5031714</v>
      </c>
      <c r="M31" s="27">
        <v>5387995</v>
      </c>
    </row>
    <row r="32" spans="1:13">
      <c r="A32" s="27" t="s">
        <v>51</v>
      </c>
      <c r="B32" s="27">
        <v>624428</v>
      </c>
      <c r="C32" s="27">
        <v>689592</v>
      </c>
      <c r="D32" s="27">
        <v>708759</v>
      </c>
      <c r="E32" s="27">
        <v>844377</v>
      </c>
      <c r="F32" s="27">
        <v>962177</v>
      </c>
      <c r="G32" s="27">
        <v>1070748</v>
      </c>
      <c r="H32" s="27">
        <v>1112034</v>
      </c>
      <c r="I32" s="27">
        <v>1254860</v>
      </c>
      <c r="J32" s="27">
        <v>1083036</v>
      </c>
      <c r="K32" s="27">
        <v>1213044</v>
      </c>
      <c r="L32" s="27">
        <v>1316544</v>
      </c>
      <c r="M32" s="27">
        <v>1338361</v>
      </c>
    </row>
    <row r="33" spans="1:13">
      <c r="A33" s="34" t="s">
        <v>56</v>
      </c>
      <c r="B33" s="27">
        <v>5336104</v>
      </c>
      <c r="C33" s="27">
        <v>5648176</v>
      </c>
      <c r="D33" s="27">
        <v>6056129</v>
      </c>
      <c r="E33" s="27">
        <v>6425306</v>
      </c>
      <c r="F33" s="27">
        <v>6677737</v>
      </c>
      <c r="G33" s="27">
        <v>7042433</v>
      </c>
      <c r="H33" s="27">
        <v>7448316</v>
      </c>
      <c r="I33" s="27">
        <v>7555302</v>
      </c>
      <c r="J33" s="27">
        <v>7517891.5729646701</v>
      </c>
      <c r="K33" s="27">
        <v>8021053</v>
      </c>
      <c r="L33" s="27">
        <v>8040543</v>
      </c>
      <c r="M33" s="27">
        <v>8616622</v>
      </c>
    </row>
    <row r="34" spans="1:13">
      <c r="A34" s="35" t="s">
        <v>57</v>
      </c>
      <c r="B34" s="27">
        <v>-305</v>
      </c>
      <c r="C34" s="27">
        <v>0</v>
      </c>
      <c r="D34" s="27">
        <v>0</v>
      </c>
      <c r="E34" s="27">
        <v>-8882</v>
      </c>
      <c r="F34" s="27">
        <v>-24676</v>
      </c>
      <c r="G34" s="27">
        <v>-24933</v>
      </c>
      <c r="H34" s="27">
        <v>-15872</v>
      </c>
      <c r="I34" s="27">
        <v>-50442</v>
      </c>
      <c r="J34" s="27">
        <v>-20492.427035329863</v>
      </c>
      <c r="K34" s="27">
        <v>-73649</v>
      </c>
      <c r="L34" s="27">
        <v>-98801</v>
      </c>
      <c r="M34" s="27">
        <v>-120432</v>
      </c>
    </row>
    <row r="35" spans="1:13">
      <c r="A35" s="36" t="s">
        <v>58</v>
      </c>
      <c r="B35" s="37">
        <v>-5.7154539691391722E-3</v>
      </c>
      <c r="C35" s="37">
        <v>0</v>
      </c>
      <c r="D35" s="37">
        <v>0</v>
      </c>
      <c r="E35" s="37">
        <v>-0.13804383707780998</v>
      </c>
      <c r="F35" s="37">
        <v>-0.36816591278394811</v>
      </c>
      <c r="G35" s="37">
        <v>-0.35279055874564869</v>
      </c>
      <c r="H35" s="37">
        <v>-0.21264201812708897</v>
      </c>
      <c r="I35" s="37">
        <v>-0.66320927972332488</v>
      </c>
      <c r="J35" s="37">
        <v>-0.27184111389562887</v>
      </c>
      <c r="K35" s="37">
        <v>-0.90984201765549866</v>
      </c>
      <c r="L35" s="37">
        <v>-1.2138693241126066</v>
      </c>
      <c r="M35" s="37">
        <v>-1.3784051237407942</v>
      </c>
    </row>
    <row r="36" spans="1:13">
      <c r="A36" s="29" t="s">
        <v>52</v>
      </c>
      <c r="B36" s="29">
        <v>5336409</v>
      </c>
      <c r="C36" s="29">
        <v>5648176</v>
      </c>
      <c r="D36" s="29">
        <v>6056129</v>
      </c>
      <c r="E36" s="29">
        <v>6434188</v>
      </c>
      <c r="F36" s="29">
        <v>6702413</v>
      </c>
      <c r="G36" s="29">
        <v>7067366</v>
      </c>
      <c r="H36" s="29">
        <v>7464188</v>
      </c>
      <c r="I36" s="29">
        <v>7605744</v>
      </c>
      <c r="J36" s="29">
        <v>7538384</v>
      </c>
      <c r="K36" s="29">
        <v>8094702</v>
      </c>
      <c r="L36" s="29">
        <v>8139344</v>
      </c>
      <c r="M36" s="29">
        <v>8737054</v>
      </c>
    </row>
    <row r="37" spans="1:13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</row>
    <row r="38" spans="1:13">
      <c r="A38" s="31" t="s">
        <v>28</v>
      </c>
      <c r="B38" s="31">
        <v>5435365</v>
      </c>
      <c r="C38" s="31">
        <v>5769578</v>
      </c>
      <c r="D38" s="31">
        <v>6184371</v>
      </c>
      <c r="E38" s="31">
        <v>6573325</v>
      </c>
      <c r="F38" s="31">
        <v>6847386</v>
      </c>
      <c r="G38" s="31">
        <v>7183962</v>
      </c>
      <c r="H38" s="31">
        <v>7575233</v>
      </c>
      <c r="I38" s="31">
        <v>7700446</v>
      </c>
      <c r="J38" s="31">
        <v>7634207</v>
      </c>
      <c r="K38" s="31">
        <v>8200429</v>
      </c>
      <c r="L38" s="31">
        <v>8250937</v>
      </c>
      <c r="M38" s="31">
        <v>8833103</v>
      </c>
    </row>
    <row r="39" spans="1:13">
      <c r="A39" s="38" t="s">
        <v>59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workbookViewId="0">
      <selection activeCell="R25" sqref="R25"/>
    </sheetView>
  </sheetViews>
  <sheetFormatPr defaultRowHeight="15"/>
  <sheetData>
    <row r="1" spans="1:13">
      <c r="A1" s="23" t="s">
        <v>60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>
      <c r="A2" s="23" t="s">
        <v>61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>
      <c r="A3" s="4" t="s">
        <v>2</v>
      </c>
      <c r="B3" s="5"/>
      <c r="C3" s="5"/>
      <c r="D3" s="4"/>
      <c r="E3" s="4"/>
      <c r="F3" s="4"/>
      <c r="G3" s="4"/>
      <c r="H3" s="4"/>
      <c r="I3" s="4"/>
      <c r="J3" s="4"/>
      <c r="K3" s="5"/>
      <c r="L3" s="5"/>
      <c r="M3" s="5"/>
    </row>
    <row r="4" spans="1:13">
      <c r="A4" s="6"/>
      <c r="B4" s="7">
        <v>2001</v>
      </c>
      <c r="C4" s="7">
        <v>2002</v>
      </c>
      <c r="D4" s="7">
        <v>2003</v>
      </c>
      <c r="E4" s="7">
        <v>2004</v>
      </c>
      <c r="F4" s="7">
        <v>2005</v>
      </c>
      <c r="G4" s="7">
        <v>2006</v>
      </c>
      <c r="H4" s="7">
        <v>2007</v>
      </c>
      <c r="I4" s="7" t="s">
        <v>4</v>
      </c>
      <c r="J4" s="7" t="s">
        <v>5</v>
      </c>
      <c r="K4" s="8" t="s">
        <v>6</v>
      </c>
      <c r="L4" s="8" t="s">
        <v>7</v>
      </c>
      <c r="M4" s="8" t="s">
        <v>8</v>
      </c>
    </row>
    <row r="5" spans="1:13">
      <c r="A5" s="24" t="s">
        <v>42</v>
      </c>
      <c r="B5" s="39">
        <v>94.142596492714091</v>
      </c>
      <c r="C5" s="39">
        <v>100</v>
      </c>
      <c r="D5" s="39">
        <v>107.34628570432059</v>
      </c>
      <c r="E5" s="39">
        <v>115.32021819873623</v>
      </c>
      <c r="F5" s="39">
        <v>120.16454279878462</v>
      </c>
      <c r="G5" s="39">
        <v>123.53010602575172</v>
      </c>
      <c r="H5" s="39">
        <v>125.00210980253181</v>
      </c>
      <c r="I5" s="39">
        <v>128.5438999302753</v>
      </c>
      <c r="J5" s="39">
        <v>126.93521831862907</v>
      </c>
      <c r="K5" s="39">
        <v>133.28480528001828</v>
      </c>
      <c r="L5" s="39">
        <v>135.58730829991643</v>
      </c>
      <c r="M5" s="39">
        <v>143.90986425328092</v>
      </c>
    </row>
    <row r="6" spans="1:13">
      <c r="A6" s="24" t="s">
        <v>43</v>
      </c>
      <c r="B6" s="39">
        <v>96.699965262792233</v>
      </c>
      <c r="C6" s="39">
        <v>100</v>
      </c>
      <c r="D6" s="39">
        <v>105.12531710860114</v>
      </c>
      <c r="E6" s="39">
        <v>109.22154443730986</v>
      </c>
      <c r="F6" s="39">
        <v>117.9530837166707</v>
      </c>
      <c r="G6" s="39">
        <v>120.62416446488911</v>
      </c>
      <c r="H6" s="39">
        <v>130.93874672364973</v>
      </c>
      <c r="I6" s="39">
        <v>137.38907777976613</v>
      </c>
      <c r="J6" s="39">
        <v>149.77447131022436</v>
      </c>
      <c r="K6" s="39">
        <v>163.76725018158092</v>
      </c>
      <c r="L6" s="39">
        <v>168.95256792176767</v>
      </c>
      <c r="M6" s="39">
        <v>178.73951304750582</v>
      </c>
    </row>
    <row r="7" spans="1:13">
      <c r="A7" s="24" t="s">
        <v>44</v>
      </c>
      <c r="B7" s="39">
        <v>94.168909180940446</v>
      </c>
      <c r="C7" s="39">
        <v>100</v>
      </c>
      <c r="D7" s="39">
        <v>112.63868388537944</v>
      </c>
      <c r="E7" s="39">
        <v>130.50847725766212</v>
      </c>
      <c r="F7" s="39">
        <v>149.14428502949679</v>
      </c>
      <c r="G7" s="39">
        <v>153.04135560185603</v>
      </c>
      <c r="H7" s="39">
        <v>155.72707296121041</v>
      </c>
      <c r="I7" s="39">
        <v>159.36461304565867</v>
      </c>
      <c r="J7" s="39">
        <v>142.04061679821166</v>
      </c>
      <c r="K7" s="39">
        <v>158.51633357221843</v>
      </c>
      <c r="L7" s="39">
        <v>166.23509143288354</v>
      </c>
      <c r="M7" s="39">
        <v>183.22678424244148</v>
      </c>
    </row>
    <row r="8" spans="1:13">
      <c r="A8" s="24" t="s">
        <v>45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</row>
    <row r="9" spans="1:13">
      <c r="A9" s="26" t="s">
        <v>46</v>
      </c>
      <c r="B9" s="39">
        <v>94.440046367480576</v>
      </c>
      <c r="C9" s="39">
        <v>100</v>
      </c>
      <c r="D9" s="39">
        <v>109.13385637741483</v>
      </c>
      <c r="E9" s="39">
        <v>125.10125738638766</v>
      </c>
      <c r="F9" s="39">
        <v>134.8088198813148</v>
      </c>
      <c r="G9" s="39">
        <v>149.35152974960877</v>
      </c>
      <c r="H9" s="39">
        <v>162.6344811266292</v>
      </c>
      <c r="I9" s="39">
        <v>172.82126570875599</v>
      </c>
      <c r="J9" s="39">
        <v>151.14106757237204</v>
      </c>
      <c r="K9" s="39">
        <v>172.50383251919689</v>
      </c>
      <c r="L9" s="39">
        <v>188.34151089852998</v>
      </c>
      <c r="M9" s="39">
        <v>197.90346052762442</v>
      </c>
    </row>
    <row r="10" spans="1:13">
      <c r="A10" s="27" t="s">
        <v>47</v>
      </c>
      <c r="B10" s="37">
        <v>95.902297066283069</v>
      </c>
      <c r="C10" s="37">
        <v>100</v>
      </c>
      <c r="D10" s="39">
        <v>111.80541875479928</v>
      </c>
      <c r="E10" s="39">
        <v>128.87686099441689</v>
      </c>
      <c r="F10" s="39">
        <v>139.55170152340148</v>
      </c>
      <c r="G10" s="39">
        <v>154.33069395484947</v>
      </c>
      <c r="H10" s="39">
        <v>167.89622305397083</v>
      </c>
      <c r="I10" s="39">
        <v>179.30053709689983</v>
      </c>
      <c r="J10" s="39">
        <v>154.36935252706192</v>
      </c>
      <c r="K10" s="39">
        <v>179.61879194252458</v>
      </c>
      <c r="L10" s="39">
        <v>194.62748043019911</v>
      </c>
      <c r="M10" s="39">
        <v>199.35175530004798</v>
      </c>
    </row>
    <row r="11" spans="1:13">
      <c r="A11" s="27" t="s">
        <v>48</v>
      </c>
      <c r="B11" s="37">
        <v>87.941016812809124</v>
      </c>
      <c r="C11" s="37">
        <v>100</v>
      </c>
      <c r="D11" s="39">
        <v>97.670793130926413</v>
      </c>
      <c r="E11" s="39">
        <v>108.87862691107917</v>
      </c>
      <c r="F11" s="39">
        <v>114.48072930606149</v>
      </c>
      <c r="G11" s="39">
        <v>128.07205360018509</v>
      </c>
      <c r="H11" s="39">
        <v>140.15371797605169</v>
      </c>
      <c r="I11" s="39">
        <v>145.21343754583489</v>
      </c>
      <c r="J11" s="39">
        <v>137.45223719684699</v>
      </c>
      <c r="K11" s="39">
        <v>141.62119088337178</v>
      </c>
      <c r="L11" s="39">
        <v>161.14878708563356</v>
      </c>
      <c r="M11" s="39">
        <v>191.81330055145526</v>
      </c>
    </row>
    <row r="12" spans="1:13">
      <c r="A12" s="26" t="s">
        <v>49</v>
      </c>
      <c r="B12" s="39">
        <v>94.143411613249043</v>
      </c>
      <c r="C12" s="39">
        <v>100</v>
      </c>
      <c r="D12" s="39">
        <v>111.09619001584103</v>
      </c>
      <c r="E12" s="39">
        <v>133.65420601002148</v>
      </c>
      <c r="F12" s="39">
        <v>155.29254865175727</v>
      </c>
      <c r="G12" s="39">
        <v>159.86347676408982</v>
      </c>
      <c r="H12" s="39">
        <v>166.57838440591337</v>
      </c>
      <c r="I12" s="39">
        <v>185.56602584657011</v>
      </c>
      <c r="J12" s="39">
        <v>146.65613788240628</v>
      </c>
      <c r="K12" s="39">
        <v>180.1339388979554</v>
      </c>
      <c r="L12" s="39">
        <v>202.42305612320601</v>
      </c>
      <c r="M12" s="39">
        <v>214.50438938634747</v>
      </c>
    </row>
    <row r="13" spans="1:13">
      <c r="A13" s="27" t="s">
        <v>50</v>
      </c>
      <c r="B13" s="37">
        <v>95.103435101545273</v>
      </c>
      <c r="C13" s="37">
        <v>100</v>
      </c>
      <c r="D13" s="39">
        <v>113.44212497949624</v>
      </c>
      <c r="E13" s="39">
        <v>136.81956646144496</v>
      </c>
      <c r="F13" s="39">
        <v>159.76778898445724</v>
      </c>
      <c r="G13" s="39">
        <v>161.27109842502455</v>
      </c>
      <c r="H13" s="39">
        <v>168.19562370918322</v>
      </c>
      <c r="I13" s="39">
        <v>186.66529224972012</v>
      </c>
      <c r="J13" s="39">
        <v>143.7928508229935</v>
      </c>
      <c r="K13" s="39">
        <v>181.4356357680557</v>
      </c>
      <c r="L13" s="39">
        <v>205.82360094785685</v>
      </c>
      <c r="M13" s="39">
        <v>220.39737011862121</v>
      </c>
    </row>
    <row r="14" spans="1:13">
      <c r="A14" s="27" t="s">
        <v>51</v>
      </c>
      <c r="B14" s="37">
        <v>90.550354412464188</v>
      </c>
      <c r="C14" s="37">
        <v>100</v>
      </c>
      <c r="D14" s="39">
        <v>102.77946959941531</v>
      </c>
      <c r="E14" s="39">
        <v>122.44588104270352</v>
      </c>
      <c r="F14" s="39">
        <v>139.52844580563581</v>
      </c>
      <c r="G14" s="39">
        <v>155.27268297776078</v>
      </c>
      <c r="H14" s="39">
        <v>161.25970138864724</v>
      </c>
      <c r="I14" s="39">
        <v>181.97136857736172</v>
      </c>
      <c r="J14" s="39">
        <v>157.05460620192812</v>
      </c>
      <c r="K14" s="39">
        <v>175.90749312637038</v>
      </c>
      <c r="L14" s="39">
        <v>190.91636793930326</v>
      </c>
      <c r="M14" s="39">
        <v>194.08012273924294</v>
      </c>
    </row>
    <row r="15" spans="1:13">
      <c r="A15" s="29" t="s">
        <v>52</v>
      </c>
      <c r="B15" s="40">
        <v>94.480218038531376</v>
      </c>
      <c r="C15" s="40">
        <v>100</v>
      </c>
      <c r="D15" s="40">
        <v>107.22273880983879</v>
      </c>
      <c r="E15" s="40">
        <v>113.91620940990506</v>
      </c>
      <c r="F15" s="40">
        <v>118.66508763183016</v>
      </c>
      <c r="G15" s="40">
        <v>125.12651872037982</v>
      </c>
      <c r="H15" s="40">
        <v>132.1521850593891</v>
      </c>
      <c r="I15" s="40">
        <v>134.65841007787296</v>
      </c>
      <c r="J15" s="40">
        <v>133.46581268005815</v>
      </c>
      <c r="K15" s="40">
        <v>143.3153287008054</v>
      </c>
      <c r="L15" s="40">
        <v>144.10570775414936</v>
      </c>
      <c r="M15" s="40">
        <v>154.68806212837566</v>
      </c>
    </row>
    <row r="16" spans="1:13">
      <c r="A16" s="26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</row>
    <row r="17" spans="1:13">
      <c r="A17" s="31" t="s">
        <v>28</v>
      </c>
      <c r="B17" s="41">
        <v>94.207323308567808</v>
      </c>
      <c r="C17" s="41">
        <v>100</v>
      </c>
      <c r="D17" s="41">
        <v>107.18931263257035</v>
      </c>
      <c r="E17" s="41">
        <v>113.93077621968192</v>
      </c>
      <c r="F17" s="41">
        <v>118.68088099337594</v>
      </c>
      <c r="G17" s="41">
        <v>124.51451388645755</v>
      </c>
      <c r="H17" s="41">
        <v>131.29613638987115</v>
      </c>
      <c r="I17" s="41">
        <v>133.46636443774571</v>
      </c>
      <c r="J17" s="41">
        <v>132.31829086980019</v>
      </c>
      <c r="K17" s="41">
        <v>142.13221486909441</v>
      </c>
      <c r="L17" s="41">
        <v>143.00763418052412</v>
      </c>
      <c r="M17" s="41">
        <v>153.09790421413837</v>
      </c>
    </row>
    <row r="18" spans="1:1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>
      <c r="A19" s="23" t="s">
        <v>62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>
      <c r="A20" s="23" t="s">
        <v>55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>
      <c r="A21" s="4" t="s">
        <v>2</v>
      </c>
      <c r="B21" s="5"/>
      <c r="C21" s="5"/>
      <c r="D21" s="4"/>
      <c r="E21" s="4"/>
      <c r="F21" s="4"/>
      <c r="G21" s="4"/>
      <c r="H21" s="4"/>
      <c r="I21" s="4"/>
      <c r="J21" s="4"/>
      <c r="K21" s="42"/>
      <c r="L21" s="4"/>
      <c r="M21" s="5" t="s">
        <v>63</v>
      </c>
    </row>
    <row r="22" spans="1:13">
      <c r="A22" s="6"/>
      <c r="B22" s="7">
        <v>2001</v>
      </c>
      <c r="C22" s="7">
        <v>2002</v>
      </c>
      <c r="D22" s="7">
        <v>2003</v>
      </c>
      <c r="E22" s="7">
        <v>2004</v>
      </c>
      <c r="F22" s="7">
        <v>2005</v>
      </c>
      <c r="G22" s="7">
        <v>2006</v>
      </c>
      <c r="H22" s="7">
        <v>2007</v>
      </c>
      <c r="I22" s="7" t="s">
        <v>4</v>
      </c>
      <c r="J22" s="7" t="s">
        <v>5</v>
      </c>
      <c r="K22" s="8" t="s">
        <v>6</v>
      </c>
      <c r="L22" s="8" t="s">
        <v>7</v>
      </c>
      <c r="M22" s="8" t="s">
        <v>8</v>
      </c>
    </row>
    <row r="23" spans="1:13">
      <c r="A23" s="24" t="s">
        <v>42</v>
      </c>
      <c r="B23" s="39">
        <v>5.8955773099420981</v>
      </c>
      <c r="C23" s="39">
        <v>6.2218418925159114</v>
      </c>
      <c r="D23" s="39">
        <v>7.3462857043205929</v>
      </c>
      <c r="E23" s="39">
        <v>7.4282332566022689</v>
      </c>
      <c r="F23" s="39">
        <v>4.2007591346211086</v>
      </c>
      <c r="G23" s="39">
        <v>2.8007955995827558</v>
      </c>
      <c r="H23" s="39">
        <v>1.1916154078854362</v>
      </c>
      <c r="I23" s="39">
        <v>2.8333842791441839</v>
      </c>
      <c r="J23" s="39">
        <v>-1.2514647622476076</v>
      </c>
      <c r="K23" s="39">
        <v>5.0022263682965047</v>
      </c>
      <c r="L23" s="39">
        <v>1.7275060087013117</v>
      </c>
      <c r="M23" s="39">
        <v>6.1381526469683791</v>
      </c>
    </row>
    <row r="24" spans="1:13">
      <c r="A24" s="24" t="s">
        <v>43</v>
      </c>
      <c r="B24" s="39">
        <v>2.5979229460158848</v>
      </c>
      <c r="C24" s="39">
        <v>3.412653487764544</v>
      </c>
      <c r="D24" s="39">
        <v>5.1253171086011378</v>
      </c>
      <c r="E24" s="39">
        <v>3.8965184042936585</v>
      </c>
      <c r="F24" s="39">
        <v>7.9943378610366693</v>
      </c>
      <c r="G24" s="39">
        <v>2.2645281191922635</v>
      </c>
      <c r="H24" s="39">
        <v>8.5510082532119611</v>
      </c>
      <c r="I24" s="39">
        <v>4.9262202499387229</v>
      </c>
      <c r="J24" s="39">
        <v>9.0148312592300357</v>
      </c>
      <c r="K24" s="39">
        <v>9.3425660254033716</v>
      </c>
      <c r="L24" s="39">
        <v>3.1662727037532932</v>
      </c>
      <c r="M24" s="39">
        <v>5.7927175929459338</v>
      </c>
    </row>
    <row r="25" spans="1:13">
      <c r="A25" s="24" t="s">
        <v>44</v>
      </c>
      <c r="B25" s="39">
        <v>1.8348404116543549</v>
      </c>
      <c r="C25" s="39">
        <v>6.1921613723436337</v>
      </c>
      <c r="D25" s="39">
        <v>12.638683885379436</v>
      </c>
      <c r="E25" s="39">
        <v>15.864703631007359</v>
      </c>
      <c r="F25" s="39">
        <v>14.279384882441093</v>
      </c>
      <c r="G25" s="39">
        <v>2.6129533368231392</v>
      </c>
      <c r="H25" s="39">
        <v>1.7548964780091296</v>
      </c>
      <c r="I25" s="39">
        <v>2.33584309733628</v>
      </c>
      <c r="J25" s="39">
        <v>-10.870666904254094</v>
      </c>
      <c r="K25" s="39">
        <v>11.599299654839427</v>
      </c>
      <c r="L25" s="39">
        <v>4.8693769826240185</v>
      </c>
      <c r="M25" s="39">
        <v>10.221483721094017</v>
      </c>
    </row>
    <row r="26" spans="1:13">
      <c r="A26" s="24" t="s">
        <v>45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</row>
    <row r="27" spans="1:13">
      <c r="A27" s="26" t="s">
        <v>46</v>
      </c>
      <c r="B27" s="39">
        <v>-2.0422760213193669E-2</v>
      </c>
      <c r="C27" s="39">
        <v>5.8872838868426527</v>
      </c>
      <c r="D27" s="39">
        <v>9.133856377414844</v>
      </c>
      <c r="E27" s="39">
        <v>14.631024265974048</v>
      </c>
      <c r="F27" s="39">
        <v>7.7597641284646386</v>
      </c>
      <c r="G27" s="39">
        <v>10.787654606795982</v>
      </c>
      <c r="H27" s="39">
        <v>8.8937497990744276</v>
      </c>
      <c r="I27" s="39">
        <v>6.2636069003074795</v>
      </c>
      <c r="J27" s="39">
        <v>-12.544867118911242</v>
      </c>
      <c r="K27" s="39">
        <v>14.134321855703163</v>
      </c>
      <c r="L27" s="39">
        <v>9.1810588484001414</v>
      </c>
      <c r="M27" s="39">
        <v>5.0769209525169572</v>
      </c>
    </row>
    <row r="28" spans="1:13">
      <c r="A28" s="27" t="s">
        <v>47</v>
      </c>
      <c r="B28" s="37">
        <v>-0.9888439886588003</v>
      </c>
      <c r="C28" s="37">
        <v>4.2727891396436348</v>
      </c>
      <c r="D28" s="37">
        <v>11.805418754799277</v>
      </c>
      <c r="E28" s="37">
        <v>15.268886275590134</v>
      </c>
      <c r="F28" s="37">
        <v>8.2829768250229421</v>
      </c>
      <c r="G28" s="37">
        <v>10.590334815064722</v>
      </c>
      <c r="H28" s="37">
        <v>8.7899099987783842</v>
      </c>
      <c r="I28" s="37">
        <v>6.7924780173661503</v>
      </c>
      <c r="J28" s="37">
        <v>-13.904690400544808</v>
      </c>
      <c r="K28" s="37">
        <v>16.356510539251161</v>
      </c>
      <c r="L28" s="37">
        <v>8.3558564921631984</v>
      </c>
      <c r="M28" s="37">
        <v>2.4273421509678315</v>
      </c>
    </row>
    <row r="29" spans="1:13">
      <c r="A29" s="27" t="s">
        <v>48</v>
      </c>
      <c r="B29" s="37">
        <v>4.7332461741814456</v>
      </c>
      <c r="C29" s="37">
        <v>13.712581027871877</v>
      </c>
      <c r="D29" s="37">
        <v>-2.3292068690735874</v>
      </c>
      <c r="E29" s="37">
        <v>11.475112898007083</v>
      </c>
      <c r="F29" s="37">
        <v>5.1452728179218781</v>
      </c>
      <c r="G29" s="37">
        <v>11.872150340506238</v>
      </c>
      <c r="H29" s="37">
        <v>9.4334900052302544</v>
      </c>
      <c r="I29" s="37">
        <v>3.6101215457215119</v>
      </c>
      <c r="J29" s="37">
        <v>-5.3446846794313956</v>
      </c>
      <c r="K29" s="37">
        <v>3.0330198849760137</v>
      </c>
      <c r="L29" s="37">
        <v>13.78861177515671</v>
      </c>
      <c r="M29" s="37">
        <v>19.028696411799089</v>
      </c>
    </row>
    <row r="30" spans="1:13">
      <c r="A30" s="26" t="s">
        <v>49</v>
      </c>
      <c r="B30" s="39">
        <v>1.4682913308982108</v>
      </c>
      <c r="C30" s="39">
        <v>6.2209221934833181</v>
      </c>
      <c r="D30" s="39">
        <v>11.096190015841032</v>
      </c>
      <c r="E30" s="39">
        <v>20.304941142413568</v>
      </c>
      <c r="F30" s="39">
        <v>16.189795508652622</v>
      </c>
      <c r="G30" s="39">
        <v>2.9434304169885479</v>
      </c>
      <c r="H30" s="39">
        <v>4.2004013535453737</v>
      </c>
      <c r="I30" s="39">
        <v>11.398622641451624</v>
      </c>
      <c r="J30" s="39">
        <v>-20.96821753155146</v>
      </c>
      <c r="K30" s="39">
        <v>22.827412134903426</v>
      </c>
      <c r="L30" s="39">
        <v>12.373635618925334</v>
      </c>
      <c r="M30" s="39">
        <v>5.9683582959977173</v>
      </c>
    </row>
    <row r="31" spans="1:13">
      <c r="A31" s="27" t="s">
        <v>50</v>
      </c>
      <c r="B31" s="37">
        <v>1.8705888332524125</v>
      </c>
      <c r="C31" s="37">
        <v>5.1486730139941699</v>
      </c>
      <c r="D31" s="37">
        <v>13.442124979496242</v>
      </c>
      <c r="E31" s="37">
        <v>20.607372689972109</v>
      </c>
      <c r="F31" s="37">
        <v>16.772617481929359</v>
      </c>
      <c r="G31" s="37">
        <v>0.94093399559629631</v>
      </c>
      <c r="H31" s="37">
        <v>4.2937174433507579</v>
      </c>
      <c r="I31" s="37">
        <v>10.981063676467386</v>
      </c>
      <c r="J31" s="37">
        <v>-22.967548444609633</v>
      </c>
      <c r="K31" s="37">
        <v>26.178481565401185</v>
      </c>
      <c r="L31" s="37">
        <v>13.441662150085179</v>
      </c>
      <c r="M31" s="37">
        <v>7.0807084822388475</v>
      </c>
    </row>
    <row r="32" spans="1:13">
      <c r="A32" s="27" t="s">
        <v>51</v>
      </c>
      <c r="B32" s="37">
        <v>-5.9219139625938055E-2</v>
      </c>
      <c r="C32" s="37">
        <v>10.435790835772877</v>
      </c>
      <c r="D32" s="37">
        <v>2.7794695994153074</v>
      </c>
      <c r="E32" s="37">
        <v>19.134571836124834</v>
      </c>
      <c r="F32" s="37">
        <v>13.951114253467352</v>
      </c>
      <c r="G32" s="37">
        <v>11.283890593934373</v>
      </c>
      <c r="H32" s="37">
        <v>3.8558092100102073</v>
      </c>
      <c r="I32" s="37">
        <v>12.843672045998588</v>
      </c>
      <c r="J32" s="37">
        <v>-13.692682849082757</v>
      </c>
      <c r="K32" s="37">
        <v>12.004033106932724</v>
      </c>
      <c r="L32" s="37">
        <v>8.5322543947292928</v>
      </c>
      <c r="M32" s="37">
        <v>1.657141728647133</v>
      </c>
    </row>
    <row r="33" spans="1:13">
      <c r="A33" s="29" t="s">
        <v>52</v>
      </c>
      <c r="B33" s="40">
        <v>3.0926586304602637</v>
      </c>
      <c r="C33" s="40">
        <v>5.8422620904806877</v>
      </c>
      <c r="D33" s="40">
        <v>7.2227388098387877</v>
      </c>
      <c r="E33" s="40">
        <v>6.2425849911717393</v>
      </c>
      <c r="F33" s="40">
        <v>4.1687467012154542</v>
      </c>
      <c r="G33" s="40">
        <v>5.4450986532760766</v>
      </c>
      <c r="H33" s="40">
        <v>5.6148500021082839</v>
      </c>
      <c r="I33" s="40">
        <v>1.8964688456400296</v>
      </c>
      <c r="J33" s="40">
        <v>-0.88564642722658959</v>
      </c>
      <c r="K33" s="40">
        <v>7.3798044779889409</v>
      </c>
      <c r="L33" s="40">
        <v>0.55149652204616473</v>
      </c>
      <c r="M33" s="40">
        <v>7.3434665004943724</v>
      </c>
    </row>
    <row r="34" spans="1:13">
      <c r="A34" s="26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</row>
    <row r="35" spans="1:13">
      <c r="A35" s="31" t="s">
        <v>28</v>
      </c>
      <c r="B35" s="41">
        <v>3.4442431101910671</v>
      </c>
      <c r="C35" s="41">
        <v>6.1488602881315018</v>
      </c>
      <c r="D35" s="41">
        <v>7.1893126325703491</v>
      </c>
      <c r="E35" s="41">
        <v>6.2893057353771411</v>
      </c>
      <c r="F35" s="41">
        <v>4.1692902754694217</v>
      </c>
      <c r="G35" s="41">
        <v>4.9153939912252724</v>
      </c>
      <c r="H35" s="41">
        <v>5.4464514149713068</v>
      </c>
      <c r="I35" s="41">
        <v>1.6529260552117648</v>
      </c>
      <c r="J35" s="41">
        <v>-0.86019692885321319</v>
      </c>
      <c r="K35" s="41">
        <v>7.4169065627903308</v>
      </c>
      <c r="L35" s="41">
        <v>0.6159189964329812</v>
      </c>
      <c r="M35" s="41">
        <v>7.0557562129004197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abSelected="1" workbookViewId="0">
      <selection activeCell="M11" sqref="M11"/>
    </sheetView>
  </sheetViews>
  <sheetFormatPr defaultColWidth="12.7109375" defaultRowHeight="15.75"/>
  <cols>
    <col min="1" max="1" width="7.5703125" style="44" customWidth="1"/>
    <col min="2" max="3" width="10.140625" style="44" customWidth="1"/>
    <col min="4" max="4" width="13.5703125" style="44" customWidth="1"/>
    <col min="5" max="5" width="13.28515625" style="44" customWidth="1"/>
    <col min="6" max="6" width="14" style="44" customWidth="1"/>
    <col min="7" max="8" width="12.28515625" style="44" customWidth="1"/>
    <col min="9" max="9" width="10.5703125" style="44" customWidth="1"/>
    <col min="10" max="10" width="9.42578125" style="44" customWidth="1"/>
    <col min="11" max="16384" width="12.7109375" style="44"/>
  </cols>
  <sheetData>
    <row r="1" spans="1:9" ht="18.75">
      <c r="A1" s="91" t="s">
        <v>109</v>
      </c>
    </row>
    <row r="3" spans="1:9">
      <c r="A3" s="43" t="s">
        <v>64</v>
      </c>
    </row>
    <row r="4" spans="1:9">
      <c r="B4" s="45" t="s">
        <v>65</v>
      </c>
      <c r="C4" s="46" t="s">
        <v>66</v>
      </c>
      <c r="D4" s="47" t="s">
        <v>67</v>
      </c>
      <c r="E4" s="45" t="s">
        <v>68</v>
      </c>
      <c r="F4" s="46" t="s">
        <v>69</v>
      </c>
      <c r="G4" s="47" t="s">
        <v>70</v>
      </c>
      <c r="H4" s="45" t="s">
        <v>71</v>
      </c>
      <c r="I4" s="46" t="s">
        <v>72</v>
      </c>
    </row>
    <row r="5" spans="1:9">
      <c r="A5" s="48">
        <v>2010</v>
      </c>
      <c r="B5" s="49">
        <v>1.7</v>
      </c>
      <c r="C5" s="50">
        <v>15</v>
      </c>
      <c r="D5" s="51">
        <f t="shared" ref="D5:D10" si="0">B5*C5</f>
        <v>25.5</v>
      </c>
      <c r="E5" s="49">
        <v>1.2</v>
      </c>
      <c r="F5" s="50">
        <v>31</v>
      </c>
      <c r="G5" s="51">
        <f t="shared" ref="G5:G10" si="1">E5*F5</f>
        <v>37.199999999999996</v>
      </c>
      <c r="H5" s="49">
        <f t="shared" ref="H5:H10" si="2">D5+G5</f>
        <v>62.699999999999996</v>
      </c>
      <c r="I5" s="52">
        <f>((H5/H6)-1)*100</f>
        <v>13.176895306859194</v>
      </c>
    </row>
    <row r="6" spans="1:9">
      <c r="A6" s="48">
        <v>2009</v>
      </c>
      <c r="B6" s="49">
        <v>1.6</v>
      </c>
      <c r="C6" s="50">
        <v>14</v>
      </c>
      <c r="D6" s="51">
        <f t="shared" si="0"/>
        <v>22.400000000000002</v>
      </c>
      <c r="E6" s="49">
        <v>1.1000000000000001</v>
      </c>
      <c r="F6" s="50">
        <v>30</v>
      </c>
      <c r="G6" s="51">
        <f t="shared" si="1"/>
        <v>33</v>
      </c>
      <c r="H6" s="49">
        <f t="shared" si="2"/>
        <v>55.400000000000006</v>
      </c>
      <c r="I6" s="52">
        <f>((H6/H7)-1)*100</f>
        <v>23.937360178970923</v>
      </c>
    </row>
    <row r="7" spans="1:9">
      <c r="A7" s="48">
        <v>2008</v>
      </c>
      <c r="B7" s="49">
        <v>1.5</v>
      </c>
      <c r="C7" s="50">
        <v>13</v>
      </c>
      <c r="D7" s="51">
        <f t="shared" si="0"/>
        <v>19.5</v>
      </c>
      <c r="E7" s="49">
        <v>0.9</v>
      </c>
      <c r="F7" s="50">
        <v>28</v>
      </c>
      <c r="G7" s="51">
        <f t="shared" si="1"/>
        <v>25.2</v>
      </c>
      <c r="H7" s="49">
        <f t="shared" si="2"/>
        <v>44.7</v>
      </c>
      <c r="I7" s="52">
        <f>((H7/H8)-1)*100</f>
        <v>29.565217391304355</v>
      </c>
    </row>
    <row r="8" spans="1:9">
      <c r="A8" s="48">
        <v>2007</v>
      </c>
      <c r="B8" s="49">
        <v>1.3</v>
      </c>
      <c r="C8" s="50">
        <v>12</v>
      </c>
      <c r="D8" s="51">
        <f t="shared" si="0"/>
        <v>15.600000000000001</v>
      </c>
      <c r="E8" s="49">
        <v>0.7</v>
      </c>
      <c r="F8" s="50">
        <v>27</v>
      </c>
      <c r="G8" s="51">
        <f t="shared" si="1"/>
        <v>18.899999999999999</v>
      </c>
      <c r="H8" s="49">
        <f t="shared" si="2"/>
        <v>34.5</v>
      </c>
      <c r="I8" s="52">
        <f>((H8/H9)-1)*100</f>
        <v>24.548736462093856</v>
      </c>
    </row>
    <row r="9" spans="1:9">
      <c r="A9" s="48">
        <v>2006</v>
      </c>
      <c r="B9" s="49">
        <v>1.1000000000000001</v>
      </c>
      <c r="C9" s="50">
        <v>11</v>
      </c>
      <c r="D9" s="51">
        <f t="shared" si="0"/>
        <v>12.100000000000001</v>
      </c>
      <c r="E9" s="49">
        <v>0.6</v>
      </c>
      <c r="F9" s="50">
        <v>26</v>
      </c>
      <c r="G9" s="51">
        <f t="shared" si="1"/>
        <v>15.6</v>
      </c>
      <c r="H9" s="49">
        <f t="shared" si="2"/>
        <v>27.700000000000003</v>
      </c>
      <c r="I9" s="52">
        <f>((H9/H10)-1)*100</f>
        <v>23.111111111111128</v>
      </c>
    </row>
    <row r="10" spans="1:9">
      <c r="A10" s="48">
        <v>2005</v>
      </c>
      <c r="B10" s="53">
        <v>1</v>
      </c>
      <c r="C10" s="54">
        <v>10</v>
      </c>
      <c r="D10" s="55">
        <f t="shared" si="0"/>
        <v>10</v>
      </c>
      <c r="E10" s="53">
        <v>0.5</v>
      </c>
      <c r="F10" s="54">
        <v>25</v>
      </c>
      <c r="G10" s="55">
        <f t="shared" si="1"/>
        <v>12.5</v>
      </c>
      <c r="H10" s="53">
        <f t="shared" si="2"/>
        <v>22.5</v>
      </c>
      <c r="I10" s="54"/>
    </row>
    <row r="11" spans="1:9">
      <c r="D11" s="56" t="s">
        <v>95</v>
      </c>
      <c r="E11" s="57"/>
      <c r="F11" s="57"/>
      <c r="G11" s="56" t="s">
        <v>96</v>
      </c>
    </row>
    <row r="12" spans="1:9">
      <c r="D12" s="56" t="s">
        <v>73</v>
      </c>
    </row>
    <row r="13" spans="1:9">
      <c r="A13" s="43"/>
    </row>
    <row r="14" spans="1:9">
      <c r="A14" s="56" t="s">
        <v>107</v>
      </c>
      <c r="B14" s="57"/>
      <c r="C14" s="57"/>
      <c r="D14" s="57"/>
      <c r="E14" s="57"/>
      <c r="F14" s="57"/>
      <c r="G14" s="57"/>
      <c r="H14" s="58"/>
      <c r="I14" s="58"/>
    </row>
    <row r="15" spans="1:9">
      <c r="A15" s="57"/>
      <c r="B15" s="45" t="s">
        <v>65</v>
      </c>
      <c r="C15" s="46" t="s">
        <v>66</v>
      </c>
      <c r="D15" s="47" t="s">
        <v>74</v>
      </c>
      <c r="E15" s="45" t="s">
        <v>68</v>
      </c>
      <c r="F15" s="46" t="s">
        <v>69</v>
      </c>
      <c r="G15" s="47" t="s">
        <v>75</v>
      </c>
      <c r="H15" s="45" t="s">
        <v>76</v>
      </c>
      <c r="I15" s="46" t="s">
        <v>77</v>
      </c>
    </row>
    <row r="16" spans="1:9">
      <c r="A16" s="48">
        <v>2010</v>
      </c>
      <c r="B16" s="49">
        <v>1.7</v>
      </c>
      <c r="C16" s="50">
        <v>15</v>
      </c>
      <c r="D16" s="59">
        <f t="shared" ref="D16:D21" si="3">C16*$B$19</f>
        <v>19.5</v>
      </c>
      <c r="E16" s="49">
        <v>1.2</v>
      </c>
      <c r="F16" s="50">
        <v>31</v>
      </c>
      <c r="G16" s="59">
        <f t="shared" ref="G16:G21" si="4">F16*$E$19</f>
        <v>21.7</v>
      </c>
      <c r="H16" s="49">
        <f t="shared" ref="H16:H21" si="5">D16+G16</f>
        <v>41.2</v>
      </c>
      <c r="I16" s="52">
        <f>((H16/H17)-1)*100</f>
        <v>5.1020408163265252</v>
      </c>
    </row>
    <row r="17" spans="1:10">
      <c r="A17" s="48">
        <v>2009</v>
      </c>
      <c r="B17" s="49">
        <v>1.6</v>
      </c>
      <c r="C17" s="50">
        <v>14</v>
      </c>
      <c r="D17" s="59">
        <f t="shared" si="3"/>
        <v>18.2</v>
      </c>
      <c r="E17" s="49">
        <v>1.1000000000000001</v>
      </c>
      <c r="F17" s="50">
        <v>30</v>
      </c>
      <c r="G17" s="59">
        <f t="shared" si="4"/>
        <v>21</v>
      </c>
      <c r="H17" s="49">
        <f t="shared" si="5"/>
        <v>39.200000000000003</v>
      </c>
      <c r="I17" s="52">
        <f>((H17/H18)-1)*100</f>
        <v>7.3972602739726057</v>
      </c>
    </row>
    <row r="18" spans="1:10">
      <c r="A18" s="48">
        <v>2008</v>
      </c>
      <c r="B18" s="49">
        <v>1.5</v>
      </c>
      <c r="C18" s="50">
        <v>13</v>
      </c>
      <c r="D18" s="59">
        <f t="shared" si="3"/>
        <v>16.900000000000002</v>
      </c>
      <c r="E18" s="49">
        <v>0.9</v>
      </c>
      <c r="F18" s="50">
        <v>28</v>
      </c>
      <c r="G18" s="59">
        <f t="shared" si="4"/>
        <v>19.599999999999998</v>
      </c>
      <c r="H18" s="49">
        <f t="shared" si="5"/>
        <v>36.5</v>
      </c>
      <c r="I18" s="52">
        <f>((H18/H19)-1)*100</f>
        <v>5.7971014492753659</v>
      </c>
    </row>
    <row r="19" spans="1:10">
      <c r="A19" s="60">
        <v>2007</v>
      </c>
      <c r="B19" s="61">
        <v>1.3</v>
      </c>
      <c r="C19" s="50">
        <v>12</v>
      </c>
      <c r="D19" s="59">
        <f t="shared" si="3"/>
        <v>15.600000000000001</v>
      </c>
      <c r="E19" s="61">
        <v>0.7</v>
      </c>
      <c r="F19" s="50">
        <v>27</v>
      </c>
      <c r="G19" s="59">
        <f t="shared" si="4"/>
        <v>18.899999999999999</v>
      </c>
      <c r="H19" s="49">
        <f t="shared" si="5"/>
        <v>34.5</v>
      </c>
      <c r="I19" s="52">
        <f>((H19/H20)-1)*100</f>
        <v>6.1538461538461542</v>
      </c>
    </row>
    <row r="20" spans="1:10">
      <c r="A20" s="48">
        <v>2006</v>
      </c>
      <c r="B20" s="49">
        <v>1.1000000000000001</v>
      </c>
      <c r="C20" s="50">
        <v>11</v>
      </c>
      <c r="D20" s="59">
        <f t="shared" si="3"/>
        <v>14.3</v>
      </c>
      <c r="E20" s="49">
        <v>0.6</v>
      </c>
      <c r="F20" s="50">
        <v>26</v>
      </c>
      <c r="G20" s="59">
        <f t="shared" si="4"/>
        <v>18.2</v>
      </c>
      <c r="H20" s="49">
        <f t="shared" si="5"/>
        <v>32.5</v>
      </c>
      <c r="I20" s="52">
        <f>((H20/H21)-1)*100</f>
        <v>6.5573770491803351</v>
      </c>
    </row>
    <row r="21" spans="1:10">
      <c r="A21" s="48">
        <v>2005</v>
      </c>
      <c r="B21" s="53">
        <v>1</v>
      </c>
      <c r="C21" s="54">
        <v>10</v>
      </c>
      <c r="D21" s="62">
        <f t="shared" si="3"/>
        <v>13</v>
      </c>
      <c r="E21" s="53">
        <v>0.5</v>
      </c>
      <c r="F21" s="54">
        <v>25</v>
      </c>
      <c r="G21" s="62">
        <f t="shared" si="4"/>
        <v>17.5</v>
      </c>
      <c r="H21" s="53">
        <f t="shared" si="5"/>
        <v>30.5</v>
      </c>
      <c r="I21" s="63"/>
    </row>
    <row r="22" spans="1:10">
      <c r="A22" s="48"/>
      <c r="B22" s="57"/>
      <c r="C22" s="57"/>
      <c r="D22" s="56" t="s">
        <v>111</v>
      </c>
      <c r="E22" s="57"/>
      <c r="F22" s="57"/>
      <c r="H22" s="57"/>
      <c r="I22" s="57"/>
    </row>
    <row r="23" spans="1:10">
      <c r="A23" s="48"/>
      <c r="B23" s="57"/>
      <c r="C23" s="57"/>
      <c r="D23" s="56" t="s">
        <v>112</v>
      </c>
      <c r="E23" s="57"/>
      <c r="F23" s="57"/>
      <c r="G23" s="56"/>
      <c r="H23" s="57"/>
      <c r="I23" s="57"/>
    </row>
    <row r="24" spans="1:10" ht="18.75" customHeight="1">
      <c r="A24" s="48"/>
      <c r="B24" s="57"/>
      <c r="D24" s="56" t="s">
        <v>78</v>
      </c>
      <c r="F24" s="57"/>
      <c r="G24" s="57"/>
      <c r="H24" s="57"/>
      <c r="I24" s="57"/>
    </row>
    <row r="25" spans="1:10" ht="18.75" customHeight="1"/>
    <row r="26" spans="1:10" ht="18.75" customHeight="1">
      <c r="A26" s="43" t="s">
        <v>108</v>
      </c>
    </row>
    <row r="27" spans="1:10" ht="18.75" customHeight="1">
      <c r="B27" s="45" t="s">
        <v>65</v>
      </c>
      <c r="C27" s="46" t="s">
        <v>66</v>
      </c>
      <c r="D27" s="47" t="s">
        <v>95</v>
      </c>
      <c r="E27" s="45" t="s">
        <v>97</v>
      </c>
      <c r="F27" s="64" t="s">
        <v>98</v>
      </c>
      <c r="G27" s="46" t="s">
        <v>79</v>
      </c>
      <c r="H27" s="47" t="s">
        <v>80</v>
      </c>
      <c r="I27" s="45" t="s">
        <v>103</v>
      </c>
      <c r="J27" s="46" t="s">
        <v>81</v>
      </c>
    </row>
    <row r="28" spans="1:10" ht="18.75" customHeight="1">
      <c r="A28" s="48">
        <v>2010</v>
      </c>
      <c r="B28" s="49">
        <v>1.7</v>
      </c>
      <c r="C28" s="50">
        <v>15</v>
      </c>
      <c r="D28" s="65">
        <f t="shared" ref="D28:D33" si="6">C28*B28</f>
        <v>25.5</v>
      </c>
      <c r="E28" s="49">
        <f>C28*B29</f>
        <v>24</v>
      </c>
      <c r="F28" s="57">
        <f>C29*B29</f>
        <v>22.400000000000002</v>
      </c>
      <c r="G28" s="87">
        <f>E28/F28</f>
        <v>1.0714285714285714</v>
      </c>
      <c r="H28" s="88">
        <f>G28*G29*G30</f>
        <v>1.25</v>
      </c>
      <c r="I28" s="49">
        <f>H28*$D$31</f>
        <v>19.5</v>
      </c>
      <c r="J28" s="52">
        <f>((I28/I29)-1)*100</f>
        <v>7.1428571428571175</v>
      </c>
    </row>
    <row r="29" spans="1:10" ht="18.75" customHeight="1">
      <c r="A29" s="48">
        <v>2009</v>
      </c>
      <c r="B29" s="49">
        <v>1.6</v>
      </c>
      <c r="C29" s="50">
        <v>14</v>
      </c>
      <c r="D29" s="65">
        <f t="shared" si="6"/>
        <v>22.400000000000002</v>
      </c>
      <c r="E29" s="49">
        <f>C29*B30</f>
        <v>21</v>
      </c>
      <c r="F29" s="57">
        <f>C30*B30</f>
        <v>19.5</v>
      </c>
      <c r="G29" s="87">
        <f>E29/F29</f>
        <v>1.0769230769230769</v>
      </c>
      <c r="H29" s="88">
        <f>G29*G30</f>
        <v>1.1666666666666667</v>
      </c>
      <c r="I29" s="49">
        <f>H29*$D$31</f>
        <v>18.200000000000003</v>
      </c>
      <c r="J29" s="52">
        <f>((I29/I30)-1)*100</f>
        <v>7.6923076923076872</v>
      </c>
    </row>
    <row r="30" spans="1:10" ht="18.75" customHeight="1">
      <c r="A30" s="48">
        <v>2008</v>
      </c>
      <c r="B30" s="49">
        <v>1.5</v>
      </c>
      <c r="C30" s="50">
        <v>13</v>
      </c>
      <c r="D30" s="65">
        <f t="shared" si="6"/>
        <v>19.5</v>
      </c>
      <c r="E30" s="49">
        <f>C30*B31</f>
        <v>16.900000000000002</v>
      </c>
      <c r="F30" s="57">
        <f>C31*B31</f>
        <v>15.600000000000001</v>
      </c>
      <c r="G30" s="87">
        <f>E30/F30</f>
        <v>1.0833333333333335</v>
      </c>
      <c r="H30" s="88">
        <f>G30</f>
        <v>1.0833333333333335</v>
      </c>
      <c r="I30" s="49">
        <f>H30*$D$31</f>
        <v>16.900000000000002</v>
      </c>
      <c r="J30" s="52">
        <f>((I30/I31)-1)*100</f>
        <v>8.3333333333333481</v>
      </c>
    </row>
    <row r="31" spans="1:10" ht="18.75" customHeight="1">
      <c r="A31" s="60">
        <v>2007</v>
      </c>
      <c r="B31" s="61">
        <v>1.3</v>
      </c>
      <c r="C31" s="66">
        <v>12</v>
      </c>
      <c r="D31" s="67">
        <f t="shared" si="6"/>
        <v>15.600000000000001</v>
      </c>
      <c r="E31" s="49">
        <f>C31*B32</f>
        <v>13.200000000000001</v>
      </c>
      <c r="F31" s="57">
        <f>C32*B32</f>
        <v>12.100000000000001</v>
      </c>
      <c r="G31" s="87">
        <f>E31/F31</f>
        <v>1.0909090909090908</v>
      </c>
      <c r="H31" s="89">
        <v>1</v>
      </c>
      <c r="I31" s="61">
        <f>H31*$D$31</f>
        <v>15.600000000000001</v>
      </c>
      <c r="J31" s="52">
        <f>((I31/I32)-1)*100</f>
        <v>9.0909090909090828</v>
      </c>
    </row>
    <row r="32" spans="1:10" ht="18.75" customHeight="1">
      <c r="A32" s="48">
        <v>2006</v>
      </c>
      <c r="B32" s="49">
        <v>1.1000000000000001</v>
      </c>
      <c r="C32" s="50">
        <v>11</v>
      </c>
      <c r="D32" s="65">
        <f t="shared" si="6"/>
        <v>12.100000000000001</v>
      </c>
      <c r="E32" s="49">
        <f>C32*B33</f>
        <v>11</v>
      </c>
      <c r="F32" s="57">
        <f>C33*B33</f>
        <v>10</v>
      </c>
      <c r="G32" s="87">
        <f>E32/F32</f>
        <v>1.1000000000000001</v>
      </c>
      <c r="H32" s="88">
        <f>1/G31</f>
        <v>0.91666666666666674</v>
      </c>
      <c r="I32" s="68">
        <f>H32*$D$31</f>
        <v>14.300000000000002</v>
      </c>
      <c r="J32" s="69"/>
    </row>
    <row r="33" spans="1:10" ht="18.75" customHeight="1">
      <c r="A33" s="48">
        <v>2005</v>
      </c>
      <c r="B33" s="53">
        <v>1</v>
      </c>
      <c r="C33" s="54">
        <v>10</v>
      </c>
      <c r="D33" s="62">
        <f t="shared" si="6"/>
        <v>10</v>
      </c>
      <c r="E33" s="53"/>
      <c r="F33" s="70"/>
      <c r="G33" s="54"/>
      <c r="H33" s="55"/>
      <c r="I33" s="53"/>
      <c r="J33" s="71"/>
    </row>
    <row r="34" spans="1:10" ht="18.75" customHeight="1">
      <c r="A34" s="48"/>
      <c r="B34" s="57"/>
      <c r="C34" s="92" t="s">
        <v>113</v>
      </c>
      <c r="D34" s="65"/>
      <c r="E34" s="57"/>
      <c r="F34" s="57"/>
      <c r="G34" s="57"/>
      <c r="H34" s="57"/>
      <c r="I34" s="57"/>
    </row>
    <row r="35" spans="1:10" ht="18.75" customHeight="1">
      <c r="A35" s="48"/>
      <c r="B35" s="57"/>
      <c r="C35" s="56" t="s">
        <v>114</v>
      </c>
      <c r="D35" s="65"/>
      <c r="E35" s="57"/>
      <c r="F35" s="57"/>
      <c r="G35" s="57"/>
      <c r="H35" s="57"/>
      <c r="I35" s="57"/>
    </row>
    <row r="36" spans="1:10" ht="18.75" customHeight="1">
      <c r="B36" s="56"/>
      <c r="C36" s="43" t="s">
        <v>99</v>
      </c>
      <c r="E36" s="56"/>
      <c r="F36" s="72" t="s">
        <v>110</v>
      </c>
    </row>
    <row r="37" spans="1:10" ht="18.75" customHeight="1">
      <c r="B37" s="56"/>
      <c r="C37" s="43" t="s">
        <v>100</v>
      </c>
      <c r="E37" s="43"/>
      <c r="F37" s="43" t="s">
        <v>82</v>
      </c>
    </row>
    <row r="38" spans="1:10" ht="18.75" customHeight="1">
      <c r="B38" s="56"/>
      <c r="C38" s="43"/>
      <c r="E38" s="43"/>
      <c r="F38" s="43"/>
    </row>
    <row r="39" spans="1:10" ht="18.75" customHeight="1">
      <c r="A39" s="43" t="s">
        <v>108</v>
      </c>
      <c r="B39" s="56"/>
      <c r="E39" s="56"/>
    </row>
    <row r="40" spans="1:10" ht="18.75" customHeight="1">
      <c r="B40" s="45" t="s">
        <v>68</v>
      </c>
      <c r="C40" s="46" t="s">
        <v>69</v>
      </c>
      <c r="D40" s="47" t="s">
        <v>115</v>
      </c>
      <c r="E40" s="45" t="s">
        <v>116</v>
      </c>
      <c r="F40" s="64" t="s">
        <v>117</v>
      </c>
      <c r="G40" s="64" t="s">
        <v>83</v>
      </c>
      <c r="H40" s="47" t="s">
        <v>84</v>
      </c>
      <c r="I40" s="64" t="s">
        <v>104</v>
      </c>
      <c r="J40" s="46" t="s">
        <v>81</v>
      </c>
    </row>
    <row r="41" spans="1:10" ht="18.75" customHeight="1">
      <c r="A41" s="48">
        <v>2010</v>
      </c>
      <c r="B41" s="49">
        <v>1.2</v>
      </c>
      <c r="C41" s="50">
        <v>31</v>
      </c>
      <c r="D41" s="59">
        <f t="shared" ref="D41:D46" si="7">C41*B41</f>
        <v>37.199999999999996</v>
      </c>
      <c r="E41" s="49">
        <f>C41*B42</f>
        <v>34.1</v>
      </c>
      <c r="F41" s="57">
        <f>C42*B42</f>
        <v>33</v>
      </c>
      <c r="G41" s="90">
        <f>E41/F41</f>
        <v>1.0333333333333334</v>
      </c>
      <c r="H41" s="88">
        <f>G41*G42*G43</f>
        <v>1.1481481481481481</v>
      </c>
      <c r="I41" s="65">
        <f>H41*$D$44</f>
        <v>21.7</v>
      </c>
      <c r="J41" s="52">
        <f>((I41/I42)-1)*100</f>
        <v>3.3333333333333437</v>
      </c>
    </row>
    <row r="42" spans="1:10" ht="18.75" customHeight="1">
      <c r="A42" s="48">
        <v>2009</v>
      </c>
      <c r="B42" s="49">
        <v>1.1000000000000001</v>
      </c>
      <c r="C42" s="50">
        <v>30</v>
      </c>
      <c r="D42" s="59">
        <f t="shared" si="7"/>
        <v>33</v>
      </c>
      <c r="E42" s="49">
        <f>C42*B43</f>
        <v>27</v>
      </c>
      <c r="F42" s="57">
        <f>C43*B43</f>
        <v>25.2</v>
      </c>
      <c r="G42" s="90">
        <f>E42/F42</f>
        <v>1.0714285714285714</v>
      </c>
      <c r="H42" s="88">
        <f>G42*G43</f>
        <v>1.1111111111111109</v>
      </c>
      <c r="I42" s="65">
        <f>H42*$D$44</f>
        <v>20.999999999999996</v>
      </c>
      <c r="J42" s="52">
        <f>((I42/I43)-1)*100</f>
        <v>7.1428571428571397</v>
      </c>
    </row>
    <row r="43" spans="1:10" ht="18.75" customHeight="1">
      <c r="A43" s="48">
        <v>2008</v>
      </c>
      <c r="B43" s="49">
        <v>0.9</v>
      </c>
      <c r="C43" s="50">
        <v>28</v>
      </c>
      <c r="D43" s="59">
        <f t="shared" si="7"/>
        <v>25.2</v>
      </c>
      <c r="E43" s="49">
        <f>C43*B44</f>
        <v>19.599999999999998</v>
      </c>
      <c r="F43" s="57">
        <f>C44*B44</f>
        <v>18.899999999999999</v>
      </c>
      <c r="G43" s="90">
        <f>E43/F43</f>
        <v>1.037037037037037</v>
      </c>
      <c r="H43" s="88">
        <f>G43</f>
        <v>1.037037037037037</v>
      </c>
      <c r="I43" s="65">
        <f>H43*$D$44</f>
        <v>19.599999999999998</v>
      </c>
      <c r="J43" s="52">
        <f>((I43/I44)-1)*100</f>
        <v>3.7037037037036979</v>
      </c>
    </row>
    <row r="44" spans="1:10" ht="18.75" customHeight="1">
      <c r="A44" s="48">
        <v>2007</v>
      </c>
      <c r="B44" s="61">
        <v>0.7</v>
      </c>
      <c r="C44" s="66">
        <v>27</v>
      </c>
      <c r="D44" s="74">
        <f t="shared" si="7"/>
        <v>18.899999999999999</v>
      </c>
      <c r="E44" s="49">
        <f>C44*B45</f>
        <v>16.2</v>
      </c>
      <c r="F44" s="57">
        <f>C45*B45</f>
        <v>15.6</v>
      </c>
      <c r="G44" s="90">
        <f>E44/F44</f>
        <v>1.0384615384615385</v>
      </c>
      <c r="H44" s="88">
        <v>1</v>
      </c>
      <c r="I44" s="67">
        <f>H44*$D$44</f>
        <v>18.899999999999999</v>
      </c>
      <c r="J44" s="52">
        <f>((I44/I45)-1)*100</f>
        <v>3.8461538461538325</v>
      </c>
    </row>
    <row r="45" spans="1:10" ht="18.75" customHeight="1">
      <c r="A45" s="48">
        <v>2006</v>
      </c>
      <c r="B45" s="49">
        <v>0.6</v>
      </c>
      <c r="C45" s="50">
        <v>26</v>
      </c>
      <c r="D45" s="59">
        <f t="shared" si="7"/>
        <v>15.6</v>
      </c>
      <c r="E45" s="49">
        <f>C45*B46</f>
        <v>13</v>
      </c>
      <c r="F45" s="57">
        <f>C46*B46</f>
        <v>12.5</v>
      </c>
      <c r="G45" s="90">
        <f>E45/F45</f>
        <v>1.04</v>
      </c>
      <c r="H45" s="88">
        <f>1/G44</f>
        <v>0.96296296296296291</v>
      </c>
      <c r="I45" s="65">
        <f>H45*$D$44</f>
        <v>18.2</v>
      </c>
      <c r="J45" s="69"/>
    </row>
    <row r="46" spans="1:10" ht="18.75" customHeight="1">
      <c r="A46" s="48">
        <v>2005</v>
      </c>
      <c r="B46" s="53">
        <v>0.5</v>
      </c>
      <c r="C46" s="54">
        <v>25</v>
      </c>
      <c r="D46" s="62">
        <f t="shared" si="7"/>
        <v>12.5</v>
      </c>
      <c r="E46" s="53"/>
      <c r="F46" s="75"/>
      <c r="G46" s="75"/>
      <c r="H46" s="76"/>
      <c r="I46" s="77"/>
      <c r="J46" s="71"/>
    </row>
    <row r="47" spans="1:10" ht="18.75" customHeight="1">
      <c r="A47" s="48"/>
      <c r="B47" s="57"/>
      <c r="C47" s="92" t="s">
        <v>118</v>
      </c>
      <c r="D47" s="65"/>
      <c r="E47" s="57"/>
      <c r="F47" s="73"/>
      <c r="G47" s="73"/>
      <c r="H47" s="86"/>
    </row>
    <row r="48" spans="1:10" ht="18.75" customHeight="1">
      <c r="A48" s="48"/>
      <c r="B48" s="57"/>
      <c r="C48" s="56" t="s">
        <v>119</v>
      </c>
      <c r="D48" s="65"/>
      <c r="E48" s="57"/>
      <c r="F48" s="73"/>
      <c r="G48" s="73"/>
      <c r="H48" s="86"/>
    </row>
    <row r="49" spans="1:8" ht="18.75" customHeight="1">
      <c r="A49" s="48"/>
      <c r="B49" s="57"/>
      <c r="C49" s="56" t="s">
        <v>101</v>
      </c>
      <c r="D49" s="57"/>
      <c r="E49" s="57"/>
      <c r="F49" s="78" t="s">
        <v>105</v>
      </c>
      <c r="G49" s="73"/>
      <c r="H49" s="65"/>
    </row>
    <row r="50" spans="1:8" ht="18.75" customHeight="1">
      <c r="A50" s="48"/>
      <c r="B50" s="57"/>
      <c r="C50" s="56" t="s">
        <v>102</v>
      </c>
      <c r="D50" s="57"/>
      <c r="F50" s="43" t="s">
        <v>85</v>
      </c>
    </row>
    <row r="51" spans="1:8" ht="18.75" customHeight="1">
      <c r="A51" s="48"/>
      <c r="B51" s="57"/>
      <c r="C51" s="56"/>
      <c r="D51" s="57"/>
      <c r="F51" s="43"/>
    </row>
    <row r="52" spans="1:8" ht="18.75" customHeight="1">
      <c r="A52" s="43" t="s">
        <v>108</v>
      </c>
      <c r="B52" s="56"/>
      <c r="E52" s="56"/>
    </row>
    <row r="53" spans="1:8" ht="18.75" customHeight="1">
      <c r="B53" s="47" t="s">
        <v>86</v>
      </c>
      <c r="C53" s="64" t="s">
        <v>87</v>
      </c>
      <c r="D53" s="64" t="s">
        <v>88</v>
      </c>
      <c r="E53" s="79" t="s">
        <v>89</v>
      </c>
      <c r="F53" s="64" t="s">
        <v>90</v>
      </c>
      <c r="G53" s="45" t="s">
        <v>106</v>
      </c>
      <c r="H53" s="46" t="s">
        <v>91</v>
      </c>
    </row>
    <row r="54" spans="1:8" ht="18.75" customHeight="1">
      <c r="A54" s="48">
        <v>2010</v>
      </c>
      <c r="B54" s="51">
        <f>D28+D41</f>
        <v>62.699999999999996</v>
      </c>
      <c r="C54" s="65">
        <f>E28+E41</f>
        <v>58.1</v>
      </c>
      <c r="D54" s="57">
        <f>F28+F41</f>
        <v>55.400000000000006</v>
      </c>
      <c r="E54" s="90">
        <f>C54/D54</f>
        <v>1.0487364620938628</v>
      </c>
      <c r="F54" s="90">
        <f>E54*E55*E56</f>
        <v>1.191444594616897</v>
      </c>
      <c r="G54" s="68">
        <f>F54*$B$57</f>
        <v>41.104838514282946</v>
      </c>
      <c r="H54" s="52">
        <f>((G54/G55)-1)*100</f>
        <v>4.8736462093862842</v>
      </c>
    </row>
    <row r="55" spans="1:8" ht="18.75" customHeight="1">
      <c r="A55" s="48">
        <v>2009</v>
      </c>
      <c r="B55" s="51">
        <f>D29+D42</f>
        <v>55.400000000000006</v>
      </c>
      <c r="C55" s="65">
        <f>E29+E42</f>
        <v>48</v>
      </c>
      <c r="D55" s="57">
        <f>F29+F42</f>
        <v>44.7</v>
      </c>
      <c r="E55" s="90">
        <f>C55/D55</f>
        <v>1.0738255033557047</v>
      </c>
      <c r="F55" s="90">
        <f>E55*E56</f>
        <v>1.1360762571734269</v>
      </c>
      <c r="G55" s="68">
        <f>F55*$B$57</f>
        <v>39.194630872483224</v>
      </c>
      <c r="H55" s="52">
        <f>((G55/G56)-1)*100</f>
        <v>7.3825503355704702</v>
      </c>
    </row>
    <row r="56" spans="1:8" ht="18.75" customHeight="1">
      <c r="A56" s="48">
        <v>2008</v>
      </c>
      <c r="B56" s="51">
        <f>D30+D43</f>
        <v>44.7</v>
      </c>
      <c r="C56" s="65">
        <f>E30+E43</f>
        <v>36.5</v>
      </c>
      <c r="D56" s="57">
        <f>F30+F43</f>
        <v>34.5</v>
      </c>
      <c r="E56" s="90">
        <f>C56/D56</f>
        <v>1.0579710144927537</v>
      </c>
      <c r="F56" s="90">
        <f>E56</f>
        <v>1.0579710144927537</v>
      </c>
      <c r="G56" s="68">
        <f>F56*$B$57</f>
        <v>36.5</v>
      </c>
      <c r="H56" s="52">
        <f>((G56/G57)-1)*100</f>
        <v>5.7971014492753659</v>
      </c>
    </row>
    <row r="57" spans="1:8" ht="18.75" customHeight="1">
      <c r="A57" s="48">
        <v>2007</v>
      </c>
      <c r="B57" s="80">
        <f>D31+D44</f>
        <v>34.5</v>
      </c>
      <c r="C57" s="65">
        <f>E31+E44</f>
        <v>29.4</v>
      </c>
      <c r="D57" s="57">
        <f>F31+F44</f>
        <v>27.700000000000003</v>
      </c>
      <c r="E57" s="90">
        <f>C57/D57</f>
        <v>1.0613718411552344</v>
      </c>
      <c r="F57" s="90">
        <v>1</v>
      </c>
      <c r="G57" s="81">
        <f>F57*$B$57</f>
        <v>34.5</v>
      </c>
      <c r="H57" s="52">
        <f>((G57/G58)-1)*100</f>
        <v>6.1371841155234419</v>
      </c>
    </row>
    <row r="58" spans="1:8" ht="18.75" customHeight="1">
      <c r="A58" s="48">
        <v>2006</v>
      </c>
      <c r="B58" s="51">
        <f>D32+D45</f>
        <v>27.700000000000003</v>
      </c>
      <c r="C58" s="65">
        <f>E32+E45</f>
        <v>24</v>
      </c>
      <c r="D58" s="57">
        <f>F32+F45</f>
        <v>22.5</v>
      </c>
      <c r="E58" s="90">
        <f>C58/D58</f>
        <v>1.0666666666666667</v>
      </c>
      <c r="F58" s="90">
        <f>1/E57</f>
        <v>0.94217687074829948</v>
      </c>
      <c r="G58" s="68">
        <f>F58*$B$57</f>
        <v>32.505102040816332</v>
      </c>
      <c r="H58" s="50"/>
    </row>
    <row r="59" spans="1:8" ht="18.75" customHeight="1">
      <c r="A59" s="48">
        <v>2005</v>
      </c>
      <c r="B59" s="55">
        <f>D33+D46</f>
        <v>22.5</v>
      </c>
      <c r="C59" s="82"/>
      <c r="D59" s="70"/>
      <c r="E59" s="70"/>
      <c r="F59" s="75"/>
      <c r="G59" s="83"/>
      <c r="H59" s="54"/>
    </row>
    <row r="60" spans="1:8" ht="18.75" customHeight="1">
      <c r="A60" s="48"/>
      <c r="B60" s="56"/>
      <c r="C60" s="43" t="s">
        <v>120</v>
      </c>
      <c r="E60" s="57"/>
      <c r="H60" s="48"/>
    </row>
    <row r="61" spans="1:8" ht="18.75" customHeight="1">
      <c r="A61" s="48"/>
      <c r="C61" s="43" t="s">
        <v>121</v>
      </c>
      <c r="E61" s="57"/>
      <c r="H61" s="57"/>
    </row>
    <row r="62" spans="1:8">
      <c r="A62" s="48"/>
      <c r="B62" s="57"/>
    </row>
    <row r="63" spans="1:8">
      <c r="C63" s="56" t="s">
        <v>92</v>
      </c>
      <c r="D63" s="48"/>
      <c r="F63" s="84" t="s">
        <v>93</v>
      </c>
      <c r="G63" s="73"/>
    </row>
    <row r="64" spans="1:8">
      <c r="B64" s="48"/>
      <c r="C64" s="56" t="s">
        <v>122</v>
      </c>
      <c r="D64" s="57"/>
      <c r="F64" s="78" t="s">
        <v>94</v>
      </c>
      <c r="G64" s="73"/>
    </row>
    <row r="65" spans="1:7">
      <c r="A65" s="48"/>
      <c r="B65" s="57"/>
      <c r="C65" s="57"/>
      <c r="D65" s="73"/>
      <c r="E65" s="73"/>
      <c r="F65" s="65"/>
      <c r="G65" s="65"/>
    </row>
    <row r="66" spans="1:7">
      <c r="A66" s="48"/>
      <c r="B66" s="57"/>
      <c r="C66" s="57"/>
      <c r="D66" s="73"/>
      <c r="E66" s="73"/>
      <c r="F66" s="65"/>
      <c r="G66" s="65"/>
    </row>
    <row r="67" spans="1:7">
      <c r="A67" s="48"/>
      <c r="B67" s="57"/>
      <c r="C67" s="57"/>
      <c r="D67" s="73"/>
      <c r="E67" s="73"/>
      <c r="F67" s="65"/>
      <c r="G67" s="65"/>
    </row>
    <row r="68" spans="1:7">
      <c r="A68" s="48"/>
      <c r="B68" s="57"/>
      <c r="C68" s="57"/>
      <c r="D68" s="85"/>
      <c r="E68" s="85"/>
      <c r="F68" s="86"/>
      <c r="G68" s="65"/>
    </row>
    <row r="69" spans="1:7">
      <c r="A69" s="48"/>
      <c r="B69" s="57"/>
      <c r="C69" s="57"/>
      <c r="D69" s="73"/>
      <c r="E69" s="73"/>
      <c r="F69" s="65"/>
    </row>
    <row r="70" spans="1:7">
      <c r="A70" s="48"/>
      <c r="B70" s="57"/>
    </row>
    <row r="71" spans="1:7">
      <c r="B71" s="43"/>
      <c r="E71" s="43"/>
    </row>
    <row r="72" spans="1:7">
      <c r="B72" s="43"/>
      <c r="E72" s="43"/>
    </row>
    <row r="73" spans="1:7">
      <c r="B73" s="43"/>
      <c r="E73" s="43"/>
    </row>
    <row r="74" spans="1:7">
      <c r="E74" s="4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Pichit</dc:creator>
  <cp:lastModifiedBy>Pichit</cp:lastModifiedBy>
  <dcterms:created xsi:type="dcterms:W3CDTF">2014-08-25T07:09:32Z</dcterms:created>
  <dcterms:modified xsi:type="dcterms:W3CDTF">2014-08-25T08:23:51Z</dcterms:modified>
</cp:coreProperties>
</file>